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mc:AlternateContent xmlns:mc="http://schemas.openxmlformats.org/markup-compatibility/2006">
    <mc:Choice Requires="x15">
      <x15ac:absPath xmlns:x15ac="http://schemas.microsoft.com/office/spreadsheetml/2010/11/ac" url="Z:\2 決算\財政状況資料集\R04\"/>
    </mc:Choice>
  </mc:AlternateContent>
  <xr:revisionPtr revIDLastSave="0" documentId="13_ncr:1_{21BD3902-2013-4721-89B4-4168C6DF1728}" xr6:coauthVersionLast="47" xr6:coauthVersionMax="47" xr10:uidLastSave="{00000000-0000-0000-0000-000000000000}"/>
  <bookViews>
    <workbookView xWindow="-28920" yWindow="-2565" windowWidth="29040" windowHeight="15840" firstSheet="10"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W39"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l="1"/>
  <c r="AM35" i="10" s="1"/>
</calcChain>
</file>

<file path=xl/sharedStrings.xml><?xml version="1.0" encoding="utf-8"?>
<sst xmlns="http://schemas.openxmlformats.org/spreadsheetml/2006/main" count="1136" uniqueCount="603">
  <si>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</si>
  <si>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</si>
  <si>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</si>
  <si>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</si>
  <si>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</si>
  <si>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</si>
  <si>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</si>
  <si>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</si>
  <si>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</si>
  <si>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</si>
  <si>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</si>
  <si>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</si>
  <si>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</si>
  <si>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</si>
  <si>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</si>
  <si>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</si>
  <si>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</si>
  <si>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</si>
  <si>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</si>
  <si>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</si>
  <si>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</si>
  <si>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</si>
  <si>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</si>
  <si>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</si>
  <si>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</si>
  <si>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</si>
  <si>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</si>
  <si>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</si>
  <si>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</si>
  <si>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</si>
  <si>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</si>
  <si>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</si>
  <si>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</si>
  <si>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</si>
  <si>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</si>
  <si>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</si>
  <si>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</si>
  <si>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</si>
  <si>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</si>
  <si>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</si>
  <si>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</si>
  <si>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</si>
  <si>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</si>
  <si>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</si>
  <si>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</si>
  <si>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</si>
  <si>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</si>
  <si>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</si>
  <si>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</si>
  <si>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</si>
  <si>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</si>
  <si>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</si>
  <si>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</si>
  <si>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</si>
  <si>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</si>
  <si>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</si>
  <si>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</si>
  <si>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</si>
  <si>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</si>
  <si>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</si>
  <si>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</si>
  <si>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</si>
  <si>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</si>
  <si>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</si>
  <si>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</si>
  <si>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</si>
  <si>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</si>
  <si>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</si>
  <si>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</si>
  <si>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</si>
  <si>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</si>
  <si>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</si>
  <si>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</si>
  <si>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</si>
  <si>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</si>
  <si>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</si>
  <si>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</si>
  <si>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</si>
  <si>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</si>
  <si>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</si>
  <si>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</si>
  <si>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</si>
  <si>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</si>
  <si>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</si>
  <si>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</si>
  <si>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</si>
  <si>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</si>
  <si>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Ⅴ－２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</si>
  <si>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</si>
  <si>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</si>
  <si>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</si>
  <si>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</si>
  <si>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</si>
  <si>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</si>
  <si>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</si>
  <si>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</si>
  <si>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</si>
  <si>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</si>
  <si>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</si>
  <si>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</si>
  <si>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益城町</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</si>
  <si>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</si>
  <si>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</si>
  <si>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</si>
  <si>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</si>
  <si>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</si>
  <si>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</si>
  <si>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</si>
  <si>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</si>
  <si>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</si>
  <si>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</si>
  <si>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</si>
  <si>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</si>
  <si>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</si>
  <si>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</si>
  <si>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</si>
  <si>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</si>
  <si>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</si>
  <si>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</si>
  <si>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</si>
  <si>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</si>
  <si>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</si>
  <si>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</si>
  <si>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</si>
  <si>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</si>
  <si>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</si>
  <si>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</si>
  <si>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</si>
  <si>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</si>
  <si>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</si>
  <si>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</si>
  <si>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</si>
  <si>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</si>
  <si>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</si>
  <si>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</si>
  <si>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</si>
  <si>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</si>
  <si>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</si>
  <si>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</si>
  <si>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</si>
  <si>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</si>
  <si>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</si>
  <si>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</si>
  <si>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</si>
  <si>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</si>
  <si>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</si>
  <si>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</si>
  <si>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</si>
  <si>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</si>
  <si>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</si>
  <si>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</si>
  <si>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</si>
  <si>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</si>
  <si>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</si>
  <si>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</si>
  <si>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</si>
  <si>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</si>
  <si>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</si>
  <si>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</si>
  <si>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</si>
  <si>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</si>
  <si>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</si>
  <si>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</si>
  <si>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</si>
  <si>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</si>
  <si>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</si>
  <si>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</si>
  <si>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</si>
  <si>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</si>
  <si>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</si>
  <si>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</si>
  <si>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</si>
  <si>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</si>
  <si>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</si>
  <si>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</si>
  <si>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</si>
  <si>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</si>
  <si>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</si>
  <si>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</si>
  <si>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</si>
  <si>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</si>
  <si>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</si>
  <si>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</si>
  <si>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</si>
  <si>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</si>
  <si>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</si>
  <si>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</si>
  <si>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</si>
  <si>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</si>
  <si>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</si>
  <si>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</si>
  <si>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</si>
  <si>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</si>
  <si>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</si>
  <si>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</si>
  <si>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</si>
  <si>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</si>
  <si>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</si>
  <si>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</si>
  <si>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</si>
  <si>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</si>
  <si>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</si>
  <si>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</si>
  <si>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</si>
  <si>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</si>
  <si>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</si>
  <si>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</si>
  <si>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</si>
  <si>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</si>
  <si>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</si>
  <si>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</si>
  <si>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</si>
  <si>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</si>
  <si>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</si>
  <si>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</si>
  <si>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</si>
  <si>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熊本県益城町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</si>
  <si>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</si>
  <si>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</si>
  <si>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</si>
  <si>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</si>
  <si>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</si>
  <si>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</si>
  <si>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</si>
  <si>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</si>
  <si>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</si>
  <si>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</si>
  <si>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</si>
  <si>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</si>
  <si>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</si>
  <si>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</si>
  <si>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</si>
  <si>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</si>
  <si>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</si>
  <si>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</si>
  <si>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</si>
  <si>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</si>
  <si>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</si>
  <si>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</si>
  <si>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</si>
  <si>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</si>
  <si>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</si>
  <si>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</si>
  <si>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</si>
  <si>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</si>
  <si>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</si>
  <si>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</si>
  <si>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</si>
  <si>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</si>
  <si>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</si>
  <si>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</si>
  <si>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</si>
  <si>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</si>
  <si>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</si>
  <si>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</si>
  <si>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</si>
  <si>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</si>
  <si>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</si>
  <si>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</si>
  <si>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</si>
  <si>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</si>
  <si>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</si>
  <si>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</si>
  <si>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</si>
  <si>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</si>
  <si>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</si>
  <si>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</si>
  <si>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</si>
  <si>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</si>
  <si>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</si>
  <si>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</si>
  <si>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</si>
  <si>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</si>
  <si>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</si>
  <si>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</si>
  <si>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</si>
  <si>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</si>
  <si>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</si>
  <si>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</si>
  <si>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</si>
  <si>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</si>
  <si>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</si>
  <si>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</si>
  <si>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</si>
  <si>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</si>
  <si>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</si>
  <si>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</si>
  <si>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</si>
  <si>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</si>
  <si>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</si>
  <si>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</si>
  <si>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</si>
  <si>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</si>
  <si>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</si>
  <si>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</si>
  <si>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</si>
  <si>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</si>
  <si>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</si>
  <si>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</si>
  <si>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</si>
  <si>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</si>
  <si>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</si>
  <si>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</si>
  <si>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</si>
  <si>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</si>
  <si>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</si>
  <si>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</si>
  <si>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</si>
  <si>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</si>
  <si>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</si>
  <si>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</si>
  <si>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</si>
  <si>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</si>
  <si>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</si>
  <si>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</si>
  <si>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</si>
  <si>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</si>
  <si>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</si>
  <si>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</si>
  <si>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</si>
  <si>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</si>
  <si>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</si>
  <si>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</si>
  <si>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</si>
  <si>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</si>
  <si>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</si>
  <si>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</si>
  <si>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</si>
  <si>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</si>
  <si>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</si>
  <si>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</si>
  <si>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</si>
  <si>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</si>
  <si>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</si>
  <si>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</si>
  <si>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</si>
  <si>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</si>
  <si>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</si>
  <si>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</si>
  <si>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</si>
  <si>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</si>
  <si>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</si>
  <si>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</si>
  <si>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</si>
  <si>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</si>
  <si>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</si>
  <si>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</si>
  <si>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</si>
  <si>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</si>
  <si>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</si>
  <si>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</si>
  <si>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</si>
  <si>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</si>
  <si>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</si>
  <si>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</si>
  <si>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</si>
  <si>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</si>
  <si>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</si>
  <si>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</si>
  <si>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</si>
  <si>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</si>
  <si>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</si>
  <si>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</si>
  <si>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</si>
  <si>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</si>
  <si>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</si>
  <si>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</si>
  <si>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</si>
  <si>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</si>
  <si>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</si>
  <si>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</si>
  <si>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熊本県益城町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</si>
  <si>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</si>
  <si>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</si>
  <si>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</si>
  <si>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</si>
  <si>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</si>
  <si>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</si>
  <si>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</si>
  <si>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</si>
  <si>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</si>
  <si>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</si>
  <si>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</si>
  <si>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</si>
  <si>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</si>
  <si>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</si>
  <si>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</si>
  <si>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</si>
  <si>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</si>
  <si>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</si>
  <si>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</si>
  <si>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</si>
  <si>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益城町産業団地特別会計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</si>
  <si>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</si>
  <si>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</si>
  <si>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</si>
  <si>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</si>
  <si>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</si>
  <si>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</si>
  <si>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</si>
  <si>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</si>
  <si>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</si>
  <si>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</si>
  <si>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</si>
  <si>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</si>
  <si>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</si>
  <si>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益城町国民健康保険特別会計</t>
    <phoneticPr fontId="5"/>
  </si>
  <si>
    <t>益城町介護保険特別会計</t>
    <phoneticPr fontId="5"/>
  </si>
  <si>
    <t>益城町後期高齢者医療特別会計</t>
    <phoneticPr fontId="5"/>
  </si>
  <si>
    <t>益城町水道事業会計</t>
    <phoneticPr fontId="5"/>
  </si>
  <si>
    <t>法適用企業</t>
    <phoneticPr fontId="5"/>
  </si>
  <si>
    <t>益城町下水道事業会計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</si>
  <si>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</si>
  <si>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</si>
  <si>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</si>
  <si>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</si>
  <si>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</si>
  <si>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</si>
  <si>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</si>
  <si>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</si>
  <si>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</si>
  <si>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</si>
  <si>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</si>
  <si>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</si>
  <si>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</si>
  <si>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</si>
  <si>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</si>
  <si>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</si>
  <si>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</si>
  <si>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</si>
  <si>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</si>
  <si>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</si>
  <si>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</si>
  <si>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</si>
  <si>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</si>
  <si>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</si>
  <si>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</si>
  <si>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</si>
  <si>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</si>
  <si>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</si>
  <si>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</si>
  <si>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</si>
  <si>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</si>
  <si>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</si>
  <si>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</si>
  <si>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</si>
  <si>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</si>
  <si>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</si>
  <si>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</si>
  <si>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</si>
  <si>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</si>
  <si>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</si>
  <si>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</si>
  <si>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</si>
  <si>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</si>
  <si>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</si>
  <si>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</si>
  <si>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</si>
  <si>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</si>
  <si>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</si>
  <si>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</si>
  <si>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</si>
  <si>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</si>
  <si>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</si>
  <si>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</si>
  <si>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</si>
  <si>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</si>
  <si>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</si>
  <si>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</si>
  <si>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</si>
  <si>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益城町下水道事業会計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</si>
  <si>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</si>
  <si>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</si>
  <si>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</si>
  <si>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</si>
  <si>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</si>
  <si>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</si>
  <si>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</si>
  <si>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</si>
  <si>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</si>
  <si>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</si>
  <si>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</si>
  <si>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</si>
  <si>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</si>
  <si>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</si>
  <si>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</si>
  <si>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</si>
  <si>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</si>
  <si>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</si>
  <si>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</si>
  <si>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</si>
  <si>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</si>
  <si>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</si>
  <si>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</si>
  <si>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</si>
  <si>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</si>
  <si>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</si>
  <si>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</si>
  <si>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</si>
  <si>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</si>
  <si>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</si>
  <si>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</si>
  <si>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</si>
  <si>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</si>
  <si>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</si>
  <si>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</si>
  <si>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</si>
  <si>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</si>
  <si>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</si>
  <si>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</si>
  <si>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</si>
  <si>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</si>
  <si>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</si>
  <si>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</si>
  <si>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</si>
  <si>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</si>
  <si>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</si>
  <si>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</si>
  <si>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</si>
  <si>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</si>
  <si>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</si>
  <si>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</si>
  <si>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</si>
  <si>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</si>
  <si>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</si>
  <si>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</si>
  <si>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</si>
  <si>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</si>
  <si>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</si>
  <si>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</si>
  <si>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</si>
  <si>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</si>
  <si>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</si>
  <si>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</si>
  <si>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</si>
  <si>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</si>
  <si>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</si>
  <si>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</si>
  <si>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</si>
  <si>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</si>
  <si>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</si>
  <si>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</si>
  <si>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</si>
  <si>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</si>
  <si>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</si>
  <si>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</si>
  <si>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</si>
  <si>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</si>
  <si>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</si>
  <si>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</si>
  <si>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</si>
  <si>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</si>
  <si>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</si>
  <si>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</si>
  <si>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</si>
  <si>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</si>
  <si>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</si>
  <si>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</si>
  <si>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</si>
  <si>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</si>
  <si>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3.09</t>
  </si>
  <si>
    <t>益城町国民健康保険特別会計</t>
  </si>
  <si>
    <t>▲ 3.67</t>
  </si>
  <si>
    <t>一般会計</t>
  </si>
  <si>
    <t>益城町水道事業会計</t>
  </si>
  <si>
    <t>益城町後期高齢者医療特別会計</t>
  </si>
  <si>
    <t>益城町介護保険特別会計</t>
  </si>
  <si>
    <t>益城町産業団地特別会計</t>
  </si>
  <si>
    <t>益城町下水道事業会計</t>
  </si>
  <si>
    <t>その他会計（赤字）</t>
  </si>
  <si>
    <t>▲ 7.24</t>
  </si>
  <si>
    <t>その他会計（黒字）</t>
  </si>
  <si>
    <t>（百万円）</t>
    <phoneticPr fontId="5"/>
  </si>
  <si>
    <t>H30</t>
    <phoneticPr fontId="5"/>
  </si>
  <si>
    <t>R01</t>
    <phoneticPr fontId="5"/>
  </si>
  <si>
    <t>R02</t>
    <phoneticPr fontId="5"/>
  </si>
  <si>
    <t>R03</t>
    <phoneticPr fontId="5"/>
  </si>
  <si>
    <t>R04</t>
    <phoneticPr fontId="5"/>
  </si>
  <si>
    <t>熊本県市町村総合事務組合</t>
  </si>
  <si>
    <t>熊本県後期高齢者医療広域連合
（一般会計）</t>
  </si>
  <si>
    <t>熊本県後期高齢者医療広域連合
（後期高齢者医療特別会計）</t>
  </si>
  <si>
    <t>益城、嘉島、西原環境衛生組合</t>
  </si>
  <si>
    <t>御船地区衛生施設組合</t>
  </si>
  <si>
    <t>上益城広域連合</t>
  </si>
  <si>
    <t>-</t>
    <phoneticPr fontId="2"/>
  </si>
  <si>
    <t>特別会計（交通災害共済事業）分を含む</t>
    <phoneticPr fontId="2"/>
  </si>
  <si>
    <t>益城町土地開発公社</t>
    <rPh sb="0" eb="3">
      <t>マシキマチ</t>
    </rPh>
    <rPh sb="3" eb="5">
      <t>トチ</t>
    </rPh>
    <rPh sb="5" eb="7">
      <t>カイハツ</t>
    </rPh>
    <rPh sb="7" eb="9">
      <t>コウシャ</t>
    </rPh>
    <phoneticPr fontId="2"/>
  </si>
  <si>
    <t>社会福祉振興基金</t>
    <rPh sb="0" eb="2">
      <t>シャカイ</t>
    </rPh>
    <rPh sb="2" eb="4">
      <t>フクシ</t>
    </rPh>
    <rPh sb="4" eb="6">
      <t>シンコウ</t>
    </rPh>
    <rPh sb="6" eb="8">
      <t>キキン</t>
    </rPh>
    <phoneticPr fontId="5"/>
  </si>
  <si>
    <t>公共施設整備基金</t>
    <rPh sb="0" eb="2">
      <t>コウキョウ</t>
    </rPh>
    <rPh sb="2" eb="4">
      <t>シセツ</t>
    </rPh>
    <rPh sb="4" eb="6">
      <t>セイビ</t>
    </rPh>
    <rPh sb="6" eb="8">
      <t>キキン</t>
    </rPh>
    <phoneticPr fontId="2"/>
  </si>
  <si>
    <t>公共下水道建設基金</t>
    <rPh sb="0" eb="2">
      <t>コウキョウ</t>
    </rPh>
    <rPh sb="2" eb="5">
      <t>ゲスイドウ</t>
    </rPh>
    <rPh sb="5" eb="7">
      <t>ケンセツ</t>
    </rPh>
    <rPh sb="7" eb="9">
      <t>キキン</t>
    </rPh>
    <phoneticPr fontId="2"/>
  </si>
  <si>
    <t>公園整備基金</t>
    <rPh sb="0" eb="2">
      <t>コウエン</t>
    </rPh>
    <rPh sb="2" eb="4">
      <t>セイビ</t>
    </rPh>
    <rPh sb="4" eb="6">
      <t>キキン</t>
    </rPh>
    <phoneticPr fontId="2"/>
  </si>
  <si>
    <t>平成28年熊本地震復興基金</t>
    <rPh sb="0" eb="2">
      <t>ヘイセイ</t>
    </rPh>
    <rPh sb="4" eb="5">
      <t>ネン</t>
    </rPh>
    <rPh sb="5" eb="7">
      <t>クマモト</t>
    </rPh>
    <rPh sb="7" eb="9">
      <t>ジシン</t>
    </rPh>
    <rPh sb="9" eb="11">
      <t>フッコウ</t>
    </rPh>
    <rPh sb="11" eb="13">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</si>
  <si>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</si>
  <si>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</si>
  <si>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熊本地震による復旧・復興事業の財源として借り入れる地方債残高が令和6年度～令和8年度にピークとなることが見込まれるため、地方債借入抑制や公営企業への繰出しを極力基準内に抑えることにより、将来負担額の増加率を鈍化させる。
有形固定資産減価償却率は、熊本地震で被害を受けた建物の除却・更新が進んだことにより類似団体と比べ19.3ポイント低い数値となっている。公共施設等総合管理計画に基づき今後、計画的な維持管理を行っていく。</t>
    <rPh sb="37" eb="39">
      <t>レイワ</t>
    </rPh>
    <rPh sb="40" eb="42">
      <t>ネンド</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</si>
  <si>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</si>
  <si>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</si>
  <si>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</si>
  <si>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</si>
  <si>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</si>
  <si>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</si>
  <si>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平成27年度まで類似団体を下回っていたが、熊本地震による災害復旧事業や復興事業の財源として借り入れた地方債の元利償還金が増加したため、今後数年は上昇するものと思われる。また、元金償還が開始する令和２年度から公債費が急激に増え、令和７年度以降、高い水準で推移することが見込まれている。このため、事業の峻別・財源の確保に努め、補助・交付税措置を有効に活用し、町負担を少なくし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</si>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</sst>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498C645-42BB-442A-A324-8762C8AA851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47387</c:v>
                </c:pt>
                <c:pt idx="1">
                  <c:v>51264</c:v>
                </c:pt>
                <c:pt idx="2">
                  <c:v>52068</c:v>
                </c:pt>
                <c:pt idx="3">
                  <c:v>47161</c:v>
                </c:pt>
                <c:pt idx="4">
                  <c:v>43423</c:v>
                </c:pt>
              </c:numCache>
            </c:numRef>
          </c:val>
          <c:smooth val="0"/>
          <c:extLst>
            <c:ext xmlns:c16="http://schemas.microsoft.com/office/drawing/2014/chart" uri="{C3380CC4-5D6E-409C-BE32-E72D297353CC}">
              <c16:uniqueId val="{00000000-B43E-49DF-B51F-6AB474B1427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123101</c:v>
                </c:pt>
                <c:pt idx="1">
                  <c:v>623768</c:v>
                </c:pt>
                <c:pt idx="2">
                  <c:v>92509</c:v>
                </c:pt>
                <c:pt idx="3">
                  <c:v>99772</c:v>
                </c:pt>
                <c:pt idx="4">
                  <c:v>142746</c:v>
                </c:pt>
              </c:numCache>
            </c:numRef>
          </c:val>
          <c:smooth val="0"/>
          <c:extLst>
            <c:ext xmlns:c16="http://schemas.microsoft.com/office/drawing/2014/chart" uri="{C3380CC4-5D6E-409C-BE32-E72D297353CC}">
              <c16:uniqueId val="{00000001-B43E-49DF-B51F-6AB474B1427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3.53</c:v>
                </c:pt>
                <c:pt idx="1">
                  <c:v>15.83</c:v>
                </c:pt>
                <c:pt idx="2">
                  <c:v>14.67</c:v>
                </c:pt>
                <c:pt idx="3">
                  <c:v>10.29</c:v>
                </c:pt>
                <c:pt idx="4">
                  <c:v>25.72</c:v>
                </c:pt>
              </c:numCache>
            </c:numRef>
          </c:val>
          <c:extLst>
            <c:ext xmlns:c16="http://schemas.microsoft.com/office/drawing/2014/chart" uri="{C3380CC4-5D6E-409C-BE32-E72D297353CC}">
              <c16:uniqueId val="{00000000-6389-4C7D-90F0-A92D5D383A0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15.68</c:v>
                </c:pt>
                <c:pt idx="1">
                  <c:v>15.28</c:v>
                </c:pt>
                <c:pt idx="2">
                  <c:v>13.55</c:v>
                </c:pt>
                <c:pt idx="3">
                  <c:v>12.37</c:v>
                </c:pt>
                <c:pt idx="4">
                  <c:v>12.63</c:v>
                </c:pt>
              </c:numCache>
            </c:numRef>
          </c:val>
          <c:extLst>
            <c:ext xmlns:c16="http://schemas.microsoft.com/office/drawing/2014/chart" uri="{C3380CC4-5D6E-409C-BE32-E72D297353CC}">
              <c16:uniqueId val="{00000001-6389-4C7D-90F0-A92D5D383A0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3.54</c:v>
                </c:pt>
                <c:pt idx="1">
                  <c:v>12.39</c:v>
                </c:pt>
                <c:pt idx="2">
                  <c:v>0.65</c:v>
                </c:pt>
                <c:pt idx="3">
                  <c:v>-3.09</c:v>
                </c:pt>
                <c:pt idx="4">
                  <c:v>15.23</c:v>
                </c:pt>
              </c:numCache>
            </c:numRef>
          </c:val>
          <c:smooth val="0"/>
          <c:extLst>
            <c:ext xmlns:c16="http://schemas.microsoft.com/office/drawing/2014/chart" uri="{C3380CC4-5D6E-409C-BE32-E72D297353CC}">
              <c16:uniqueId val="{00000002-6389-4C7D-90F0-A92D5D383A0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0.1</c:v>
                </c:pt>
                <c:pt idx="2">
                  <c:v>#N/A</c:v>
                </c:pt>
                <c:pt idx="3">
                  <c:v>0.18</c:v>
                </c:pt>
                <c:pt idx="4">
                  <c:v>0</c:v>
                </c:pt>
                <c:pt idx="5">
                  <c:v>0</c:v>
                </c:pt>
                <c:pt idx="6">
                  <c:v>0</c:v>
                </c:pt>
                <c:pt idx="7">
                  <c:v>0</c:v>
                </c:pt>
                <c:pt idx="8">
                  <c:v>0</c:v>
                </c:pt>
                <c:pt idx="9">
                  <c:v>0</c:v>
                </c:pt>
              </c:numCache>
            </c:numRef>
          </c:val>
          <c:extLst>
            <c:ext xmlns:c16="http://schemas.microsoft.com/office/drawing/2014/chart" uri="{C3380CC4-5D6E-409C-BE32-E72D297353CC}">
              <c16:uniqueId val="{00000000-CD0F-46F6-AEDF-8E521E72F5E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7.24</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CD0F-46F6-AEDF-8E521E72F5E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D0F-46F6-AEDF-8E521E72F5E7}"/>
            </c:ext>
          </c:extLst>
        </c:ser>
        <c:ser>
          <c:idx val="3"/>
          <c:order val="3"/>
          <c:tx>
            <c:strRef>
              <c:f>データシート!$A$30</c:f>
              <c:strCache>
                <c:ptCount val="1"/>
                <c:pt idx="0">
                  <c:v>益城町下水道事業会計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#N/A</c:v>
                </c:pt>
                <c:pt idx="5">
                  <c:v>2.83</c:v>
                </c:pt>
                <c:pt idx="6">
                  <c:v>#N/A</c:v>
                </c:pt>
                <c:pt idx="7">
                  <c:v>0</c:v>
                </c:pt>
                <c:pt idx="8">
                  <c:v>#N/A</c:v>
                </c:pt>
                <c:pt idx="9">
                  <c:v>0</c:v>
                </c:pt>
              </c:numCache>
            </c:numRef>
          </c:val>
          <c:extLst>
            <c:ext xmlns:c16="http://schemas.microsoft.com/office/drawing/2014/chart" uri="{C3380CC4-5D6E-409C-BE32-E72D297353CC}">
              <c16:uniqueId val="{00000003-CD0F-46F6-AEDF-8E521E72F5E7}"/>
            </c:ext>
          </c:extLst>
        </c:ser>
        <c:ser>
          <c:idx val="4"/>
          <c:order val="4"/>
          <c:tx>
            <c:strRef>
              <c:f>データシート!$A$31</c:f>
              <c:strCache>
                <c:ptCount val="1"/>
                <c:pt idx="0">
                  <c:v>益城町産業団地特別会計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0.1</c:v>
                </c:pt>
              </c:numCache>
            </c:numRef>
          </c:val>
          <c:extLst>
            <c:ext xmlns:c16="http://schemas.microsoft.com/office/drawing/2014/chart" uri="{C3380CC4-5D6E-409C-BE32-E72D297353CC}">
              <c16:uniqueId val="{00000004-CD0F-46F6-AEDF-8E521E72F5E7}"/>
            </c:ext>
          </c:extLst>
        </c:ser>
        <c:ser>
          <c:idx val="5"/>
          <c:order val="5"/>
          <c:tx>
            <c:strRef>
              <c:f>データシート!$A$32</c:f>
              <c:strCache>
                <c:ptCount val="1"/>
                <c:pt idx="0">
                  <c:v>益城町介護保険特別会計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5.66</c:v>
                </c:pt>
                <c:pt idx="2">
                  <c:v>#N/A</c:v>
                </c:pt>
                <c:pt idx="3">
                  <c:v>5.29</c:v>
                </c:pt>
                <c:pt idx="4">
                  <c:v>#N/A</c:v>
                </c:pt>
                <c:pt idx="5">
                  <c:v>5.39</c:v>
                </c:pt>
                <c:pt idx="6">
                  <c:v>#N/A</c:v>
                </c:pt>
                <c:pt idx="7">
                  <c:v>2.7</c:v>
                </c:pt>
                <c:pt idx="8">
                  <c:v>#N/A</c:v>
                </c:pt>
                <c:pt idx="9">
                  <c:v>1.73</c:v>
                </c:pt>
              </c:numCache>
            </c:numRef>
          </c:val>
          <c:extLst>
            <c:ext xmlns:c16="http://schemas.microsoft.com/office/drawing/2014/chart" uri="{C3380CC4-5D6E-409C-BE32-E72D297353CC}">
              <c16:uniqueId val="{00000005-CD0F-46F6-AEDF-8E521E72F5E7}"/>
            </c:ext>
          </c:extLst>
        </c:ser>
        <c:ser>
          <c:idx val="6"/>
          <c:order val="6"/>
          <c:tx>
            <c:strRef>
              <c:f>データシート!$A$33</c:f>
              <c:strCache>
                <c:ptCount val="1"/>
                <c:pt idx="0">
                  <c:v>益城町後期高齢者医療特別会計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0.21</c:v>
                </c:pt>
                <c:pt idx="2">
                  <c:v>#N/A</c:v>
                </c:pt>
                <c:pt idx="3">
                  <c:v>0.18</c:v>
                </c:pt>
                <c:pt idx="4">
                  <c:v>#N/A</c:v>
                </c:pt>
                <c:pt idx="5">
                  <c:v>0.2</c:v>
                </c:pt>
                <c:pt idx="6">
                  <c:v>#N/A</c:v>
                </c:pt>
                <c:pt idx="7">
                  <c:v>4.83</c:v>
                </c:pt>
                <c:pt idx="8">
                  <c:v>#N/A</c:v>
                </c:pt>
                <c:pt idx="9">
                  <c:v>5.32</c:v>
                </c:pt>
              </c:numCache>
            </c:numRef>
          </c:val>
          <c:extLst>
            <c:ext xmlns:c16="http://schemas.microsoft.com/office/drawing/2014/chart" uri="{C3380CC4-5D6E-409C-BE32-E72D297353CC}">
              <c16:uniqueId val="{00000006-CD0F-46F6-AEDF-8E521E72F5E7}"/>
            </c:ext>
          </c:extLst>
        </c:ser>
        <c:ser>
          <c:idx val="7"/>
          <c:order val="7"/>
          <c:tx>
            <c:strRef>
              <c:f>データシート!$A$34</c:f>
              <c:strCache>
                <c:ptCount val="1"/>
                <c:pt idx="0">
                  <c:v>益城町水道事業会計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8.86</c:v>
                </c:pt>
                <c:pt idx="2">
                  <c:v>#N/A</c:v>
                </c:pt>
                <c:pt idx="3">
                  <c:v>13.33</c:v>
                </c:pt>
                <c:pt idx="4">
                  <c:v>#N/A</c:v>
                </c:pt>
                <c:pt idx="5">
                  <c:v>11.4</c:v>
                </c:pt>
                <c:pt idx="6">
                  <c:v>#N/A</c:v>
                </c:pt>
                <c:pt idx="7">
                  <c:v>9.3000000000000007</c:v>
                </c:pt>
                <c:pt idx="8">
                  <c:v>#N/A</c:v>
                </c:pt>
                <c:pt idx="9">
                  <c:v>8.0500000000000007</c:v>
                </c:pt>
              </c:numCache>
            </c:numRef>
          </c:val>
          <c:extLst>
            <c:ext xmlns:c16="http://schemas.microsoft.com/office/drawing/2014/chart" uri="{C3380CC4-5D6E-409C-BE32-E72D297353CC}">
              <c16:uniqueId val="{00000007-CD0F-46F6-AEDF-8E521E72F5E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3.52</c:v>
                </c:pt>
                <c:pt idx="2">
                  <c:v>#N/A</c:v>
                </c:pt>
                <c:pt idx="3">
                  <c:v>15.82</c:v>
                </c:pt>
                <c:pt idx="4">
                  <c:v>#N/A</c:v>
                </c:pt>
                <c:pt idx="5">
                  <c:v>14.66</c:v>
                </c:pt>
                <c:pt idx="6">
                  <c:v>#N/A</c:v>
                </c:pt>
                <c:pt idx="7">
                  <c:v>10.28</c:v>
                </c:pt>
                <c:pt idx="8">
                  <c:v>#N/A</c:v>
                </c:pt>
                <c:pt idx="9">
                  <c:v>25.61</c:v>
                </c:pt>
              </c:numCache>
            </c:numRef>
          </c:val>
          <c:extLst>
            <c:ext xmlns:c16="http://schemas.microsoft.com/office/drawing/2014/chart" uri="{C3380CC4-5D6E-409C-BE32-E72D297353CC}">
              <c16:uniqueId val="{00000008-CD0F-46F6-AEDF-8E521E72F5E7}"/>
            </c:ext>
          </c:extLst>
        </c:ser>
        <c:ser>
          <c:idx val="9"/>
          <c:order val="9"/>
          <c:tx>
            <c:strRef>
              <c:f>データシート!$A$36</c:f>
              <c:strCache>
                <c:ptCount val="1"/>
                <c:pt idx="0">
                  <c:v>益城町国民健康保険特別会計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2.5499999999999998</c:v>
                </c:pt>
                <c:pt idx="2">
                  <c:v>#N/A</c:v>
                </c:pt>
                <c:pt idx="3">
                  <c:v>3.9</c:v>
                </c:pt>
                <c:pt idx="4">
                  <c:v>#N/A</c:v>
                </c:pt>
                <c:pt idx="5">
                  <c:v>6.21</c:v>
                </c:pt>
                <c:pt idx="6">
                  <c:v>#N/A</c:v>
                </c:pt>
                <c:pt idx="7">
                  <c:v>14.57</c:v>
                </c:pt>
                <c:pt idx="8">
                  <c:v>3.67</c:v>
                </c:pt>
                <c:pt idx="9">
                  <c:v>#N/A</c:v>
                </c:pt>
              </c:numCache>
            </c:numRef>
          </c:val>
          <c:extLst>
            <c:ext xmlns:c16="http://schemas.microsoft.com/office/drawing/2014/chart" uri="{C3380CC4-5D6E-409C-BE32-E72D297353CC}">
              <c16:uniqueId val="{00000009-CD0F-46F6-AEDF-8E521E72F5E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976</c:v>
                </c:pt>
                <c:pt idx="5">
                  <c:v>956</c:v>
                </c:pt>
                <c:pt idx="8">
                  <c:v>1520</c:v>
                </c:pt>
                <c:pt idx="11">
                  <c:v>1896</c:v>
                </c:pt>
                <c:pt idx="14">
                  <c:v>1866</c:v>
                </c:pt>
              </c:numCache>
            </c:numRef>
          </c:val>
          <c:extLst>
            <c:ext xmlns:c16="http://schemas.microsoft.com/office/drawing/2014/chart" uri="{C3380CC4-5D6E-409C-BE32-E72D297353CC}">
              <c16:uniqueId val="{00000000-1B09-439D-BB92-21D92922AA1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2</c:v>
                </c:pt>
                <c:pt idx="6">
                  <c:v>0</c:v>
                </c:pt>
                <c:pt idx="9">
                  <c:v>0</c:v>
                </c:pt>
                <c:pt idx="12">
                  <c:v>0</c:v>
                </c:pt>
              </c:numCache>
            </c:numRef>
          </c:val>
          <c:extLst>
            <c:ext xmlns:c16="http://schemas.microsoft.com/office/drawing/2014/chart" uri="{C3380CC4-5D6E-409C-BE32-E72D297353CC}">
              <c16:uniqueId val="{00000001-1B09-439D-BB92-21D92922AA1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B09-439D-BB92-21D92922AA1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c:v>
                </c:pt>
                <c:pt idx="3">
                  <c:v>4</c:v>
                </c:pt>
                <c:pt idx="6">
                  <c:v>4</c:v>
                </c:pt>
                <c:pt idx="9">
                  <c:v>8</c:v>
                </c:pt>
                <c:pt idx="12">
                  <c:v>9</c:v>
                </c:pt>
              </c:numCache>
            </c:numRef>
          </c:val>
          <c:extLst>
            <c:ext xmlns:c16="http://schemas.microsoft.com/office/drawing/2014/chart" uri="{C3380CC4-5D6E-409C-BE32-E72D297353CC}">
              <c16:uniqueId val="{00000003-1B09-439D-BB92-21D92922AA1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504</c:v>
                </c:pt>
                <c:pt idx="3">
                  <c:v>627</c:v>
                </c:pt>
                <c:pt idx="6">
                  <c:v>546</c:v>
                </c:pt>
                <c:pt idx="9">
                  <c:v>497</c:v>
                </c:pt>
                <c:pt idx="12">
                  <c:v>536</c:v>
                </c:pt>
              </c:numCache>
            </c:numRef>
          </c:val>
          <c:extLst>
            <c:ext xmlns:c16="http://schemas.microsoft.com/office/drawing/2014/chart" uri="{C3380CC4-5D6E-409C-BE32-E72D297353CC}">
              <c16:uniqueId val="{00000004-1B09-439D-BB92-21D92922AA1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B09-439D-BB92-21D92922AA1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B09-439D-BB92-21D92922AA1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930</c:v>
                </c:pt>
                <c:pt idx="3">
                  <c:v>938</c:v>
                </c:pt>
                <c:pt idx="6">
                  <c:v>1602</c:v>
                </c:pt>
                <c:pt idx="9">
                  <c:v>1941</c:v>
                </c:pt>
                <c:pt idx="12">
                  <c:v>2136</c:v>
                </c:pt>
              </c:numCache>
            </c:numRef>
          </c:val>
          <c:extLst>
            <c:ext xmlns:c16="http://schemas.microsoft.com/office/drawing/2014/chart" uri="{C3380CC4-5D6E-409C-BE32-E72D297353CC}">
              <c16:uniqueId val="{00000007-1B09-439D-BB92-21D92922AA1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462</c:v>
                </c:pt>
                <c:pt idx="2">
                  <c:v>#N/A</c:v>
                </c:pt>
                <c:pt idx="3">
                  <c:v>#N/A</c:v>
                </c:pt>
                <c:pt idx="4">
                  <c:v>615</c:v>
                </c:pt>
                <c:pt idx="5">
                  <c:v>#N/A</c:v>
                </c:pt>
                <c:pt idx="6">
                  <c:v>#N/A</c:v>
                </c:pt>
                <c:pt idx="7">
                  <c:v>632</c:v>
                </c:pt>
                <c:pt idx="8">
                  <c:v>#N/A</c:v>
                </c:pt>
                <c:pt idx="9">
                  <c:v>#N/A</c:v>
                </c:pt>
                <c:pt idx="10">
                  <c:v>550</c:v>
                </c:pt>
                <c:pt idx="11">
                  <c:v>#N/A</c:v>
                </c:pt>
                <c:pt idx="12">
                  <c:v>#N/A</c:v>
                </c:pt>
                <c:pt idx="13">
                  <c:v>815</c:v>
                </c:pt>
                <c:pt idx="14">
                  <c:v>#N/A</c:v>
                </c:pt>
              </c:numCache>
            </c:numRef>
          </c:val>
          <c:smooth val="0"/>
          <c:extLst>
            <c:ext xmlns:c16="http://schemas.microsoft.com/office/drawing/2014/chart" uri="{C3380CC4-5D6E-409C-BE32-E72D297353CC}">
              <c16:uniqueId val="{00000008-1B09-439D-BB92-21D92922AA1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25549</c:v>
                </c:pt>
                <c:pt idx="5">
                  <c:v>29494</c:v>
                </c:pt>
                <c:pt idx="8">
                  <c:v>34896</c:v>
                </c:pt>
                <c:pt idx="11">
                  <c:v>34683</c:v>
                </c:pt>
                <c:pt idx="14">
                  <c:v>37744</c:v>
                </c:pt>
              </c:numCache>
            </c:numRef>
          </c:val>
          <c:extLst>
            <c:ext xmlns:c16="http://schemas.microsoft.com/office/drawing/2014/chart" uri="{C3380CC4-5D6E-409C-BE32-E72D297353CC}">
              <c16:uniqueId val="{00000000-11E8-482A-9F44-10C97B9305B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1456</c:v>
                </c:pt>
                <c:pt idx="5">
                  <c:v>6783</c:v>
                </c:pt>
                <c:pt idx="8">
                  <c:v>6723</c:v>
                </c:pt>
                <c:pt idx="11">
                  <c:v>6694</c:v>
                </c:pt>
                <c:pt idx="14">
                  <c:v>6869</c:v>
                </c:pt>
              </c:numCache>
            </c:numRef>
          </c:val>
          <c:extLst>
            <c:ext xmlns:c16="http://schemas.microsoft.com/office/drawing/2014/chart" uri="{C3380CC4-5D6E-409C-BE32-E72D297353CC}">
              <c16:uniqueId val="{00000001-11E8-482A-9F44-10C97B9305B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5498</c:v>
                </c:pt>
                <c:pt idx="5">
                  <c:v>5798</c:v>
                </c:pt>
                <c:pt idx="8">
                  <c:v>6528</c:v>
                </c:pt>
                <c:pt idx="11">
                  <c:v>8212</c:v>
                </c:pt>
                <c:pt idx="14">
                  <c:v>8317</c:v>
                </c:pt>
              </c:numCache>
            </c:numRef>
          </c:val>
          <c:extLst>
            <c:ext xmlns:c16="http://schemas.microsoft.com/office/drawing/2014/chart" uri="{C3380CC4-5D6E-409C-BE32-E72D297353CC}">
              <c16:uniqueId val="{00000002-11E8-482A-9F44-10C97B9305B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1E8-482A-9F44-10C97B9305B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1E8-482A-9F44-10C97B9305B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48</c:v>
                </c:pt>
                <c:pt idx="3">
                  <c:v>65</c:v>
                </c:pt>
                <c:pt idx="6">
                  <c:v>0</c:v>
                </c:pt>
                <c:pt idx="9">
                  <c:v>0</c:v>
                </c:pt>
                <c:pt idx="12">
                  <c:v>0</c:v>
                </c:pt>
              </c:numCache>
            </c:numRef>
          </c:val>
          <c:extLst>
            <c:ext xmlns:c16="http://schemas.microsoft.com/office/drawing/2014/chart" uri="{C3380CC4-5D6E-409C-BE32-E72D297353CC}">
              <c16:uniqueId val="{00000005-11E8-482A-9F44-10C97B9305B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134</c:v>
                </c:pt>
                <c:pt idx="3">
                  <c:v>48</c:v>
                </c:pt>
                <c:pt idx="6">
                  <c:v>0</c:v>
                </c:pt>
                <c:pt idx="9">
                  <c:v>0</c:v>
                </c:pt>
                <c:pt idx="12">
                  <c:v>0</c:v>
                </c:pt>
              </c:numCache>
            </c:numRef>
          </c:val>
          <c:extLst>
            <c:ext xmlns:c16="http://schemas.microsoft.com/office/drawing/2014/chart" uri="{C3380CC4-5D6E-409C-BE32-E72D297353CC}">
              <c16:uniqueId val="{00000006-11E8-482A-9F44-10C97B9305B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35</c:v>
                </c:pt>
                <c:pt idx="3">
                  <c:v>30</c:v>
                </c:pt>
                <c:pt idx="6">
                  <c:v>83</c:v>
                </c:pt>
                <c:pt idx="9">
                  <c:v>72</c:v>
                </c:pt>
                <c:pt idx="12">
                  <c:v>55</c:v>
                </c:pt>
              </c:numCache>
            </c:numRef>
          </c:val>
          <c:extLst>
            <c:ext xmlns:c16="http://schemas.microsoft.com/office/drawing/2014/chart" uri="{C3380CC4-5D6E-409C-BE32-E72D297353CC}">
              <c16:uniqueId val="{00000007-11E8-482A-9F44-10C97B9305B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5687</c:v>
                </c:pt>
                <c:pt idx="3">
                  <c:v>5140</c:v>
                </c:pt>
                <c:pt idx="6">
                  <c:v>6234</c:v>
                </c:pt>
                <c:pt idx="9">
                  <c:v>6330</c:v>
                </c:pt>
                <c:pt idx="12">
                  <c:v>6319</c:v>
                </c:pt>
              </c:numCache>
            </c:numRef>
          </c:val>
          <c:extLst>
            <c:ext xmlns:c16="http://schemas.microsoft.com/office/drawing/2014/chart" uri="{C3380CC4-5D6E-409C-BE32-E72D297353CC}">
              <c16:uniqueId val="{00000008-11E8-482A-9F44-10C97B9305B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1E8-482A-9F44-10C97B9305B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27926</c:v>
                </c:pt>
                <c:pt idx="3">
                  <c:v>38847</c:v>
                </c:pt>
                <c:pt idx="6">
                  <c:v>44075</c:v>
                </c:pt>
                <c:pt idx="9">
                  <c:v>45938</c:v>
                </c:pt>
                <c:pt idx="12">
                  <c:v>48842</c:v>
                </c:pt>
              </c:numCache>
            </c:numRef>
          </c:val>
          <c:extLst>
            <c:ext xmlns:c16="http://schemas.microsoft.com/office/drawing/2014/chart" uri="{C3380CC4-5D6E-409C-BE32-E72D297353CC}">
              <c16:uniqueId val="{0000000A-11E8-482A-9F44-10C97B9305B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1326</c:v>
                </c:pt>
                <c:pt idx="2">
                  <c:v>#N/A</c:v>
                </c:pt>
                <c:pt idx="3">
                  <c:v>#N/A</c:v>
                </c:pt>
                <c:pt idx="4">
                  <c:v>2054</c:v>
                </c:pt>
                <c:pt idx="5">
                  <c:v>#N/A</c:v>
                </c:pt>
                <c:pt idx="6">
                  <c:v>#N/A</c:v>
                </c:pt>
                <c:pt idx="7">
                  <c:v>2244</c:v>
                </c:pt>
                <c:pt idx="8">
                  <c:v>#N/A</c:v>
                </c:pt>
                <c:pt idx="9">
                  <c:v>#N/A</c:v>
                </c:pt>
                <c:pt idx="10">
                  <c:v>2751</c:v>
                </c:pt>
                <c:pt idx="11">
                  <c:v>#N/A</c:v>
                </c:pt>
                <c:pt idx="12">
                  <c:v>#N/A</c:v>
                </c:pt>
                <c:pt idx="13">
                  <c:v>2287</c:v>
                </c:pt>
                <c:pt idx="14">
                  <c:v>#N/A</c:v>
                </c:pt>
              </c:numCache>
            </c:numRef>
          </c:val>
          <c:smooth val="0"/>
          <c:extLst>
            <c:ext xmlns:c16="http://schemas.microsoft.com/office/drawing/2014/chart" uri="{C3380CC4-5D6E-409C-BE32-E72D297353CC}">
              <c16:uniqueId val="{0000000B-11E8-482A-9F44-10C97B9305B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1120</c:v>
                </c:pt>
                <c:pt idx="1">
                  <c:v>1121</c:v>
                </c:pt>
                <c:pt idx="2">
                  <c:v>1121</c:v>
                </c:pt>
              </c:numCache>
            </c:numRef>
          </c:val>
          <c:extLst>
            <c:ext xmlns:c16="http://schemas.microsoft.com/office/drawing/2014/chart" uri="{C3380CC4-5D6E-409C-BE32-E72D297353CC}">
              <c16:uniqueId val="{00000000-89BF-45C1-8492-042D7F76B30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1257</c:v>
                </c:pt>
                <c:pt idx="1">
                  <c:v>1601</c:v>
                </c:pt>
                <c:pt idx="2">
                  <c:v>1836</c:v>
                </c:pt>
              </c:numCache>
            </c:numRef>
          </c:val>
          <c:extLst>
            <c:ext xmlns:c16="http://schemas.microsoft.com/office/drawing/2014/chart" uri="{C3380CC4-5D6E-409C-BE32-E72D297353CC}">
              <c16:uniqueId val="{00000001-89BF-45C1-8492-042D7F76B30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3865</c:v>
                </c:pt>
                <c:pt idx="1">
                  <c:v>4953</c:v>
                </c:pt>
                <c:pt idx="2">
                  <c:v>4821</c:v>
                </c:pt>
              </c:numCache>
            </c:numRef>
          </c:val>
          <c:extLst>
            <c:ext xmlns:c16="http://schemas.microsoft.com/office/drawing/2014/chart" uri="{C3380CC4-5D6E-409C-BE32-E72D297353CC}">
              <c16:uniqueId val="{00000002-89BF-45C1-8492-042D7F76B30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{A9B3F819-95C2-4AB5-90AC-B6D90DBFAFBE}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EE45-43A9-832D-DF6E3FF7879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{72D1A092-E73B-4016-B49C-3AC2D852BA4D}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E45-43A9-832D-DF6E3FF7879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{15E508BF-CCED-4A76-B417-121020E39D4E}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E45-43A9-832D-DF6E3FF7879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{2A16214D-977E-4725-BA0A-8C1F4D1369DF}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E45-43A9-832D-DF6E3FF7879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{226DE121-E84A-455C-95F9-F72443892BE2}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E45-43A9-832D-DF6E3FF7879E}"/>
                </c:ext>
              </c:extLst>
            </c:dLbl>
            <c:dLbl>
              <c:idx val="8"/>
              <c:layout>
                <c:manualLayout>
                  <c:x val="-3.4101800269849727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{852C695A-445F-41E9-837B-87F5DE07CCA2}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EE45-43A9-832D-DF6E3FF7879E}"/>
                </c:ext>
              </c:extLst>
            </c:dLbl>
            <c:dLbl>
              <c:idx val="16"/>
              <c:layout>
                <c:manualLayout>
                  <c:x val="-2.9929701030618729E-2"/>
                  <c:y val="-4.9012262923386382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{4EBC706E-4549-4453-AAB5-5B8ED35F4C68}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EE45-43A9-832D-DF6E3FF7879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{D3661930-4F19-44E0-BD9B-6E65035F965D}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EE45-43A9-832D-DF6E3FF7879E}"/>
                </c:ext>
              </c:extLst>
            </c:dLbl>
            <c:dLbl>
              <c:idx val="32"/>
              <c:layout>
                <c:manualLayout>
                  <c:x val="-3.2015750650234161E-2"/>
                  <c:y val="-8.0465821288344064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{A9D440F5-F237-4BFA-952D-EE730B3A7221}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EE45-43A9-832D-DF6E3FF7879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59.4</c:v>
                </c:pt>
                <c:pt idx="8">
                  <c:v>44.3</c:v>
                </c:pt>
                <c:pt idx="16">
                  <c:v>43.5</c:v>
                </c:pt>
                <c:pt idx="24">
                  <c:v>44.9</c:v>
                </c:pt>
                <c:pt idx="32">
                  <c:v>43</c:v>
                </c:pt>
              </c:numCache>
            </c:numRef>
          </c:xVal>
          <c:yVal>
            <c:numRef>
              <c:f>公会計指標分析・財政指標組合せ分析表!$BP$51:$DC$51</c:f>
              <c:numCache>
                <c:formatCode>#,##0.0;"▲ "#,##0.0</c:formatCode>
                <c:ptCount val="40"/>
                <c:pt idx="0">
                  <c:v>21.4</c:v>
                </c:pt>
                <c:pt idx="8">
                  <c:v>32.200000000000003</c:v>
                </c:pt>
                <c:pt idx="16">
                  <c:v>32.9</c:v>
                </c:pt>
                <c:pt idx="24">
                  <c:v>38.1</c:v>
                </c:pt>
                <c:pt idx="32">
                  <c:v>32.299999999999997</c:v>
                </c:pt>
              </c:numCache>
            </c:numRef>
          </c:yVal>
          <c:smooth val="0"/>
          <c:extLst>
            <c:ext xmlns:c16="http://schemas.microsoft.com/office/drawing/2014/chart" uri="{C3380CC4-5D6E-409C-BE32-E72D297353CC}">
              <c16:uniqueId val="{00000009-EE45-43A9-832D-DF6E3FF7879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{BAF1CD3A-C4B8-4E9E-B5FE-83C1D6FF676C}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EE45-43A9-832D-DF6E3FF7879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{DA5277AE-CCB6-4752-88CD-46E044D70ABF}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E45-43A9-832D-DF6E3FF7879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{4B8DF144-F59B-4DCE-B093-AFC46EC0E8AD}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E45-43A9-832D-DF6E3FF7879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{55B5D9EB-9E9F-4B9A-90B0-0642428F59D4}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E45-43A9-832D-DF6E3FF7879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{F0E209DB-E5F7-4D9E-A592-42FB3C5DE5B5}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E45-43A9-832D-DF6E3FF7879E}"/>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{141509BF-3D63-43C1-AC4E-B5363F9892A1}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EE45-43A9-832D-DF6E3FF7879E}"/>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{415E7E36-164E-4784-9726-FBA2D139D890}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EE45-43A9-832D-DF6E3FF7879E}"/>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{BD177212-2D46-4005-A8DC-3BF190414017}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EE45-43A9-832D-DF6E3FF7879E}"/>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{F4971021-5BC4-4198-90DF-A8FE4DD0A08E}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EE45-43A9-832D-DF6E3FF7879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60.3</c:v>
                </c:pt>
                <c:pt idx="16">
                  <c:v>61.5</c:v>
                </c:pt>
                <c:pt idx="24">
                  <c:v>61</c:v>
                </c:pt>
                <c:pt idx="32">
                  <c:v>62.3</c:v>
                </c:pt>
              </c:numCache>
            </c:numRef>
          </c:xVal>
          <c:yVal>
            <c:numRef>
              <c:f>公会計指標分析・財政指標組合せ分析表!$BP$55:$DC$55</c:f>
              <c:numCache>
                <c:formatCode>#,##0.0;"▲ "#,##0.0</c:formatCode>
                <c:ptCount val="40"/>
                <c:pt idx="0">
                  <c:v>18.2</c:v>
                </c:pt>
                <c:pt idx="8">
                  <c:v>20.3</c:v>
                </c:pt>
                <c:pt idx="16">
                  <c:v>15.5</c:v>
                </c:pt>
                <c:pt idx="24">
                  <c:v>4.5999999999999996</c:v>
                </c:pt>
                <c:pt idx="32">
                  <c:v>1.6</c:v>
                </c:pt>
              </c:numCache>
            </c:numRef>
          </c:yVal>
          <c:smooth val="0"/>
          <c:extLst>
            <c:ext xmlns:c16="http://schemas.microsoft.com/office/drawing/2014/chart" uri="{C3380CC4-5D6E-409C-BE32-E72D297353CC}">
              <c16:uniqueId val="{00000013-EE45-43A9-832D-DF6E3FF7879E}"/>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{2CBB6C9C-B7E9-4299-91ED-CE9648A1A38D}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F72C-4558-ACCA-CFFC60F650B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{3121884E-97B6-446A-8BB0-4C98F0C5811D}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72C-4558-ACCA-CFFC60F650B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{E77722AE-5460-4C18-90CA-6E74C2A369B3}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72C-4558-ACCA-CFFC60F650B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{BAD46120-9182-4D72-ABE1-4983F5152162}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72C-4558-ACCA-CFFC60F650B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{7A66E21B-872A-4F59-87A8-8279932F893D}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72C-4558-ACCA-CFFC60F650B4}"/>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{B24CD1F8-9E06-46C1-878B-55B3AC651F9D}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F72C-4558-ACCA-CFFC60F650B4}"/>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{E9F6B693-C237-4881-946E-6B22E3CE64BE}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F72C-4558-ACCA-CFFC60F650B4}"/>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{4358383E-4C82-46FE-AA28-FC5DE5084C49}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F72C-4558-ACCA-CFFC60F650B4}"/>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{B2CEFC5E-2614-4C0F-868A-B0F24912224C}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F72C-4558-ACCA-CFFC60F650B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7.9</c:v>
                </c:pt>
                <c:pt idx="16">
                  <c:v>8.8000000000000007</c:v>
                </c:pt>
                <c:pt idx="24">
                  <c:v>8.8000000000000007</c:v>
                </c:pt>
                <c:pt idx="32">
                  <c:v>9.4</c:v>
                </c:pt>
              </c:numCache>
            </c:numRef>
          </c:xVal>
          <c:yVal>
            <c:numRef>
              <c:f>公会計指標分析・財政指標組合せ分析表!$BP$73:$DC$73</c:f>
              <c:numCache>
                <c:formatCode>#,##0.0;"▲ "#,##0.0</c:formatCode>
                <c:ptCount val="40"/>
                <c:pt idx="0">
                  <c:v>21.4</c:v>
                </c:pt>
                <c:pt idx="8">
                  <c:v>32.200000000000003</c:v>
                </c:pt>
                <c:pt idx="16">
                  <c:v>32.9</c:v>
                </c:pt>
                <c:pt idx="24">
                  <c:v>38.1</c:v>
                </c:pt>
                <c:pt idx="32">
                  <c:v>32.299999999999997</c:v>
                </c:pt>
              </c:numCache>
            </c:numRef>
          </c:yVal>
          <c:smooth val="0"/>
          <c:extLst>
            <c:ext xmlns:c16="http://schemas.microsoft.com/office/drawing/2014/chart" uri="{C3380CC4-5D6E-409C-BE32-E72D297353CC}">
              <c16:uniqueId val="{00000009-F72C-4558-ACCA-CFFC60F650B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{9E0B3C4A-EB82-41F3-BB3A-647F6461AFE0}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F72C-4558-ACCA-CFFC60F650B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{074AE6E5-DA76-421F-97C8-E59FF619A1DE}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72C-4558-ACCA-CFFC60F650B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{EA3DCC31-AA9B-41B2-87D4-2C6C41B5B4F7}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72C-4558-ACCA-CFFC60F650B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{BA62E8DF-26E0-4D70-B910-B611ADCD4A33}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72C-4558-ACCA-CFFC60F650B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{15F49364-1941-4AFC-901F-C8E02CC18D4F}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72C-4558-ACCA-CFFC60F650B4}"/>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{282E7A3C-7326-4F55-AF7F-367D12285C3E}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F72C-4558-ACCA-CFFC60F650B4}"/>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{46DA749A-0716-4FB9-B2FD-ED84013B3612}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F72C-4558-ACCA-CFFC60F650B4}"/>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{420C9A93-1671-45CC-8752-642C86F7023E}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F72C-4558-ACCA-CFFC60F650B4}"/>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{8AB8F43E-4ED3-4862-9DBD-D9E96FBCC54E}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F72C-4558-ACCA-CFFC60F650B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6.6</c:v>
                </c:pt>
                <c:pt idx="16">
                  <c:v>6.4</c:v>
                </c:pt>
                <c:pt idx="24">
                  <c:v>6.3</c:v>
                </c:pt>
                <c:pt idx="32">
                  <c:v>6.6</c:v>
                </c:pt>
              </c:numCache>
            </c:numRef>
          </c:xVal>
          <c:yVal>
            <c:numRef>
              <c:f>公会計指標分析・財政指標組合せ分析表!$BP$77:$DC$77</c:f>
              <c:numCache>
                <c:formatCode>#,##0.0;"▲ "#,##0.0</c:formatCode>
                <c:ptCount val="40"/>
                <c:pt idx="0">
                  <c:v>18.2</c:v>
                </c:pt>
                <c:pt idx="8">
                  <c:v>20.3</c:v>
                </c:pt>
                <c:pt idx="16">
                  <c:v>15.5</c:v>
                </c:pt>
                <c:pt idx="24">
                  <c:v>4.5999999999999996</c:v>
                </c:pt>
                <c:pt idx="32">
                  <c:v>1.6</c:v>
                </c:pt>
              </c:numCache>
            </c:numRef>
          </c:yVal>
          <c:smooth val="0"/>
          <c:extLst>
            <c:ext xmlns:c16="http://schemas.microsoft.com/office/drawing/2014/chart" uri="{C3380CC4-5D6E-409C-BE32-E72D297353CC}">
              <c16:uniqueId val="{00000013-F72C-4558-ACCA-CFFC60F650B4}"/>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熊本県益城町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元利償還金・・・熊本地震に係る起債償還が本格化し、災害復旧事業債（補助・単独）及び公共事業等債の増により</a:t>
          </a:r>
          <a:r>
            <a:rPr kumimoji="1" lang="en-US" altLang="ja-JP" sz="1100">
              <a:solidFill>
                <a:schemeClr val="dk1"/>
              </a:solidFill>
              <a:effectLst/>
              <a:latin typeface="+mn-lt"/>
              <a:ea typeface="+mn-ea"/>
              <a:cs typeface="+mn-cs"/>
            </a:rPr>
            <a:t>195</a:t>
          </a:r>
          <a:r>
            <a:rPr kumimoji="1" lang="ja-JP" altLang="ja-JP" sz="1100">
              <a:solidFill>
                <a:schemeClr val="dk1"/>
              </a:solidFill>
              <a:effectLst/>
              <a:latin typeface="+mn-lt"/>
              <a:ea typeface="+mn-ea"/>
              <a:cs typeface="+mn-cs"/>
            </a:rPr>
            <a:t>百万円の増となった。公営企業債の元利償還金に対する繰入金・・・水道事業会計、下水道事業会計の２会計に対するものであり、</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百万円増加した。算入公債費等・・・災害復旧事業債、臨時財政対策債、道路等整備事業債、学校建設事業債及び下水道建設事業債等の基準財政需要額への算入額であり、</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百万円減小した。実質公債費比率は単年度で</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ポイント増となり、３か年平均では昨年度比</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ポイント増となっている。　今後も複合施設再建等、継続中の復興事業が続き、震災後に借り入れた地方債の償還が本格化していくため、単年度比率が増加すると見込まれ、３か年平均も増加していくと見込まれる。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熊本県益城町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一般会計等に係る地方債の現在高・・・平成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年熊本地震の影響により災害対策債や災害復旧事業債等により前年度より</a:t>
          </a:r>
          <a:r>
            <a:rPr kumimoji="1" lang="en-US" altLang="ja-JP" sz="1100">
              <a:solidFill>
                <a:schemeClr val="dk1"/>
              </a:solidFill>
              <a:effectLst/>
              <a:latin typeface="+mn-lt"/>
              <a:ea typeface="+mn-ea"/>
              <a:cs typeface="+mn-cs"/>
            </a:rPr>
            <a:t>2,904</a:t>
          </a:r>
          <a:r>
            <a:rPr kumimoji="1" lang="ja-JP" altLang="ja-JP" sz="1100">
              <a:solidFill>
                <a:schemeClr val="dk1"/>
              </a:solidFill>
              <a:effectLst/>
              <a:latin typeface="+mn-lt"/>
              <a:ea typeface="+mn-ea"/>
              <a:cs typeface="+mn-cs"/>
            </a:rPr>
            <a:t>百万円残高が増加している。</a:t>
          </a:r>
          <a:endParaRPr lang="ja-JP" altLang="ja-JP" sz="1400">
            <a:effectLst/>
          </a:endParaRPr>
        </a:p>
        <a:p>
          <a:r>
            <a:rPr kumimoji="1" lang="ja-JP" altLang="ja-JP" sz="1100">
              <a:solidFill>
                <a:schemeClr val="dk1"/>
              </a:solidFill>
              <a:effectLst/>
              <a:latin typeface="+mn-lt"/>
              <a:ea typeface="+mn-ea"/>
              <a:cs typeface="+mn-cs"/>
            </a:rPr>
            <a:t>　公営企業債等繰入見込額・・・公営企業会計の起債残高に対する繰入見込額で、水道事業</a:t>
          </a:r>
          <a:r>
            <a:rPr kumimoji="1" lang="en-US" altLang="ja-JP" sz="1100">
              <a:solidFill>
                <a:schemeClr val="dk1"/>
              </a:solidFill>
              <a:effectLst/>
              <a:latin typeface="+mn-lt"/>
              <a:ea typeface="+mn-ea"/>
              <a:cs typeface="+mn-cs"/>
            </a:rPr>
            <a:t>546</a:t>
          </a:r>
          <a:r>
            <a:rPr kumimoji="1" lang="ja-JP" altLang="ja-JP" sz="1100">
              <a:solidFill>
                <a:schemeClr val="dk1"/>
              </a:solidFill>
              <a:effectLst/>
              <a:latin typeface="+mn-lt"/>
              <a:ea typeface="+mn-ea"/>
              <a:cs typeface="+mn-cs"/>
            </a:rPr>
            <a:t>百万円、下水道事業</a:t>
          </a:r>
          <a:r>
            <a:rPr kumimoji="1" lang="en-US" altLang="ja-JP" sz="1100">
              <a:solidFill>
                <a:schemeClr val="dk1"/>
              </a:solidFill>
              <a:effectLst/>
              <a:latin typeface="+mn-lt"/>
              <a:ea typeface="+mn-ea"/>
              <a:cs typeface="+mn-cs"/>
            </a:rPr>
            <a:t>5,773</a:t>
          </a:r>
          <a:r>
            <a:rPr kumimoji="1" lang="ja-JP" altLang="ja-JP" sz="1100">
              <a:solidFill>
                <a:schemeClr val="dk1"/>
              </a:solidFill>
              <a:effectLst/>
              <a:latin typeface="+mn-lt"/>
              <a:ea typeface="+mn-ea"/>
              <a:cs typeface="+mn-cs"/>
            </a:rPr>
            <a:t>百万円となっている。</a:t>
          </a:r>
          <a:endParaRPr lang="ja-JP" altLang="ja-JP" sz="1400">
            <a:effectLst/>
          </a:endParaRPr>
        </a:p>
        <a:p>
          <a:r>
            <a:rPr kumimoji="1" lang="ja-JP" altLang="ja-JP" sz="1100">
              <a:solidFill>
                <a:schemeClr val="dk1"/>
              </a:solidFill>
              <a:effectLst/>
              <a:latin typeface="+mn-lt"/>
              <a:ea typeface="+mn-ea"/>
              <a:cs typeface="+mn-cs"/>
            </a:rPr>
            <a:t>　組合等負担見込額・・・上益城広域連合による一般廃棄物処理施設整備事業分</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百万円、益城、嘉島、西原環境衛生施設組合</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百万円。</a:t>
          </a:r>
          <a:endParaRPr lang="ja-JP" altLang="ja-JP" sz="1400">
            <a:effectLst/>
          </a:endParaRPr>
        </a:p>
        <a:p>
          <a:r>
            <a:rPr kumimoji="1" lang="ja-JP" altLang="ja-JP" sz="1100">
              <a:solidFill>
                <a:schemeClr val="dk1"/>
              </a:solidFill>
              <a:effectLst/>
              <a:latin typeface="+mn-lt"/>
              <a:ea typeface="+mn-ea"/>
              <a:cs typeface="+mn-cs"/>
            </a:rPr>
            <a:t>　将来負担比率の分子・・・充当可能財源等を控除後、</a:t>
          </a:r>
          <a:r>
            <a:rPr kumimoji="1" lang="en-US" altLang="ja-JP" sz="1100">
              <a:solidFill>
                <a:schemeClr val="dk1"/>
              </a:solidFill>
              <a:effectLst/>
              <a:latin typeface="+mn-lt"/>
              <a:ea typeface="+mn-ea"/>
              <a:cs typeface="+mn-cs"/>
            </a:rPr>
            <a:t>464</a:t>
          </a:r>
          <a:r>
            <a:rPr kumimoji="1" lang="ja-JP" altLang="ja-JP" sz="1100">
              <a:solidFill>
                <a:schemeClr val="dk1"/>
              </a:solidFill>
              <a:effectLst/>
              <a:latin typeface="+mn-lt"/>
              <a:ea typeface="+mn-ea"/>
              <a:cs typeface="+mn-cs"/>
            </a:rPr>
            <a:t>百万円減少した。</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R4</a:t>
          </a:r>
          <a:r>
            <a:rPr kumimoji="1" lang="ja-JP" altLang="en-US" sz="1100">
              <a:solidFill>
                <a:schemeClr val="dk1"/>
              </a:solidFill>
              <a:effectLst/>
              <a:latin typeface="+mn-lt"/>
              <a:ea typeface="+mn-ea"/>
              <a:cs typeface="+mn-cs"/>
            </a:rPr>
            <a:t>に基準財政需要額算入見込額再算定を実施）</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年熊本地震からの復旧･復興事業財源とする地方債の発行により残高が大きく増加することが予想されるが、交付税措置が有利な地方債活用に努め、比率の急激な上昇を抑え</a:t>
          </a:r>
          <a:r>
            <a:rPr kumimoji="1" lang="ja-JP" altLang="en-US" sz="1100">
              <a:solidFill>
                <a:schemeClr val="dk1"/>
              </a:solidFill>
              <a:effectLst/>
              <a:latin typeface="+mn-lt"/>
              <a:ea typeface="+mn-ea"/>
              <a:cs typeface="+mn-cs"/>
            </a:rPr>
            <a:t>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熊本県益城町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財政調整基金に</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百万円を積み立てた。</a:t>
          </a:r>
          <a:endParaRPr lang="ja-JP" altLang="ja-JP" sz="1400">
            <a:effectLst/>
          </a:endParaRPr>
        </a:p>
        <a:p>
          <a:r>
            <a:rPr kumimoji="1" lang="ja-JP" altLang="ja-JP" sz="1100">
              <a:solidFill>
                <a:schemeClr val="dk1"/>
              </a:solidFill>
              <a:effectLst/>
              <a:latin typeface="+mn-lt"/>
              <a:ea typeface="+mn-ea"/>
              <a:cs typeface="+mn-cs"/>
            </a:rPr>
            <a:t>減災基金に公営住宅家賃低廉化補助金等</a:t>
          </a:r>
          <a:r>
            <a:rPr kumimoji="1" lang="en-US" altLang="ja-JP" sz="1100">
              <a:solidFill>
                <a:schemeClr val="dk1"/>
              </a:solidFill>
              <a:effectLst/>
              <a:latin typeface="+mn-lt"/>
              <a:ea typeface="+mn-ea"/>
              <a:cs typeface="+mn-cs"/>
            </a:rPr>
            <a:t>272</a:t>
          </a:r>
          <a:r>
            <a:rPr kumimoji="1" lang="ja-JP" altLang="ja-JP" sz="1100">
              <a:solidFill>
                <a:schemeClr val="dk1"/>
              </a:solidFill>
              <a:effectLst/>
              <a:latin typeface="+mn-lt"/>
              <a:ea typeface="+mn-ea"/>
              <a:cs typeface="+mn-cs"/>
            </a:rPr>
            <a:t>百万円を積立てた。</a:t>
          </a:r>
          <a:endParaRPr lang="ja-JP" altLang="ja-JP" sz="1400">
            <a:effectLst/>
          </a:endParaRPr>
        </a:p>
        <a:p>
          <a:r>
            <a:rPr kumimoji="1" lang="ja-JP" altLang="ja-JP" sz="1100">
              <a:solidFill>
                <a:schemeClr val="dk1"/>
              </a:solidFill>
              <a:effectLst/>
              <a:latin typeface="+mn-lt"/>
              <a:ea typeface="+mn-ea"/>
              <a:cs typeface="+mn-cs"/>
            </a:rPr>
            <a:t>公共施設整備基金に</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百万円を積立てた。</a:t>
          </a:r>
          <a:endParaRPr lang="ja-JP" altLang="ja-JP" sz="1400">
            <a:effectLst/>
          </a:endParaRPr>
        </a:p>
        <a:p>
          <a:r>
            <a:rPr kumimoji="1" lang="ja-JP" altLang="ja-JP" sz="1100">
              <a:solidFill>
                <a:schemeClr val="dk1"/>
              </a:solidFill>
              <a:effectLst/>
              <a:latin typeface="+mn-lt"/>
              <a:ea typeface="+mn-ea"/>
              <a:cs typeface="+mn-cs"/>
            </a:rPr>
            <a:t>公共下水道建設基金に条例規定分</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百万円を積立てた。</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年熊本地震復興基金」</a:t>
          </a:r>
          <a:r>
            <a:rPr kumimoji="1" lang="en-US" altLang="ja-JP" sz="1100">
              <a:solidFill>
                <a:schemeClr val="dk1"/>
              </a:solidFill>
              <a:effectLst/>
              <a:latin typeface="+mn-lt"/>
              <a:ea typeface="+mn-ea"/>
              <a:cs typeface="+mn-cs"/>
            </a:rPr>
            <a:t>135</a:t>
          </a:r>
          <a:r>
            <a:rPr kumimoji="1" lang="ja-JP" altLang="ja-JP" sz="1100">
              <a:solidFill>
                <a:schemeClr val="dk1"/>
              </a:solidFill>
              <a:effectLst/>
              <a:latin typeface="+mn-lt"/>
              <a:ea typeface="+mn-ea"/>
              <a:cs typeface="+mn-cs"/>
            </a:rPr>
            <a:t>百万円を被災者支援のため繰入れた。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森林環境譲与税基金を</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繰入れ</a:t>
          </a:r>
          <a:r>
            <a:rPr kumimoji="1" lang="ja-JP" altLang="ja-JP" sz="1100">
              <a:solidFill>
                <a:schemeClr val="dk1"/>
              </a:solidFill>
              <a:effectLst/>
              <a:latin typeface="+mn-lt"/>
              <a:ea typeface="+mn-ea"/>
              <a:cs typeface="+mn-cs"/>
            </a:rPr>
            <a:t>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地域福祉基金に</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百万円を積立てた。</a:t>
          </a:r>
          <a:endParaRPr lang="ja-JP" altLang="ja-JP" sz="1400">
            <a:effectLst/>
          </a:endParaRPr>
        </a:p>
        <a:p>
          <a:r>
            <a:rPr kumimoji="1" lang="ja-JP" altLang="ja-JP" sz="1100">
              <a:solidFill>
                <a:schemeClr val="dk1"/>
              </a:solidFill>
              <a:effectLst/>
              <a:latin typeface="+mn-lt"/>
              <a:ea typeface="+mn-ea"/>
              <a:cs typeface="+mn-cs"/>
            </a:rPr>
            <a:t> 基金残高合計が</a:t>
          </a:r>
          <a:r>
            <a:rPr kumimoji="1" lang="en-US" altLang="ja-JP" sz="1100">
              <a:solidFill>
                <a:schemeClr val="dk1"/>
              </a:solidFill>
              <a:effectLst/>
              <a:latin typeface="+mn-lt"/>
              <a:ea typeface="+mn-ea"/>
              <a:cs typeface="+mn-cs"/>
            </a:rPr>
            <a:t>104</a:t>
          </a:r>
          <a:r>
            <a:rPr kumimoji="1" lang="ja-JP" altLang="ja-JP" sz="1100">
              <a:solidFill>
                <a:schemeClr val="dk1"/>
              </a:solidFill>
              <a:effectLst/>
              <a:latin typeface="+mn-lt"/>
              <a:ea typeface="+mn-ea"/>
              <a:cs typeface="+mn-cs"/>
            </a:rPr>
            <a:t>百万円増加した。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年熊本地震からの復旧・復興事業の推進に伴い、国の補助や補正予算等の支援、県の支援、地方債の借入やそれに伴う交付税措置等で賄いきれない費用負担を基金繰入による対応で予定している。</a:t>
          </a:r>
          <a:endParaRPr lang="ja-JP" altLang="ja-JP" sz="1400">
            <a:effectLst/>
          </a:endParaRPr>
        </a:p>
        <a:p>
          <a:r>
            <a:rPr kumimoji="1" lang="ja-JP" altLang="ja-JP" sz="1100">
              <a:solidFill>
                <a:schemeClr val="dk1"/>
              </a:solidFill>
              <a:effectLst/>
              <a:latin typeface="+mn-lt"/>
              <a:ea typeface="+mn-ea"/>
              <a:cs typeface="+mn-cs"/>
            </a:rPr>
            <a:t>　令和元年度に完成した災害公営住宅にかかる家賃低廉化補助金については、交付年度の災害公営住宅整備事業債の償還財源・維持補修費等に充当してもなお剰余が生じる際は、同事業債の償還財源として減債基金へ積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地域福祉基金：障がい者、高齢者の地域保健福祉の増進にかかる事業の財源とするため。</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公共施設整備基金：公共施設整備の財源不足に対応するため。</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公共下水道建設基金：公共下水道施設整備の財源不足に対応するため。</a:t>
          </a:r>
          <a:endParaRPr lang="ja-JP" altLang="ja-JP" sz="1400">
            <a:effectLst/>
          </a:endParaRPr>
        </a:p>
        <a:p>
          <a:r>
            <a:rPr kumimoji="1" lang="ja-JP" altLang="ja-JP" sz="1100">
              <a:solidFill>
                <a:schemeClr val="dk1"/>
              </a:solidFill>
              <a:effectLst/>
              <a:latin typeface="+mn-lt"/>
              <a:ea typeface="+mn-ea"/>
              <a:cs typeface="+mn-cs"/>
            </a:rPr>
            <a:t>　公園整備基金：公園整備の財源不足に対応するため。</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年熊本地震復興基金：市町村創意工夫事業（被災者・被災地の支援）の財源とするため。</a:t>
          </a:r>
          <a:endParaRPr lang="ja-JP" altLang="ja-JP" sz="1400">
            <a:effectLst/>
          </a:endParaRPr>
        </a:p>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地域福祉振興基金：</a:t>
          </a:r>
          <a:r>
            <a:rPr kumimoji="1" lang="ja-JP" altLang="en-US" sz="1100">
              <a:solidFill>
                <a:schemeClr val="dk1"/>
              </a:solidFill>
              <a:effectLst/>
              <a:latin typeface="+mn-lt"/>
              <a:ea typeface="+mn-ea"/>
              <a:cs typeface="+mn-cs"/>
            </a:rPr>
            <a:t>増減無し</a:t>
          </a:r>
          <a:endParaRPr lang="ja-JP" altLang="ja-JP" sz="1400">
            <a:effectLst/>
          </a:endParaRPr>
        </a:p>
        <a:p>
          <a:r>
            <a:rPr kumimoji="1" lang="ja-JP" altLang="ja-JP" sz="1100">
              <a:solidFill>
                <a:schemeClr val="dk1"/>
              </a:solidFill>
              <a:effectLst/>
              <a:latin typeface="+mn-lt"/>
              <a:ea typeface="+mn-ea"/>
              <a:cs typeface="+mn-cs"/>
            </a:rPr>
            <a:t>　公共施設整備基金：</a:t>
          </a:r>
          <a:r>
            <a:rPr kumimoji="1" lang="ja-JP" altLang="en-US" sz="1100">
              <a:solidFill>
                <a:schemeClr val="dk1"/>
              </a:solidFill>
              <a:effectLst/>
              <a:latin typeface="+mn-lt"/>
              <a:ea typeface="+mn-ea"/>
              <a:cs typeface="+mn-cs"/>
            </a:rPr>
            <a:t>条例</a:t>
          </a:r>
          <a:r>
            <a:rPr kumimoji="1" lang="ja-JP" altLang="ja-JP" sz="1100">
              <a:solidFill>
                <a:schemeClr val="dk1"/>
              </a:solidFill>
              <a:effectLst/>
              <a:latin typeface="+mn-lt"/>
              <a:ea typeface="+mn-ea"/>
              <a:cs typeface="+mn-cs"/>
            </a:rPr>
            <a:t>分</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百万円を積立てた。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公共下水道建設基金：条例規定分及び利子分の積立てにより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百万円を積立てた。</a:t>
          </a:r>
          <a:endParaRPr lang="ja-JP" altLang="ja-JP" sz="1400">
            <a:effectLst/>
          </a:endParaRPr>
        </a:p>
        <a:p>
          <a:r>
            <a:rPr kumimoji="1" lang="ja-JP" altLang="ja-JP" sz="1100">
              <a:solidFill>
                <a:schemeClr val="dk1"/>
              </a:solidFill>
              <a:effectLst/>
              <a:latin typeface="+mn-lt"/>
              <a:ea typeface="+mn-ea"/>
              <a:cs typeface="+mn-cs"/>
            </a:rPr>
            <a:t>　公園整備基金：</a:t>
          </a:r>
          <a:r>
            <a:rPr kumimoji="1" lang="ja-JP" altLang="en-US" sz="1100">
              <a:solidFill>
                <a:schemeClr val="dk1"/>
              </a:solidFill>
              <a:effectLst/>
              <a:latin typeface="+mn-lt"/>
              <a:ea typeface="+mn-ea"/>
              <a:cs typeface="+mn-cs"/>
            </a:rPr>
            <a:t>増減無し</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年熊本地震復興基金：</a:t>
          </a:r>
          <a:r>
            <a:rPr kumimoji="1" lang="en-US" altLang="ja-JP" sz="1100">
              <a:solidFill>
                <a:schemeClr val="dk1"/>
              </a:solidFill>
              <a:effectLst/>
              <a:latin typeface="+mn-lt"/>
              <a:ea typeface="+mn-ea"/>
              <a:cs typeface="+mn-cs"/>
            </a:rPr>
            <a:t>135</a:t>
          </a:r>
          <a:r>
            <a:rPr kumimoji="1" lang="ja-JP" altLang="ja-JP" sz="1100">
              <a:solidFill>
                <a:schemeClr val="dk1"/>
              </a:solidFill>
              <a:effectLst/>
              <a:latin typeface="+mn-lt"/>
              <a:ea typeface="+mn-ea"/>
              <a:cs typeface="+mn-cs"/>
            </a:rPr>
            <a:t>百万円を被災者・被災地支援のため繰入れた。</a:t>
          </a:r>
          <a:endParaRPr lang="ja-JP" altLang="ja-JP" sz="1400">
            <a:effectLst/>
          </a:endParaRPr>
        </a:p>
        <a:p>
          <a:endParaRPr lang="ja-JP" altLang="ja-JP" sz="1400">
            <a:effectLst/>
          </a:endParaRPr>
        </a:p>
        <a:p>
          <a:r>
            <a:rPr kumimoji="1" lang="ja-JP" altLang="ja-JP" sz="1100">
              <a:solidFill>
                <a:schemeClr val="dk1"/>
              </a:solidFill>
              <a:effectLst/>
              <a:latin typeface="+mn-lt"/>
              <a:ea typeface="+mn-ea"/>
              <a:cs typeface="+mn-cs"/>
            </a:rPr>
            <a:t>　（今後の方針）</a:t>
          </a:r>
          <a:endParaRPr lang="ja-JP" altLang="ja-JP" sz="1400">
            <a:effectLst/>
          </a:endParaRPr>
        </a:p>
        <a:p>
          <a:r>
            <a:rPr kumimoji="1" lang="ja-JP" altLang="ja-JP" sz="1100">
              <a:solidFill>
                <a:schemeClr val="dk1"/>
              </a:solidFill>
              <a:effectLst/>
              <a:latin typeface="+mn-lt"/>
              <a:ea typeface="+mn-ea"/>
              <a:cs typeface="+mn-cs"/>
            </a:rPr>
            <a:t>　基金設置の目的に沿い、平成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年熊本地震災害からの復旧・復興事業への繰入を行う。</a:t>
          </a:r>
          <a:endParaRPr lang="ja-JP" altLang="ja-JP" sz="1400">
            <a:effectLst/>
          </a:endParaRPr>
        </a:p>
        <a:p>
          <a:r>
            <a:rPr kumimoji="1" lang="ja-JP" altLang="ja-JP" sz="1100">
              <a:solidFill>
                <a:schemeClr val="dk1"/>
              </a:solidFill>
              <a:effectLst/>
              <a:latin typeface="+mn-lt"/>
              <a:ea typeface="+mn-ea"/>
              <a:cs typeface="+mn-cs"/>
            </a:rPr>
            <a:t>　中期的な財政運営の見通しを立てつつ、事務事業の見直しや効率的な予算執行などの収支改善に取り組むことにより、今後の復旧・復興事業の進捗によって新たな課題が生じる可能性もあるため、適切に基金を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利子分</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百万円を積立てた。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年熊本地震からの復旧・復興事業の実施に伴い、国の補助や補正予算等の支援、県の支援、地方債の借入やそれに伴う交付税措置等で賄いきれない費用負担を基金繰入による対応で予定している。令和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月作成の本町中期財政見通しでは、</a:t>
          </a:r>
          <a:r>
            <a:rPr kumimoji="1" lang="en-US" altLang="ja-JP" sz="1100">
              <a:solidFill>
                <a:schemeClr val="dk1"/>
              </a:solidFill>
              <a:effectLst/>
              <a:latin typeface="+mn-lt"/>
              <a:ea typeface="+mn-ea"/>
              <a:cs typeface="+mn-cs"/>
            </a:rPr>
            <a:t>R10</a:t>
          </a:r>
          <a:r>
            <a:rPr kumimoji="1" lang="ja-JP" altLang="ja-JP" sz="1100">
              <a:solidFill>
                <a:schemeClr val="dk1"/>
              </a:solidFill>
              <a:effectLst/>
              <a:latin typeface="+mn-lt"/>
              <a:ea typeface="+mn-ea"/>
              <a:cs typeface="+mn-cs"/>
            </a:rPr>
            <a:t>年度には財政調整用基金が枯渇寸前の状況となることが予想されている。不測の事態に対応できるよう財政調整用</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基金（財政調整、減債、公共施設整備）については、標準財政規模の</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4,500</a:t>
          </a:r>
          <a:r>
            <a:rPr kumimoji="1" lang="ja-JP" altLang="ja-JP" sz="1100">
              <a:solidFill>
                <a:schemeClr val="dk1"/>
              </a:solidFill>
              <a:effectLst/>
              <a:latin typeface="+mn-lt"/>
              <a:ea typeface="+mn-ea"/>
              <a:cs typeface="+mn-cs"/>
            </a:rPr>
            <a:t>百万円）を目途に積立を行う。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公営住宅家賃低廉化補助金等の事業費充当後剰余分等</a:t>
          </a:r>
          <a:r>
            <a:rPr kumimoji="1" lang="en-US" altLang="ja-JP" sz="1100">
              <a:solidFill>
                <a:schemeClr val="dk1"/>
              </a:solidFill>
              <a:effectLst/>
              <a:latin typeface="+mn-lt"/>
              <a:ea typeface="+mn-ea"/>
              <a:cs typeface="+mn-cs"/>
            </a:rPr>
            <a:t>272</a:t>
          </a:r>
          <a:r>
            <a:rPr kumimoji="1" lang="ja-JP" altLang="ja-JP" sz="1100">
              <a:solidFill>
                <a:schemeClr val="dk1"/>
              </a:solidFill>
              <a:effectLst/>
              <a:latin typeface="+mn-lt"/>
              <a:ea typeface="+mn-ea"/>
              <a:cs typeface="+mn-cs"/>
            </a:rPr>
            <a:t>百万円を積立てた。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国の</a:t>
          </a:r>
          <a:r>
            <a:rPr lang="ja-JP" altLang="ja-JP" sz="1100">
              <a:solidFill>
                <a:schemeClr val="dk1"/>
              </a:solidFill>
              <a:effectLst/>
              <a:latin typeface="+mn-lt"/>
              <a:ea typeface="+mn-ea"/>
              <a:cs typeface="+mn-cs"/>
            </a:rPr>
            <a:t>グリーンニューディール基金を活用し、</a:t>
          </a:r>
          <a:r>
            <a:rPr lang="ja-JP" altLang="en-US" sz="1100">
              <a:effectLst/>
            </a:rPr>
            <a:t>公費解体の地方負担分として交付され、町では減災基金として積立てし、起債償還財源として、本年度は</a:t>
          </a:r>
          <a:r>
            <a:rPr lang="en-US" altLang="ja-JP" sz="1100">
              <a:effectLst/>
            </a:rPr>
            <a:t>37</a:t>
          </a:r>
          <a:r>
            <a:rPr lang="ja-JP" altLang="en-US" sz="1100">
              <a:effectLst/>
            </a:rPr>
            <a:t>百万円繰入れた。</a:t>
          </a:r>
          <a:endParaRPr lang="en-US" altLang="ja-JP" sz="11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effectLst/>
            </a:rPr>
            <a:t>（</a:t>
          </a:r>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令和元年度に完成した災害公営住宅にかかる家賃低廉化補助金については、交付年度の災害公営住宅整備事業債の償還財源・維持補修費等に充当してもなお剰余が生じる際は、同事業債の償還財源として減債基金に積み立て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4B17339-A5E1-4FAB-B314-E883206FA5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77F4C3A-943A-4A04-8C47-857ACF1BDC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2580F0E-D6CA-401C-9AB2-06C670EFFA9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276A502-6664-4D52-8A6C-B39280EF784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43551317-83F8-46C7-87BB-99AE4738289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F10322B-76A1-476C-B769-9810B301708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91064B0-4D73-4A66-84B6-9849273C0EE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318BA95-BCF3-43FC-B830-793B2C88028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53E6DC4-4979-4C7A-B7F9-DE2CAA90755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2069AF0-13E5-45A7-A4A4-6A332603FA5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ECB4DFD-71E9-4C8C-9A4B-D1FC385C8C8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2D97C02-9B77-4CB4-84FC-EC09A9AEC5C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33,718
33,570
65.68
24,415,387
21,896,018
2,284,100
8,879,241
48,842,405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6BCA875F-6671-4ED1-95BF-334F1F3431B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AF41B82-18D0-438C-A41A-5A05A5A1053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B7C2B38C-23B0-4CDE-8DE7-469DCAD6137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1337F05-F724-4E28-A042-E1DDA70CB73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90D3EF3-84F2-4D21-8134-8C573729142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71DBAD2-0036-4ECF-A41F-6C5A431734C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952F0057-BBB7-4212-9DBB-8CDA4D0E038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21EAF3F-1529-421C-86FC-904521AFB23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2AF0B08C-8E4E-443E-9542-5413B78A86B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2068B21-8BDB-4F7A-845D-13621F3FF14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87AA188-B227-4B02-BF3A-53D6C7DB23C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CE6DBF2-9A6D-4761-AB3A-901339C70A4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D4582CB2-5796-4B04-9E55-AB351296DEC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78B8B90-BDDC-4AFE-879C-518BFD1175F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5253F2D-1D53-4257-B9CE-513A75997D2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510888E-E6BC-40EF-9A77-5965BBC717E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EB34CA3-579C-452F-9E40-DBCA921E150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8346BC12-536E-4387-A7E9-631E16F6C07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6F1329D2-E4A5-4467-9B62-4450B0E3002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4128FF28-6A73-436D-9842-3E07DA5282F7}"/>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B03552F-0BB4-44A7-B981-F1B79D1D22F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7E2D4450-8FAA-432E-BB42-04028634CB1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8F444310-BC5C-4874-9667-E74717F0C25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C9AD0B2D-4B63-408C-807A-11C9B56C6E4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B0BADF6D-D022-4475-8F27-B59A5AD6FBD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544E2F94-AD17-47B7-9859-902E997FBB9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B8957CF4-8FC3-4CB2-8E00-B5EA5C35915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C369A0D-2004-4002-8F3F-1A7F68F9E9F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4206F3D-B555-4B0E-99E4-DA98585340A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C37574C7-9958-4C5C-8F1D-7104BE86908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E2FC2874-8969-4648-AF7F-EE3CD28FD3A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5BD1761-B021-4149-BBA8-A1586F3F1C2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7B72B47-999C-486D-95DE-BAA0342E1CC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92F9A65-CDEE-4B51-AA0C-D3E5820C1CF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5BF0D5D8-32A4-4CDE-8A64-EA5606B9DEB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年度までは類似団体とほぼ変わらなかったが、令和元年度末に</a:t>
          </a:r>
          <a:r>
            <a:rPr kumimoji="1" lang="ja-JP" altLang="en-US" sz="1100">
              <a:solidFill>
                <a:schemeClr val="dk1"/>
              </a:solidFill>
              <a:effectLst/>
              <a:latin typeface="+mn-lt"/>
              <a:ea typeface="+mn-ea"/>
              <a:cs typeface="+mn-cs"/>
            </a:rPr>
            <a:t>総合</a:t>
          </a:r>
          <a:r>
            <a:rPr kumimoji="1" lang="ja-JP" altLang="ja-JP" sz="1100">
              <a:solidFill>
                <a:schemeClr val="dk1"/>
              </a:solidFill>
              <a:effectLst/>
              <a:latin typeface="+mn-lt"/>
              <a:ea typeface="+mn-ea"/>
              <a:cs typeface="+mn-cs"/>
            </a:rPr>
            <a:t>体育館や災害公営住宅が完成、令和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年度末に</a:t>
          </a:r>
          <a:r>
            <a:rPr kumimoji="1" lang="ja-JP" altLang="en-US" sz="1100">
              <a:solidFill>
                <a:schemeClr val="dk1"/>
              </a:solidFill>
              <a:effectLst/>
              <a:latin typeface="+mn-lt"/>
              <a:ea typeface="+mn-ea"/>
              <a:cs typeface="+mn-cs"/>
            </a:rPr>
            <a:t>益城</a:t>
          </a:r>
          <a:r>
            <a:rPr kumimoji="1" lang="ja-JP" altLang="ja-JP" sz="1100">
              <a:solidFill>
                <a:schemeClr val="dk1"/>
              </a:solidFill>
              <a:effectLst/>
              <a:latin typeface="+mn-lt"/>
              <a:ea typeface="+mn-ea"/>
              <a:cs typeface="+mn-cs"/>
            </a:rPr>
            <a:t>中学校が完成</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年度には役場新庁舎も完成</a:t>
          </a:r>
          <a:r>
            <a:rPr kumimoji="1" lang="ja-JP" altLang="ja-JP" sz="1100">
              <a:solidFill>
                <a:schemeClr val="dk1"/>
              </a:solidFill>
              <a:effectLst/>
              <a:latin typeface="+mn-lt"/>
              <a:ea typeface="+mn-ea"/>
              <a:cs typeface="+mn-cs"/>
            </a:rPr>
            <a:t>したため全体として率が低下している状況。</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年度に</a:t>
          </a:r>
          <a:r>
            <a:rPr kumimoji="1" lang="ja-JP" altLang="ja-JP" sz="1100">
              <a:solidFill>
                <a:schemeClr val="dk1"/>
              </a:solidFill>
              <a:effectLst/>
              <a:latin typeface="+mn-lt"/>
              <a:ea typeface="+mn-ea"/>
              <a:cs typeface="+mn-cs"/>
            </a:rPr>
            <a:t>は複合施設等も</a:t>
          </a:r>
          <a:r>
            <a:rPr kumimoji="1" lang="ja-JP" altLang="en-US" sz="1100">
              <a:solidFill>
                <a:schemeClr val="dk1"/>
              </a:solidFill>
              <a:effectLst/>
              <a:latin typeface="+mn-lt"/>
              <a:ea typeface="+mn-ea"/>
              <a:cs typeface="+mn-cs"/>
            </a:rPr>
            <a:t>完成</a:t>
          </a:r>
          <a:r>
            <a:rPr kumimoji="1" lang="ja-JP" altLang="ja-JP" sz="1100">
              <a:solidFill>
                <a:schemeClr val="dk1"/>
              </a:solidFill>
              <a:effectLst/>
              <a:latin typeface="+mn-lt"/>
              <a:ea typeface="+mn-ea"/>
              <a:cs typeface="+mn-cs"/>
            </a:rPr>
            <a:t>予定であるため一時的に率が低下すると考えられるが、長期的には率が上昇すると考えられる。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92855F7B-A7F6-4FB8-BAFD-76EBA7DCBC0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A1DC263F-31D3-4CC9-8234-2CD3FA33E3D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2BE1AE28-C3E1-45D1-8890-1BE877BED0AB}"/>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211F6A61-3599-40F7-A6B6-3C6052EE5AFB}"/>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B5D4C522-95CA-4EB7-92A6-C008B338A8B2}"/>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D5D1BEE9-51C6-43F3-89D8-B529BAB02A1F}"/>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BA831294-6ABD-4F28-9550-58FE14C6D355}"/>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1F0BC8D2-0E13-427C-B7AC-A5A5A5D1D867}"/>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7731B449-4410-4DE0-AAA5-D2D5D7220BAA}"/>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FCE22CF7-F310-40A1-8C5E-7F15F566E1D1}"/>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654E15BA-9637-4695-A6B8-EDD743096A48}"/>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43CA26C7-F576-4022-B646-5E039D68F844}"/>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E18C57EF-6CE1-4CDD-96C0-832D0F7CCAA7}"/>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95973043-7437-4541-80E9-F793DF1DC93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9AECF25-77C7-44EE-B1D6-58B0546855D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93E1FD4B-C257-4694-A4E2-48D193EE596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35</xdr:row>
      <xdr:rowOff>62654</xdr:rowOff>
    </xdr:to>
    <xdr:cxnSp macro="">
      <xdr:nvCxnSpPr>
        <xdr:cNvPr id="65" name="直線コネクタ 64">
          <a:extLst>
            <a:ext uri="{FF2B5EF4-FFF2-40B4-BE49-F238E27FC236}">
              <a16:creationId xmlns:a16="http://schemas.microsoft.com/office/drawing/2014/main" id="{A35CE04C-7EF9-4C54-9C1D-1EAE2DFA3421}"/>
            </a:ext>
          </a:extLst>
        </xdr:cNvPr>
        <xdr:cNvCxnSpPr/>
      </xdr:nvCxnSpPr>
      <xdr:spPr>
        <a:xfrm flipV="1">
          <a:off x="4760595" y="5258858"/>
          <a:ext cx="1270" cy="1576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66481</xdr:rowOff>
    </xdr:from>
    <xdr:ext cx="405111" cy="259045"/>
    <xdr:sp macro="" textlink="">
      <xdr:nvSpPr>
        <xdr:cNvPr id="66" name="有形固定資産減価償却率最小値テキスト">
          <a:extLst>
            <a:ext uri="{FF2B5EF4-FFF2-40B4-BE49-F238E27FC236}">
              <a16:creationId xmlns:a16="http://schemas.microsoft.com/office/drawing/2014/main" id="{B29A6C8C-192D-499C-8893-6614430B6C91}"/>
            </a:ext>
          </a:extLst>
        </xdr:cNvPr>
        <xdr:cNvSpPr txBox="1"/>
      </xdr:nvSpPr>
      <xdr:spPr>
        <a:xfrm>
          <a:off x="4813300" y="6838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62654</xdr:rowOff>
    </xdr:from>
    <xdr:to>
      <xdr:col>23</xdr:col>
      <xdr:colOff>174625</xdr:colOff>
      <xdr:row>35</xdr:row>
      <xdr:rowOff>62654</xdr:rowOff>
    </xdr:to>
    <xdr:cxnSp macro="">
      <xdr:nvCxnSpPr>
        <xdr:cNvPr id="67" name="直線コネクタ 66">
          <a:extLst>
            <a:ext uri="{FF2B5EF4-FFF2-40B4-BE49-F238E27FC236}">
              <a16:creationId xmlns:a16="http://schemas.microsoft.com/office/drawing/2014/main" id="{694C373D-4CB2-470E-805C-240A195AD783}"/>
            </a:ext>
          </a:extLst>
        </xdr:cNvPr>
        <xdr:cNvCxnSpPr/>
      </xdr:nvCxnSpPr>
      <xdr:spPr>
        <a:xfrm>
          <a:off x="4673600" y="6834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68" name="有形固定資産減価償却率最大値テキスト">
          <a:extLst>
            <a:ext uri="{FF2B5EF4-FFF2-40B4-BE49-F238E27FC236}">
              <a16:creationId xmlns:a16="http://schemas.microsoft.com/office/drawing/2014/main" id="{2EEDADF1-779F-41FA-B552-9B751D73EEC1}"/>
            </a:ext>
          </a:extLst>
        </xdr:cNvPr>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69" name="直線コネクタ 68">
          <a:extLst>
            <a:ext uri="{FF2B5EF4-FFF2-40B4-BE49-F238E27FC236}">
              <a16:creationId xmlns:a16="http://schemas.microsoft.com/office/drawing/2014/main" id="{2818FC57-2B9C-4E06-99A8-9393B6CD6C68}"/>
            </a:ext>
          </a:extLst>
        </xdr:cNvPr>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127864</xdr:rowOff>
    </xdr:from>
    <xdr:ext cx="405111" cy="259045"/>
    <xdr:sp macro="" textlink="">
      <xdr:nvSpPr>
        <xdr:cNvPr id="70" name="有形固定資産減価償却率平均値テキスト">
          <a:extLst>
            <a:ext uri="{FF2B5EF4-FFF2-40B4-BE49-F238E27FC236}">
              <a16:creationId xmlns:a16="http://schemas.microsoft.com/office/drawing/2014/main" id="{38AF6DE4-02E3-4C7A-AFB8-EAE67E1C975E}"/>
            </a:ext>
          </a:extLst>
        </xdr:cNvPr>
        <xdr:cNvSpPr txBox="1"/>
      </xdr:nvSpPr>
      <xdr:spPr>
        <a:xfrm>
          <a:off x="4813300" y="6042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149437</xdr:rowOff>
    </xdr:from>
    <xdr:to>
      <xdr:col>23</xdr:col>
      <xdr:colOff>136525</xdr:colOff>
      <xdr:row>31</xdr:row>
      <xdr:rowOff>79587</xdr:rowOff>
    </xdr:to>
    <xdr:sp macro="" textlink="">
      <xdr:nvSpPr>
        <xdr:cNvPr id="71" name="フローチャート: 判断 70">
          <a:extLst>
            <a:ext uri="{FF2B5EF4-FFF2-40B4-BE49-F238E27FC236}">
              <a16:creationId xmlns:a16="http://schemas.microsoft.com/office/drawing/2014/main" id="{2DFD6952-61C8-4701-A83C-4A26F524D014}"/>
            </a:ext>
          </a:extLst>
        </xdr:cNvPr>
        <xdr:cNvSpPr/>
      </xdr:nvSpPr>
      <xdr:spPr>
        <a:xfrm>
          <a:off x="47117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72" name="フローチャート: 判断 71">
          <a:extLst>
            <a:ext uri="{FF2B5EF4-FFF2-40B4-BE49-F238E27FC236}">
              <a16:creationId xmlns:a16="http://schemas.microsoft.com/office/drawing/2014/main" id="{A169B7AF-EF2B-42FF-A472-13B6CD500FB6}"/>
            </a:ext>
          </a:extLst>
        </xdr:cNvPr>
        <xdr:cNvSpPr/>
      </xdr:nvSpPr>
      <xdr:spPr>
        <a:xfrm>
          <a:off x="4000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120650</xdr:rowOff>
    </xdr:from>
    <xdr:to>
      <xdr:col>15</xdr:col>
      <xdr:colOff>187325</xdr:colOff>
      <xdr:row>31</xdr:row>
      <xdr:rowOff>50800</xdr:rowOff>
    </xdr:to>
    <xdr:sp macro="" textlink="">
      <xdr:nvSpPr>
        <xdr:cNvPr id="73" name="フローチャート: 判断 72">
          <a:extLst>
            <a:ext uri="{FF2B5EF4-FFF2-40B4-BE49-F238E27FC236}">
              <a16:creationId xmlns:a16="http://schemas.microsoft.com/office/drawing/2014/main" id="{EA5B3150-99B4-48CE-93A2-B73361A25840}"/>
            </a:ext>
          </a:extLst>
        </xdr:cNvPr>
        <xdr:cNvSpPr/>
      </xdr:nvSpPr>
      <xdr:spPr>
        <a:xfrm>
          <a:off x="3238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74" name="フローチャート: 判断 73">
          <a:extLst>
            <a:ext uri="{FF2B5EF4-FFF2-40B4-BE49-F238E27FC236}">
              <a16:creationId xmlns:a16="http://schemas.microsoft.com/office/drawing/2014/main" id="{51B9D378-1B18-4DC1-848A-55496C0E047E}"/>
            </a:ext>
          </a:extLst>
        </xdr:cNvPr>
        <xdr:cNvSpPr/>
      </xdr:nvSpPr>
      <xdr:spPr>
        <a:xfrm>
          <a:off x="2476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75" name="フローチャート: 判断 74">
          <a:extLst>
            <a:ext uri="{FF2B5EF4-FFF2-40B4-BE49-F238E27FC236}">
              <a16:creationId xmlns:a16="http://schemas.microsoft.com/office/drawing/2014/main" id="{CC7A62CC-0E76-4994-9F10-93462BC79A7D}"/>
            </a:ext>
          </a:extLst>
        </xdr:cNvPr>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8087161-BEDF-4F48-BABD-751C517B892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9C6B0BD-2B86-4711-8BE4-EBCDDB91435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F454DF7-E234-4DBE-9FF1-32F5AF60A8D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1369F085-E03A-445E-9EED-19BFC1113DC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60B42D6-D239-4EE1-AA16-AC393513097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140758</xdr:rowOff>
    </xdr:from>
    <xdr:to>
      <xdr:col>23</xdr:col>
      <xdr:colOff>136525</xdr:colOff>
      <xdr:row>27</xdr:row>
      <xdr:rowOff>70908</xdr:rowOff>
    </xdr:to>
    <xdr:sp macro="" textlink="">
      <xdr:nvSpPr>
        <xdr:cNvPr id="81" name="楕円 80">
          <a:extLst>
            <a:ext uri="{FF2B5EF4-FFF2-40B4-BE49-F238E27FC236}">
              <a16:creationId xmlns:a16="http://schemas.microsoft.com/office/drawing/2014/main" id="{19951110-98CB-406B-9231-6DF95411B066}"/>
            </a:ext>
          </a:extLst>
        </xdr:cNvPr>
        <xdr:cNvSpPr/>
      </xdr:nvSpPr>
      <xdr:spPr>
        <a:xfrm>
          <a:off x="4711700" y="536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25</xdr:row>
      <xdr:rowOff>163635</xdr:rowOff>
    </xdr:from>
    <xdr:ext cx="405111" cy="259045"/>
    <xdr:sp macro="" textlink="">
      <xdr:nvSpPr>
        <xdr:cNvPr id="82" name="有形固定資産減価償却率該当値テキスト">
          <a:extLst>
            <a:ext uri="{FF2B5EF4-FFF2-40B4-BE49-F238E27FC236}">
              <a16:creationId xmlns:a16="http://schemas.microsoft.com/office/drawing/2014/main" id="{B3C80CD9-23C8-494A-A048-7954FF0CA3FE}"/>
            </a:ext>
          </a:extLst>
        </xdr:cNvPr>
        <xdr:cNvSpPr txBox="1"/>
      </xdr:nvSpPr>
      <xdr:spPr>
        <a:xfrm>
          <a:off x="4813300" y="522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37677</xdr:rowOff>
    </xdr:from>
    <xdr:to>
      <xdr:col>19</xdr:col>
      <xdr:colOff>187325</xdr:colOff>
      <xdr:row>27</xdr:row>
      <xdr:rowOff>139277</xdr:rowOff>
    </xdr:to>
    <xdr:sp macro="" textlink="">
      <xdr:nvSpPr>
        <xdr:cNvPr id="83" name="楕円 82">
          <a:extLst>
            <a:ext uri="{FF2B5EF4-FFF2-40B4-BE49-F238E27FC236}">
              <a16:creationId xmlns:a16="http://schemas.microsoft.com/office/drawing/2014/main" id="{A1607F7D-4E12-42C5-8846-1E1F0B9C30D1}"/>
            </a:ext>
          </a:extLst>
        </xdr:cNvPr>
        <xdr:cNvSpPr/>
      </xdr:nvSpPr>
      <xdr:spPr>
        <a:xfrm>
          <a:off x="4000500" y="543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20108</xdr:rowOff>
    </xdr:from>
    <xdr:to>
      <xdr:col>23</xdr:col>
      <xdr:colOff>85725</xdr:colOff>
      <xdr:row>27</xdr:row>
      <xdr:rowOff>88477</xdr:rowOff>
    </xdr:to>
    <xdr:cxnSp macro="">
      <xdr:nvCxnSpPr>
        <xdr:cNvPr id="84" name="直線コネクタ 83">
          <a:extLst>
            <a:ext uri="{FF2B5EF4-FFF2-40B4-BE49-F238E27FC236}">
              <a16:creationId xmlns:a16="http://schemas.microsoft.com/office/drawing/2014/main" id="{57030119-2A89-4AA8-BDE2-58CAF071CC9E}"/>
            </a:ext>
          </a:extLst>
        </xdr:cNvPr>
        <xdr:cNvCxnSpPr/>
      </xdr:nvCxnSpPr>
      <xdr:spPr>
        <a:xfrm flipV="1">
          <a:off x="4051300" y="5420783"/>
          <a:ext cx="7112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158750</xdr:rowOff>
    </xdr:from>
    <xdr:to>
      <xdr:col>15</xdr:col>
      <xdr:colOff>187325</xdr:colOff>
      <xdr:row>27</xdr:row>
      <xdr:rowOff>88900</xdr:rowOff>
    </xdr:to>
    <xdr:sp macro="" textlink="">
      <xdr:nvSpPr>
        <xdr:cNvPr id="85" name="楕円 84">
          <a:extLst>
            <a:ext uri="{FF2B5EF4-FFF2-40B4-BE49-F238E27FC236}">
              <a16:creationId xmlns:a16="http://schemas.microsoft.com/office/drawing/2014/main" id="{D6BD6598-7BCD-4BAD-ACB1-6D45D4CAED8E}"/>
            </a:ext>
          </a:extLst>
        </xdr:cNvPr>
        <xdr:cNvSpPr/>
      </xdr:nvSpPr>
      <xdr:spPr>
        <a:xfrm>
          <a:off x="3238500" y="538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38100</xdr:rowOff>
    </xdr:from>
    <xdr:to>
      <xdr:col>19</xdr:col>
      <xdr:colOff>136525</xdr:colOff>
      <xdr:row>27</xdr:row>
      <xdr:rowOff>88477</xdr:rowOff>
    </xdr:to>
    <xdr:cxnSp macro="">
      <xdr:nvCxnSpPr>
        <xdr:cNvPr id="86" name="直線コネクタ 85">
          <a:extLst>
            <a:ext uri="{FF2B5EF4-FFF2-40B4-BE49-F238E27FC236}">
              <a16:creationId xmlns:a16="http://schemas.microsoft.com/office/drawing/2014/main" id="{02940ECA-F61E-4498-ABE5-9C36542988F1}"/>
            </a:ext>
          </a:extLst>
        </xdr:cNvPr>
        <xdr:cNvCxnSpPr/>
      </xdr:nvCxnSpPr>
      <xdr:spPr>
        <a:xfrm>
          <a:off x="3289300" y="5438775"/>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16087</xdr:rowOff>
    </xdr:from>
    <xdr:to>
      <xdr:col>11</xdr:col>
      <xdr:colOff>187325</xdr:colOff>
      <xdr:row>27</xdr:row>
      <xdr:rowOff>117687</xdr:rowOff>
    </xdr:to>
    <xdr:sp macro="" textlink="">
      <xdr:nvSpPr>
        <xdr:cNvPr id="87" name="楕円 86">
          <a:extLst>
            <a:ext uri="{FF2B5EF4-FFF2-40B4-BE49-F238E27FC236}">
              <a16:creationId xmlns:a16="http://schemas.microsoft.com/office/drawing/2014/main" id="{1474F999-EE68-45F0-9655-289F1BBFD4C8}"/>
            </a:ext>
          </a:extLst>
        </xdr:cNvPr>
        <xdr:cNvSpPr/>
      </xdr:nvSpPr>
      <xdr:spPr>
        <a:xfrm>
          <a:off x="2476500" y="541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38100</xdr:rowOff>
    </xdr:from>
    <xdr:to>
      <xdr:col>15</xdr:col>
      <xdr:colOff>136525</xdr:colOff>
      <xdr:row>27</xdr:row>
      <xdr:rowOff>66887</xdr:rowOff>
    </xdr:to>
    <xdr:cxnSp macro="">
      <xdr:nvCxnSpPr>
        <xdr:cNvPr id="88" name="直線コネクタ 87">
          <a:extLst>
            <a:ext uri="{FF2B5EF4-FFF2-40B4-BE49-F238E27FC236}">
              <a16:creationId xmlns:a16="http://schemas.microsoft.com/office/drawing/2014/main" id="{54C45726-6E11-4AC4-91EC-7645BB0473FE}"/>
            </a:ext>
          </a:extLst>
        </xdr:cNvPr>
        <xdr:cNvCxnSpPr/>
      </xdr:nvCxnSpPr>
      <xdr:spPr>
        <a:xfrm flipV="1">
          <a:off x="2527300" y="5438775"/>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45085</xdr:rowOff>
    </xdr:from>
    <xdr:to>
      <xdr:col>7</xdr:col>
      <xdr:colOff>187325</xdr:colOff>
      <xdr:row>30</xdr:row>
      <xdr:rowOff>146685</xdr:rowOff>
    </xdr:to>
    <xdr:sp macro="" textlink="">
      <xdr:nvSpPr>
        <xdr:cNvPr id="89" name="楕円 88">
          <a:extLst>
            <a:ext uri="{FF2B5EF4-FFF2-40B4-BE49-F238E27FC236}">
              <a16:creationId xmlns:a16="http://schemas.microsoft.com/office/drawing/2014/main" id="{0BB4EE21-3D4C-4A7E-95E0-5D1978F7BAA5}"/>
            </a:ext>
          </a:extLst>
        </xdr:cNvPr>
        <xdr:cNvSpPr/>
      </xdr:nvSpPr>
      <xdr:spPr>
        <a:xfrm>
          <a:off x="1714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66887</xdr:rowOff>
    </xdr:from>
    <xdr:to>
      <xdr:col>11</xdr:col>
      <xdr:colOff>136525</xdr:colOff>
      <xdr:row>30</xdr:row>
      <xdr:rowOff>95885</xdr:rowOff>
    </xdr:to>
    <xdr:cxnSp macro="">
      <xdr:nvCxnSpPr>
        <xdr:cNvPr id="90" name="直線コネクタ 89">
          <a:extLst>
            <a:ext uri="{FF2B5EF4-FFF2-40B4-BE49-F238E27FC236}">
              <a16:creationId xmlns:a16="http://schemas.microsoft.com/office/drawing/2014/main" id="{D7C65FBE-B120-4121-9324-6DF1B4F80B38}"/>
            </a:ext>
          </a:extLst>
        </xdr:cNvPr>
        <xdr:cNvCxnSpPr/>
      </xdr:nvCxnSpPr>
      <xdr:spPr>
        <a:xfrm flipV="1">
          <a:off x="1765300" y="5467562"/>
          <a:ext cx="762000" cy="54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23935</xdr:rowOff>
    </xdr:from>
    <xdr:ext cx="405111" cy="259045"/>
    <xdr:sp macro="" textlink="">
      <xdr:nvSpPr>
        <xdr:cNvPr id="91" name="n_1aveValue有形固定資産減価償却率">
          <a:extLst>
            <a:ext uri="{FF2B5EF4-FFF2-40B4-BE49-F238E27FC236}">
              <a16:creationId xmlns:a16="http://schemas.microsoft.com/office/drawing/2014/main" id="{919AE915-D717-4473-8D82-4BB725290AB7}"/>
            </a:ext>
          </a:extLst>
        </xdr:cNvPr>
        <xdr:cNvSpPr txBox="1"/>
      </xdr:nvSpPr>
      <xdr:spPr>
        <a:xfrm>
          <a:off x="38360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41927</xdr:rowOff>
    </xdr:from>
    <xdr:ext cx="405111" cy="259045"/>
    <xdr:sp macro="" textlink="">
      <xdr:nvSpPr>
        <xdr:cNvPr id="92" name="n_2aveValue有形固定資産減価償却率">
          <a:extLst>
            <a:ext uri="{FF2B5EF4-FFF2-40B4-BE49-F238E27FC236}">
              <a16:creationId xmlns:a16="http://schemas.microsoft.com/office/drawing/2014/main" id="{ED2E3CC3-FDDA-4FA5-9CE0-63DCF728683D}"/>
            </a:ext>
          </a:extLst>
        </xdr:cNvPr>
        <xdr:cNvSpPr txBox="1"/>
      </xdr:nvSpPr>
      <xdr:spPr>
        <a:xfrm>
          <a:off x="3086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170197</xdr:rowOff>
    </xdr:from>
    <xdr:ext cx="405111" cy="259045"/>
    <xdr:sp macro="" textlink="">
      <xdr:nvSpPr>
        <xdr:cNvPr id="93" name="n_3aveValue有形固定資産減価償却率">
          <a:extLst>
            <a:ext uri="{FF2B5EF4-FFF2-40B4-BE49-F238E27FC236}">
              <a16:creationId xmlns:a16="http://schemas.microsoft.com/office/drawing/2014/main" id="{4C97AEFC-A908-474D-9D1D-3B854A79052D}"/>
            </a:ext>
          </a:extLst>
        </xdr:cNvPr>
        <xdr:cNvSpPr txBox="1"/>
      </xdr:nvSpPr>
      <xdr:spPr>
        <a:xfrm>
          <a:off x="2324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159614</xdr:rowOff>
    </xdr:from>
    <xdr:ext cx="405111" cy="259045"/>
    <xdr:sp macro="" textlink="">
      <xdr:nvSpPr>
        <xdr:cNvPr id="94" name="n_4aveValue有形固定資産減価償却率">
          <a:extLst>
            <a:ext uri="{FF2B5EF4-FFF2-40B4-BE49-F238E27FC236}">
              <a16:creationId xmlns:a16="http://schemas.microsoft.com/office/drawing/2014/main" id="{F97EB49B-A471-4DB1-B464-817E2AFC51CC}"/>
            </a:ext>
          </a:extLst>
        </xdr:cNvPr>
        <xdr:cNvSpPr txBox="1"/>
      </xdr:nvSpPr>
      <xdr:spPr>
        <a:xfrm>
          <a:off x="1562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155804</xdr:rowOff>
    </xdr:from>
    <xdr:ext cx="405111" cy="259045"/>
    <xdr:sp macro="" textlink="">
      <xdr:nvSpPr>
        <xdr:cNvPr id="95" name="n_1mainValue有形固定資産減価償却率">
          <a:extLst>
            <a:ext uri="{FF2B5EF4-FFF2-40B4-BE49-F238E27FC236}">
              <a16:creationId xmlns:a16="http://schemas.microsoft.com/office/drawing/2014/main" id="{08A320FF-5B77-437D-B302-CB750F8CC6A1}"/>
            </a:ext>
          </a:extLst>
        </xdr:cNvPr>
        <xdr:cNvSpPr txBox="1"/>
      </xdr:nvSpPr>
      <xdr:spPr>
        <a:xfrm>
          <a:off x="3836044" y="5213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105427</xdr:rowOff>
    </xdr:from>
    <xdr:ext cx="405111" cy="259045"/>
    <xdr:sp macro="" textlink="">
      <xdr:nvSpPr>
        <xdr:cNvPr id="96" name="n_2mainValue有形固定資産減価償却率">
          <a:extLst>
            <a:ext uri="{FF2B5EF4-FFF2-40B4-BE49-F238E27FC236}">
              <a16:creationId xmlns:a16="http://schemas.microsoft.com/office/drawing/2014/main" id="{D9545A6A-F038-4B07-B85C-D3AA3EDF5F9B}"/>
            </a:ext>
          </a:extLst>
        </xdr:cNvPr>
        <xdr:cNvSpPr txBox="1"/>
      </xdr:nvSpPr>
      <xdr:spPr>
        <a:xfrm>
          <a:off x="3086744" y="51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134214</xdr:rowOff>
    </xdr:from>
    <xdr:ext cx="405111" cy="259045"/>
    <xdr:sp macro="" textlink="">
      <xdr:nvSpPr>
        <xdr:cNvPr id="97" name="n_3mainValue有形固定資産減価償却率">
          <a:extLst>
            <a:ext uri="{FF2B5EF4-FFF2-40B4-BE49-F238E27FC236}">
              <a16:creationId xmlns:a16="http://schemas.microsoft.com/office/drawing/2014/main" id="{E19BF26D-4A07-4B87-8F6D-2A87D7AABA89}"/>
            </a:ext>
          </a:extLst>
        </xdr:cNvPr>
        <xdr:cNvSpPr txBox="1"/>
      </xdr:nvSpPr>
      <xdr:spPr>
        <a:xfrm>
          <a:off x="2324744" y="5191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137812</xdr:rowOff>
    </xdr:from>
    <xdr:ext cx="405111" cy="259045"/>
    <xdr:sp macro="" textlink="">
      <xdr:nvSpPr>
        <xdr:cNvPr id="98" name="n_4mainValue有形固定資産減価償却率">
          <a:extLst>
            <a:ext uri="{FF2B5EF4-FFF2-40B4-BE49-F238E27FC236}">
              <a16:creationId xmlns:a16="http://schemas.microsoft.com/office/drawing/2014/main" id="{B4AB3E6E-5680-4FB4-8639-CA9180735A0C}"/>
            </a:ext>
          </a:extLst>
        </xdr:cNvPr>
        <xdr:cNvSpPr txBox="1"/>
      </xdr:nvSpPr>
      <xdr:spPr>
        <a:xfrm>
          <a:off x="1562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86074271-B043-4ABC-8586-0EFC369FF59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EA0123EB-144D-44E2-BB9D-61753CBC1DD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1" name="正方形/長方形 100">
          <a:extLst>
            <a:ext uri="{FF2B5EF4-FFF2-40B4-BE49-F238E27FC236}">
              <a16:creationId xmlns:a16="http://schemas.microsoft.com/office/drawing/2014/main" id="{F44FB3F9-9084-42E9-9028-B7065751DBB3}"/>
            </a:ext>
          </a:extLst>
        </xdr:cNvPr>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[ 1,113.6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69A561B5-7722-4030-BF58-6F207070574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9A805E46-619B-436C-8CBF-6008C5090C3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65DAFDFC-14DD-4975-A01A-A86C80123BD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43DB65F-735B-4799-ADE3-5B66CC78DD9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C0B88986-BE51-4C1D-9D58-7D24D7C1F34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4B0B19EB-1BFE-47D1-9E03-492DB5515AF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69FF2A1B-2EAC-40E2-A53F-F8CF860CB27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C321C153-1CDF-47AA-985C-3ABA85B7782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30EF7EC2-73EC-4D43-AB13-CB318C4A304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1C83C6E3-595B-49B7-B43C-0086B8AD346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熊本地震からの復旧・復興事業の財源として借り入れた地方債残高が大幅に増加したため、財務償還比率が類似団体・県平均を上回っている。</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令和６年度</a:t>
          </a:r>
          <a:r>
            <a:rPr kumimoji="1" lang="ja-JP" altLang="en-US" sz="1100">
              <a:solidFill>
                <a:schemeClr val="dk1"/>
              </a:solidFill>
              <a:effectLst/>
              <a:latin typeface="+mn-lt"/>
              <a:ea typeface="+mn-ea"/>
              <a:cs typeface="+mn-cs"/>
            </a:rPr>
            <a:t>から令和</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年度が</a:t>
          </a:r>
          <a:r>
            <a:rPr kumimoji="1" lang="ja-JP" altLang="ja-JP" sz="1100">
              <a:solidFill>
                <a:schemeClr val="dk1"/>
              </a:solidFill>
              <a:effectLst/>
              <a:latin typeface="+mn-lt"/>
              <a:ea typeface="+mn-ea"/>
              <a:cs typeface="+mn-cs"/>
            </a:rPr>
            <a:t>地方債残高がピークになると見込まれているため、同比率の上昇も見込まれる。今後は、中長期財政見通しを踏まえ、計画的な財政運営を行うとともに</a:t>
          </a:r>
          <a:r>
            <a:rPr kumimoji="1" lang="ja-JP" altLang="en-US" sz="1100">
              <a:solidFill>
                <a:schemeClr val="dk1"/>
              </a:solidFill>
              <a:effectLst/>
              <a:latin typeface="+mn-lt"/>
              <a:ea typeface="+mn-ea"/>
              <a:cs typeface="+mn-cs"/>
            </a:rPr>
            <a:t>事務事業の更なる見直し</a:t>
          </a:r>
          <a:r>
            <a:rPr kumimoji="1" lang="ja-JP" altLang="ja-JP" sz="1100">
              <a:solidFill>
                <a:schemeClr val="dk1"/>
              </a:solidFill>
              <a:effectLst/>
              <a:latin typeface="+mn-lt"/>
              <a:ea typeface="+mn-ea"/>
              <a:cs typeface="+mn-cs"/>
            </a:rPr>
            <a:t>に努めていく。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F6966CEC-119B-4052-934D-A6A89DC5B85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423F2E95-CA4E-46B0-9FF0-3A56CBD2600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B26BEE11-ABEC-4142-9DA0-A16CC28318E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13DD8735-95A2-4477-80B6-377F74871BE8}"/>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83315A21-7872-4FFC-BC46-4DCB67F0FD34}"/>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3AFFE861-A315-4C5E-84AB-603A0B9D247C}"/>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8" name="テキスト ボックス 117">
          <a:extLst>
            <a:ext uri="{FF2B5EF4-FFF2-40B4-BE49-F238E27FC236}">
              <a16:creationId xmlns:a16="http://schemas.microsoft.com/office/drawing/2014/main" id="{CE2E111F-E152-4CB0-96EF-20DE513EA4DB}"/>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B3C0F566-7378-4EA3-9E0C-CC37B05DB2F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0" name="テキスト ボックス 119">
          <a:extLst>
            <a:ext uri="{FF2B5EF4-FFF2-40B4-BE49-F238E27FC236}">
              <a16:creationId xmlns:a16="http://schemas.microsoft.com/office/drawing/2014/main" id="{0CBA947E-D905-4B38-87CF-3501E73B69FD}"/>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74851D7F-2CBC-452E-BD5D-A516B58B114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12E7EED4-8C9E-4840-A743-B691FF1A367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E379B563-AD7D-4954-904A-2A8AF3AE7C45}"/>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CA1F5FAA-8CF3-4942-9A10-B799840A734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493E18A1-5262-4E9A-8ADC-85745514F4E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57B3AED1-38E1-4F04-A028-A6B1C2E7F52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31</xdr:row>
      <xdr:rowOff>27779</xdr:rowOff>
    </xdr:to>
    <xdr:cxnSp macro="">
      <xdr:nvCxnSpPr>
        <xdr:cNvPr id="127" name="直線コネクタ 126">
          <a:extLst>
            <a:ext uri="{FF2B5EF4-FFF2-40B4-BE49-F238E27FC236}">
              <a16:creationId xmlns:a16="http://schemas.microsoft.com/office/drawing/2014/main" id="{D8DF1200-B422-40B9-9BEB-A70ACD168A76}"/>
            </a:ext>
          </a:extLst>
        </xdr:cNvPr>
        <xdr:cNvCxnSpPr/>
      </xdr:nvCxnSpPr>
      <xdr:spPr>
        <a:xfrm flipV="1">
          <a:off x="14793595" y="5312833"/>
          <a:ext cx="1269" cy="801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31606</xdr:rowOff>
    </xdr:from>
    <xdr:ext cx="560923" cy="259045"/>
    <xdr:sp macro="" textlink="">
      <xdr:nvSpPr>
        <xdr:cNvPr id="128" name="債務償還比率最小値テキスト">
          <a:extLst>
            <a:ext uri="{FF2B5EF4-FFF2-40B4-BE49-F238E27FC236}">
              <a16:creationId xmlns:a16="http://schemas.microsoft.com/office/drawing/2014/main" id="{C2605C45-B90E-426C-91C0-B51B2A7C950B}"/>
            </a:ext>
          </a:extLst>
        </xdr:cNvPr>
        <xdr:cNvSpPr txBox="1"/>
      </xdr:nvSpPr>
      <xdr:spPr>
        <a:xfrm>
          <a:off x="14846300" y="61180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31</xdr:row>
      <xdr:rowOff>27779</xdr:rowOff>
    </xdr:from>
    <xdr:to>
      <xdr:col>76</xdr:col>
      <xdr:colOff>111125</xdr:colOff>
      <xdr:row>31</xdr:row>
      <xdr:rowOff>27779</xdr:rowOff>
    </xdr:to>
    <xdr:cxnSp macro="">
      <xdr:nvCxnSpPr>
        <xdr:cNvPr id="129" name="直線コネクタ 128">
          <a:extLst>
            <a:ext uri="{FF2B5EF4-FFF2-40B4-BE49-F238E27FC236}">
              <a16:creationId xmlns:a16="http://schemas.microsoft.com/office/drawing/2014/main" id="{542ECAC9-4DB5-4430-91B3-664BABB0A916}"/>
            </a:ext>
          </a:extLst>
        </xdr:cNvPr>
        <xdr:cNvCxnSpPr/>
      </xdr:nvCxnSpPr>
      <xdr:spPr>
        <a:xfrm>
          <a:off x="14706600" y="6114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27E8C6CE-E4B3-4379-9EED-3DCA3D0AA872}"/>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D3F341F5-886D-447F-82B0-7D12224D1FD6}"/>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38435</xdr:rowOff>
    </xdr:from>
    <xdr:ext cx="469744" cy="259045"/>
    <xdr:sp macro="" textlink="">
      <xdr:nvSpPr>
        <xdr:cNvPr id="132" name="債務償還比率平均値テキスト">
          <a:extLst>
            <a:ext uri="{FF2B5EF4-FFF2-40B4-BE49-F238E27FC236}">
              <a16:creationId xmlns:a16="http://schemas.microsoft.com/office/drawing/2014/main" id="{BE7261BC-2E20-4D3B-B379-0F056A5FEDED}"/>
            </a:ext>
          </a:extLst>
        </xdr:cNvPr>
        <xdr:cNvSpPr txBox="1"/>
      </xdr:nvSpPr>
      <xdr:spPr>
        <a:xfrm>
          <a:off x="14846300" y="54391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15558</xdr:rowOff>
    </xdr:from>
    <xdr:to>
      <xdr:col>76</xdr:col>
      <xdr:colOff>73025</xdr:colOff>
      <xdr:row>28</xdr:row>
      <xdr:rowOff>117158</xdr:rowOff>
    </xdr:to>
    <xdr:sp macro="" textlink="">
      <xdr:nvSpPr>
        <xdr:cNvPr id="133" name="フローチャート: 判断 132">
          <a:extLst>
            <a:ext uri="{FF2B5EF4-FFF2-40B4-BE49-F238E27FC236}">
              <a16:creationId xmlns:a16="http://schemas.microsoft.com/office/drawing/2014/main" id="{2AE46BEA-9687-46C1-AFA0-0F35DA630F24}"/>
            </a:ext>
          </a:extLst>
        </xdr:cNvPr>
        <xdr:cNvSpPr/>
      </xdr:nvSpPr>
      <xdr:spPr>
        <a:xfrm>
          <a:off x="14744700" y="558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154767</xdr:rowOff>
    </xdr:from>
    <xdr:to>
      <xdr:col>72</xdr:col>
      <xdr:colOff>123825</xdr:colOff>
      <xdr:row>28</xdr:row>
      <xdr:rowOff>84917</xdr:rowOff>
    </xdr:to>
    <xdr:sp macro="" textlink="">
      <xdr:nvSpPr>
        <xdr:cNvPr id="134" name="フローチャート: 判断 133">
          <a:extLst>
            <a:ext uri="{FF2B5EF4-FFF2-40B4-BE49-F238E27FC236}">
              <a16:creationId xmlns:a16="http://schemas.microsoft.com/office/drawing/2014/main" id="{EEB1E9E9-999E-4E89-8FAC-27E49DCEC7F3}"/>
            </a:ext>
          </a:extLst>
        </xdr:cNvPr>
        <xdr:cNvSpPr/>
      </xdr:nvSpPr>
      <xdr:spPr>
        <a:xfrm>
          <a:off x="14033500" y="555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89827</xdr:rowOff>
    </xdr:from>
    <xdr:to>
      <xdr:col>68</xdr:col>
      <xdr:colOff>123825</xdr:colOff>
      <xdr:row>29</xdr:row>
      <xdr:rowOff>19977</xdr:rowOff>
    </xdr:to>
    <xdr:sp macro="" textlink="">
      <xdr:nvSpPr>
        <xdr:cNvPr id="135" name="フローチャート: 判断 134">
          <a:extLst>
            <a:ext uri="{FF2B5EF4-FFF2-40B4-BE49-F238E27FC236}">
              <a16:creationId xmlns:a16="http://schemas.microsoft.com/office/drawing/2014/main" id="{0C294CA0-4BF3-49AE-A2C6-7AE4853AB5AF}"/>
            </a:ext>
          </a:extLst>
        </xdr:cNvPr>
        <xdr:cNvSpPr/>
      </xdr:nvSpPr>
      <xdr:spPr>
        <a:xfrm>
          <a:off x="13271500" y="566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125738</xdr:rowOff>
    </xdr:from>
    <xdr:to>
      <xdr:col>64</xdr:col>
      <xdr:colOff>123825</xdr:colOff>
      <xdr:row>29</xdr:row>
      <xdr:rowOff>55888</xdr:rowOff>
    </xdr:to>
    <xdr:sp macro="" textlink="">
      <xdr:nvSpPr>
        <xdr:cNvPr id="136" name="フローチャート: 判断 135">
          <a:extLst>
            <a:ext uri="{FF2B5EF4-FFF2-40B4-BE49-F238E27FC236}">
              <a16:creationId xmlns:a16="http://schemas.microsoft.com/office/drawing/2014/main" id="{6391E58C-E7EB-41D2-B7BC-DC0F6D22856E}"/>
            </a:ext>
          </a:extLst>
        </xdr:cNvPr>
        <xdr:cNvSpPr/>
      </xdr:nvSpPr>
      <xdr:spPr>
        <a:xfrm>
          <a:off x="12509500" y="56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115591</xdr:rowOff>
    </xdr:from>
    <xdr:to>
      <xdr:col>60</xdr:col>
      <xdr:colOff>123825</xdr:colOff>
      <xdr:row>29</xdr:row>
      <xdr:rowOff>45741</xdr:rowOff>
    </xdr:to>
    <xdr:sp macro="" textlink="">
      <xdr:nvSpPr>
        <xdr:cNvPr id="137" name="フローチャート: 判断 136">
          <a:extLst>
            <a:ext uri="{FF2B5EF4-FFF2-40B4-BE49-F238E27FC236}">
              <a16:creationId xmlns:a16="http://schemas.microsoft.com/office/drawing/2014/main" id="{D37F5B04-F863-4AA2-8AEE-BE64AD70D7A4}"/>
            </a:ext>
          </a:extLst>
        </xdr:cNvPr>
        <xdr:cNvSpPr/>
      </xdr:nvSpPr>
      <xdr:spPr>
        <a:xfrm>
          <a:off x="11747500" y="568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A57FEFDA-7620-45EF-9341-134BDAA83D3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6017673F-F724-49CB-87B7-85F23D4FE95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E46735D5-6FAB-44E4-94BB-1D449594536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1CFF68C8-97B6-4D48-92D8-320F2C3B8FD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4ADE0E2F-ABD6-4903-9DF7-407FF632E52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148429</xdr:rowOff>
    </xdr:from>
    <xdr:to>
      <xdr:col>76</xdr:col>
      <xdr:colOff>73025</xdr:colOff>
      <xdr:row>31</xdr:row>
      <xdr:rowOff>78579</xdr:rowOff>
    </xdr:to>
    <xdr:sp macro="" textlink="">
      <xdr:nvSpPr>
        <xdr:cNvPr id="143" name="楕円 142">
          <a:extLst>
            <a:ext uri="{FF2B5EF4-FFF2-40B4-BE49-F238E27FC236}">
              <a16:creationId xmlns:a16="http://schemas.microsoft.com/office/drawing/2014/main" id="{007D103C-5657-4CC4-880F-D0895C9AA4E2}"/>
            </a:ext>
          </a:extLst>
        </xdr:cNvPr>
        <xdr:cNvSpPr/>
      </xdr:nvSpPr>
      <xdr:spPr>
        <a:xfrm>
          <a:off x="14744700" y="606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63356</xdr:rowOff>
    </xdr:from>
    <xdr:ext cx="560923" cy="259045"/>
    <xdr:sp macro="" textlink="">
      <xdr:nvSpPr>
        <xdr:cNvPr id="144" name="債務償還比率該当値テキスト">
          <a:extLst>
            <a:ext uri="{FF2B5EF4-FFF2-40B4-BE49-F238E27FC236}">
              <a16:creationId xmlns:a16="http://schemas.microsoft.com/office/drawing/2014/main" id="{6EF7572B-E22E-4635-BB21-F2F19732BF79}"/>
            </a:ext>
          </a:extLst>
        </xdr:cNvPr>
        <xdr:cNvSpPr txBox="1"/>
      </xdr:nvSpPr>
      <xdr:spPr>
        <a:xfrm>
          <a:off x="14846300" y="59783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87473</xdr:rowOff>
    </xdr:from>
    <xdr:to>
      <xdr:col>72</xdr:col>
      <xdr:colOff>123825</xdr:colOff>
      <xdr:row>31</xdr:row>
      <xdr:rowOff>17623</xdr:rowOff>
    </xdr:to>
    <xdr:sp macro="" textlink="">
      <xdr:nvSpPr>
        <xdr:cNvPr id="145" name="楕円 144">
          <a:extLst>
            <a:ext uri="{FF2B5EF4-FFF2-40B4-BE49-F238E27FC236}">
              <a16:creationId xmlns:a16="http://schemas.microsoft.com/office/drawing/2014/main" id="{84ADFAB3-3CDB-4979-87D1-751A920E4CA7}"/>
            </a:ext>
          </a:extLst>
        </xdr:cNvPr>
        <xdr:cNvSpPr/>
      </xdr:nvSpPr>
      <xdr:spPr>
        <a:xfrm>
          <a:off x="14033500" y="600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138273</xdr:rowOff>
    </xdr:from>
    <xdr:to>
      <xdr:col>76</xdr:col>
      <xdr:colOff>22225</xdr:colOff>
      <xdr:row>31</xdr:row>
      <xdr:rowOff>27779</xdr:rowOff>
    </xdr:to>
    <xdr:cxnSp macro="">
      <xdr:nvCxnSpPr>
        <xdr:cNvPr id="146" name="直線コネクタ 145">
          <a:extLst>
            <a:ext uri="{FF2B5EF4-FFF2-40B4-BE49-F238E27FC236}">
              <a16:creationId xmlns:a16="http://schemas.microsoft.com/office/drawing/2014/main" id="{3A798D75-2083-4DE3-AFA4-7266F33EA0C5}"/>
            </a:ext>
          </a:extLst>
        </xdr:cNvPr>
        <xdr:cNvCxnSpPr/>
      </xdr:nvCxnSpPr>
      <xdr:spPr>
        <a:xfrm>
          <a:off x="14084300" y="6053298"/>
          <a:ext cx="711200" cy="6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122039</xdr:rowOff>
    </xdr:from>
    <xdr:to>
      <xdr:col>68</xdr:col>
      <xdr:colOff>123825</xdr:colOff>
      <xdr:row>33</xdr:row>
      <xdr:rowOff>52189</xdr:rowOff>
    </xdr:to>
    <xdr:sp macro="" textlink="">
      <xdr:nvSpPr>
        <xdr:cNvPr id="147" name="楕円 146">
          <a:extLst>
            <a:ext uri="{FF2B5EF4-FFF2-40B4-BE49-F238E27FC236}">
              <a16:creationId xmlns:a16="http://schemas.microsoft.com/office/drawing/2014/main" id="{B64BD021-84F1-49F6-8D81-CB63DC9E1E06}"/>
            </a:ext>
          </a:extLst>
        </xdr:cNvPr>
        <xdr:cNvSpPr/>
      </xdr:nvSpPr>
      <xdr:spPr>
        <a:xfrm>
          <a:off x="13271500" y="637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138273</xdr:rowOff>
    </xdr:from>
    <xdr:to>
      <xdr:col>72</xdr:col>
      <xdr:colOff>73025</xdr:colOff>
      <xdr:row>33</xdr:row>
      <xdr:rowOff>1389</xdr:rowOff>
    </xdr:to>
    <xdr:cxnSp macro="">
      <xdr:nvCxnSpPr>
        <xdr:cNvPr id="148" name="直線コネクタ 147">
          <a:extLst>
            <a:ext uri="{FF2B5EF4-FFF2-40B4-BE49-F238E27FC236}">
              <a16:creationId xmlns:a16="http://schemas.microsoft.com/office/drawing/2014/main" id="{81424B8A-B096-4EEB-89B4-94037F2502B4}"/>
            </a:ext>
          </a:extLst>
        </xdr:cNvPr>
        <xdr:cNvCxnSpPr/>
      </xdr:nvCxnSpPr>
      <xdr:spPr>
        <a:xfrm flipV="1">
          <a:off x="13322300" y="6053298"/>
          <a:ext cx="762000" cy="37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35725</xdr:rowOff>
    </xdr:from>
    <xdr:to>
      <xdr:col>64</xdr:col>
      <xdr:colOff>123825</xdr:colOff>
      <xdr:row>33</xdr:row>
      <xdr:rowOff>137325</xdr:rowOff>
    </xdr:to>
    <xdr:sp macro="" textlink="">
      <xdr:nvSpPr>
        <xdr:cNvPr id="149" name="楕円 148">
          <a:extLst>
            <a:ext uri="{FF2B5EF4-FFF2-40B4-BE49-F238E27FC236}">
              <a16:creationId xmlns:a16="http://schemas.microsoft.com/office/drawing/2014/main" id="{461DE7EA-103F-4CD8-99C9-C2920D7C4471}"/>
            </a:ext>
          </a:extLst>
        </xdr:cNvPr>
        <xdr:cNvSpPr/>
      </xdr:nvSpPr>
      <xdr:spPr>
        <a:xfrm>
          <a:off x="12509500" y="646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1389</xdr:rowOff>
    </xdr:from>
    <xdr:to>
      <xdr:col>68</xdr:col>
      <xdr:colOff>73025</xdr:colOff>
      <xdr:row>33</xdr:row>
      <xdr:rowOff>86525</xdr:rowOff>
    </xdr:to>
    <xdr:cxnSp macro="">
      <xdr:nvCxnSpPr>
        <xdr:cNvPr id="150" name="直線コネクタ 149">
          <a:extLst>
            <a:ext uri="{FF2B5EF4-FFF2-40B4-BE49-F238E27FC236}">
              <a16:creationId xmlns:a16="http://schemas.microsoft.com/office/drawing/2014/main" id="{ADAA4200-42C1-431E-A54B-84E167D437B1}"/>
            </a:ext>
          </a:extLst>
        </xdr:cNvPr>
        <xdr:cNvCxnSpPr/>
      </xdr:nvCxnSpPr>
      <xdr:spPr>
        <a:xfrm flipV="1">
          <a:off x="12560300" y="6430764"/>
          <a:ext cx="762000" cy="8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95483</xdr:rowOff>
    </xdr:from>
    <xdr:to>
      <xdr:col>60</xdr:col>
      <xdr:colOff>123825</xdr:colOff>
      <xdr:row>33</xdr:row>
      <xdr:rowOff>25633</xdr:rowOff>
    </xdr:to>
    <xdr:sp macro="" textlink="">
      <xdr:nvSpPr>
        <xdr:cNvPr id="151" name="楕円 150">
          <a:extLst>
            <a:ext uri="{FF2B5EF4-FFF2-40B4-BE49-F238E27FC236}">
              <a16:creationId xmlns:a16="http://schemas.microsoft.com/office/drawing/2014/main" id="{822F8BC8-D8F1-4902-8372-3F62697D2DF2}"/>
            </a:ext>
          </a:extLst>
        </xdr:cNvPr>
        <xdr:cNvSpPr/>
      </xdr:nvSpPr>
      <xdr:spPr>
        <a:xfrm>
          <a:off x="11747500" y="635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146283</xdr:rowOff>
    </xdr:from>
    <xdr:to>
      <xdr:col>64</xdr:col>
      <xdr:colOff>73025</xdr:colOff>
      <xdr:row>33</xdr:row>
      <xdr:rowOff>86525</xdr:rowOff>
    </xdr:to>
    <xdr:cxnSp macro="">
      <xdr:nvCxnSpPr>
        <xdr:cNvPr id="152" name="直線コネクタ 151">
          <a:extLst>
            <a:ext uri="{FF2B5EF4-FFF2-40B4-BE49-F238E27FC236}">
              <a16:creationId xmlns:a16="http://schemas.microsoft.com/office/drawing/2014/main" id="{F13DC4B2-7632-441D-9BA4-813F7111C6C7}"/>
            </a:ext>
          </a:extLst>
        </xdr:cNvPr>
        <xdr:cNvCxnSpPr/>
      </xdr:nvCxnSpPr>
      <xdr:spPr>
        <a:xfrm>
          <a:off x="11798300" y="6404208"/>
          <a:ext cx="762000" cy="11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101444</xdr:rowOff>
    </xdr:from>
    <xdr:ext cx="469744" cy="259045"/>
    <xdr:sp macro="" textlink="">
      <xdr:nvSpPr>
        <xdr:cNvPr id="153" name="n_1aveValue債務償還比率">
          <a:extLst>
            <a:ext uri="{FF2B5EF4-FFF2-40B4-BE49-F238E27FC236}">
              <a16:creationId xmlns:a16="http://schemas.microsoft.com/office/drawing/2014/main" id="{E247E1DB-862B-4BCD-9BCF-206E8FD9F1E4}"/>
            </a:ext>
          </a:extLst>
        </xdr:cNvPr>
        <xdr:cNvSpPr txBox="1"/>
      </xdr:nvSpPr>
      <xdr:spPr>
        <a:xfrm>
          <a:off x="13836727" y="533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36504</xdr:rowOff>
    </xdr:from>
    <xdr:ext cx="469744" cy="259045"/>
    <xdr:sp macro="" textlink="">
      <xdr:nvSpPr>
        <xdr:cNvPr id="154" name="n_2aveValue債務償還比率">
          <a:extLst>
            <a:ext uri="{FF2B5EF4-FFF2-40B4-BE49-F238E27FC236}">
              <a16:creationId xmlns:a16="http://schemas.microsoft.com/office/drawing/2014/main" id="{412F6B2A-209E-4DFC-944B-579423820FC7}"/>
            </a:ext>
          </a:extLst>
        </xdr:cNvPr>
        <xdr:cNvSpPr txBox="1"/>
      </xdr:nvSpPr>
      <xdr:spPr>
        <a:xfrm>
          <a:off x="13087427" y="543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72415</xdr:rowOff>
    </xdr:from>
    <xdr:ext cx="469744" cy="259045"/>
    <xdr:sp macro="" textlink="">
      <xdr:nvSpPr>
        <xdr:cNvPr id="155" name="n_3aveValue債務償還比率">
          <a:extLst>
            <a:ext uri="{FF2B5EF4-FFF2-40B4-BE49-F238E27FC236}">
              <a16:creationId xmlns:a16="http://schemas.microsoft.com/office/drawing/2014/main" id="{0C0997DC-25A9-4167-BB5B-116EA9F50EA5}"/>
            </a:ext>
          </a:extLst>
        </xdr:cNvPr>
        <xdr:cNvSpPr txBox="1"/>
      </xdr:nvSpPr>
      <xdr:spPr>
        <a:xfrm>
          <a:off x="12325427" y="54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62268</xdr:rowOff>
    </xdr:from>
    <xdr:ext cx="469744" cy="259045"/>
    <xdr:sp macro="" textlink="">
      <xdr:nvSpPr>
        <xdr:cNvPr id="156" name="n_4aveValue債務償還比率">
          <a:extLst>
            <a:ext uri="{FF2B5EF4-FFF2-40B4-BE49-F238E27FC236}">
              <a16:creationId xmlns:a16="http://schemas.microsoft.com/office/drawing/2014/main" id="{1604A8E3-1D0B-45B7-9AE4-CC51CA825AFD}"/>
            </a:ext>
          </a:extLst>
        </xdr:cNvPr>
        <xdr:cNvSpPr txBox="1"/>
      </xdr:nvSpPr>
      <xdr:spPr>
        <a:xfrm>
          <a:off x="11563427" y="546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31</xdr:row>
      <xdr:rowOff>8750</xdr:rowOff>
    </xdr:from>
    <xdr:ext cx="560923" cy="259045"/>
    <xdr:sp macro="" textlink="">
      <xdr:nvSpPr>
        <xdr:cNvPr id="157" name="n_1mainValue債務償還比率">
          <a:extLst>
            <a:ext uri="{FF2B5EF4-FFF2-40B4-BE49-F238E27FC236}">
              <a16:creationId xmlns:a16="http://schemas.microsoft.com/office/drawing/2014/main" id="{9DCCB568-E62B-44C3-A759-BF7AF555C4BC}"/>
            </a:ext>
          </a:extLst>
        </xdr:cNvPr>
        <xdr:cNvSpPr txBox="1"/>
      </xdr:nvSpPr>
      <xdr:spPr>
        <a:xfrm>
          <a:off x="13791138" y="609522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33</xdr:row>
      <xdr:rowOff>43315</xdr:rowOff>
    </xdr:from>
    <xdr:ext cx="560923" cy="259045"/>
    <xdr:sp macro="" textlink="">
      <xdr:nvSpPr>
        <xdr:cNvPr id="158" name="n_2mainValue債務償還比率">
          <a:extLst>
            <a:ext uri="{FF2B5EF4-FFF2-40B4-BE49-F238E27FC236}">
              <a16:creationId xmlns:a16="http://schemas.microsoft.com/office/drawing/2014/main" id="{334C295B-6619-492C-ABC0-2678D82C7723}"/>
            </a:ext>
          </a:extLst>
        </xdr:cNvPr>
        <xdr:cNvSpPr txBox="1"/>
      </xdr:nvSpPr>
      <xdr:spPr>
        <a:xfrm>
          <a:off x="13041838" y="64726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128452</xdr:rowOff>
    </xdr:from>
    <xdr:ext cx="560923" cy="259045"/>
    <xdr:sp macro="" textlink="">
      <xdr:nvSpPr>
        <xdr:cNvPr id="159" name="n_3mainValue債務償還比率">
          <a:extLst>
            <a:ext uri="{FF2B5EF4-FFF2-40B4-BE49-F238E27FC236}">
              <a16:creationId xmlns:a16="http://schemas.microsoft.com/office/drawing/2014/main" id="{0795257D-482B-45B7-A8BD-6E4866A2A004}"/>
            </a:ext>
          </a:extLst>
        </xdr:cNvPr>
        <xdr:cNvSpPr txBox="1"/>
      </xdr:nvSpPr>
      <xdr:spPr>
        <a:xfrm>
          <a:off x="12279838" y="65578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16760</xdr:rowOff>
    </xdr:from>
    <xdr:ext cx="560923" cy="259045"/>
    <xdr:sp macro="" textlink="">
      <xdr:nvSpPr>
        <xdr:cNvPr id="160" name="n_4mainValue債務償還比率">
          <a:extLst>
            <a:ext uri="{FF2B5EF4-FFF2-40B4-BE49-F238E27FC236}">
              <a16:creationId xmlns:a16="http://schemas.microsoft.com/office/drawing/2014/main" id="{5C39092E-87D1-4701-8D75-DAFC291F4604}"/>
            </a:ext>
          </a:extLst>
        </xdr:cNvPr>
        <xdr:cNvSpPr txBox="1"/>
      </xdr:nvSpPr>
      <xdr:spPr>
        <a:xfrm>
          <a:off x="11517838" y="644613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7E601CA0-7F3D-41DF-B0F8-8A523959958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BC541F9C-9816-432E-8777-66F303BC278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25AC4DE8-B15A-4F03-847F-667FD511AEB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ED4C17D3-1B40-41DF-81C9-2BB9A84811C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9F297AEC-7340-4B9E-88F8-241601D04FB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35EE8ED5-FF52-4D9E-B124-F53B719195D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B4AAA28-09A4-4FA4-B3EE-9AC50EE60F4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602F79A-17E2-4A10-8859-3A2CBCBD5CD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7A2AF57-F33B-4BD0-8C2C-9E0F6D6A8F0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26CD250-8180-4C7D-9455-3EACA8E5232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84EF551-D8A6-457A-A4E3-EDA7CA33D91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F1714D5-A739-4473-8DF0-494083168B5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1AD36A0-6ABA-4404-96EF-66DC38E45FB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BC67C00-0272-4CAE-91B5-8C0554F9F29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595A29A-7CEF-45B3-AD34-5C2C07B6568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563CF90-6542-4F23-BEAF-4AB120E3315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33,718
33,570
65.68
24,415,387
21,896,018
2,284,100
8,879,241
48,842,405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35D34B5-7827-4CD2-B3B6-3E319299163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EAC231B-4980-4969-BA2C-E40238E86BB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EB4ACAB-1A73-44C1-802D-073F4A945CB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BC44C5E-7080-4A28-9352-8FE6D574D46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66495AC-A802-4278-AD8B-402932B42F0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F2A2F9F-AB3E-4AD6-BAB9-BDA3F61225C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7FEBD68-0208-4C34-A81F-C3CA86A9690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134B022-1555-4E8C-B1E4-13240AE48A3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1A30BF5-A9C3-4E57-BB32-8C852B558BE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B9EB46F-2CB9-4162-B6D1-4B5C3C597F1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A7C2B0D-3833-4E6D-8084-3EB4B95682F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B1B6623-38E9-43F9-87A8-E91DDAFB738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48DE808-69BC-40BD-AC13-9DF680666B3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9A72458-5F78-4D16-8839-25850DAC75E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6D8D139-A9E6-4407-81B0-C610C933128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999B2F6-C65E-4635-9257-4E9FA7F91B8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6D55F47-B20F-49E8-B599-1BE286F2FC7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CB6EFA7-907E-47A4-9769-A1B5D14939D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8496CF7-E421-4C83-8E21-697B456DF7D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6C56A41-101F-4E3D-B206-276DEBFC6F4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7D30EF3-51B8-4C70-B60B-DAA6B1EFA97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E9C2E7A-AF71-473D-B97A-C6799C0091C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7127AE7-9467-4A90-8085-40010DB1734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1037951-AF9D-499C-897C-37B70B804D8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DFB1A5A-E450-4F4E-B642-CA13784AE96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17D701B-6E06-4114-ABBD-DE467773397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9B054CA-317E-474C-AC61-EFC6F46A410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0D50377-1B5B-4614-B5BA-0861E3E4A4F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883E72D-70AC-4B58-BB62-5E66E057534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964A436-E037-4585-8D21-1A5649A52D6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51AF3E6-1129-49FF-905A-804E5F8A33F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E97C3D5-3107-4C3F-AA8C-7102CB69AF6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640BDBA-8F6C-402F-8E1D-919C506F270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C2B9500-781A-4274-BF70-C9CF25AD3EA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C6CCF8B-38CB-4CC9-89E1-E714BF09563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35BD53B-280C-4922-8D9E-0DA0DE6B4B7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311BF9B-CFE0-4B9E-A70B-1A5FB98E053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C5A5B09-0CC7-4BEB-A608-18B950DCD2C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496A8F7-4741-4608-9D98-87E6354C800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47FE9DF-B608-4A15-9706-E6D93A95E51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4D4CFC4-DC75-49D5-A612-F89F3123CBB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B6C5F8F-92C3-4674-BBB6-EAC9E37830D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3335BDA-2078-427A-9CA2-738E6D84F3E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2F01365-3DDC-40AE-BB40-0F55B304C9D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6BCD18B-89F0-4DC9-9729-482F5DB325D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144780</xdr:rowOff>
    </xdr:from>
    <xdr:to>
      <xdr:col>24</xdr:col>
      <xdr:colOff>62865</xdr:colOff>
      <xdr:row>42</xdr:row>
      <xdr:rowOff>36195</xdr:rowOff>
    </xdr:to>
    <xdr:cxnSp macro="">
      <xdr:nvCxnSpPr>
        <xdr:cNvPr id="57" name="直線コネクタ 56">
          <a:extLst>
            <a:ext uri="{FF2B5EF4-FFF2-40B4-BE49-F238E27FC236}">
              <a16:creationId xmlns:a16="http://schemas.microsoft.com/office/drawing/2014/main" id="{55A681EA-B7BB-4C0B-A847-78D5DF025726}"/>
            </a:ext>
          </a:extLst>
        </xdr:cNvPr>
        <xdr:cNvCxnSpPr/>
      </xdr:nvCxnSpPr>
      <xdr:spPr>
        <a:xfrm flipV="1">
          <a:off x="4634865" y="5974080"/>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40022</xdr:rowOff>
    </xdr:from>
    <xdr:ext cx="405111" cy="259045"/>
    <xdr:sp macro="" textlink="">
      <xdr:nvSpPr>
        <xdr:cNvPr id="58" name="【道路】&#10;有形固定資産減価償却率最小値テキスト">
          <a:extLst>
            <a:ext uri="{FF2B5EF4-FFF2-40B4-BE49-F238E27FC236}">
              <a16:creationId xmlns:a16="http://schemas.microsoft.com/office/drawing/2014/main" id="{73F88023-99F1-48B3-B043-7BE6BE018CFA}"/>
            </a:ext>
          </a:extLst>
        </xdr:cNvPr>
        <xdr:cNvSpPr txBox="1"/>
      </xdr:nvSpPr>
      <xdr:spPr>
        <a:xfrm>
          <a:off x="4673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36195</xdr:rowOff>
    </xdr:from>
    <xdr:to>
      <xdr:col>24</xdr:col>
      <xdr:colOff>152400</xdr:colOff>
      <xdr:row>42</xdr:row>
      <xdr:rowOff>36195</xdr:rowOff>
    </xdr:to>
    <xdr:cxnSp macro="">
      <xdr:nvCxnSpPr>
        <xdr:cNvPr id="59" name="直線コネクタ 58">
          <a:extLst>
            <a:ext uri="{FF2B5EF4-FFF2-40B4-BE49-F238E27FC236}">
              <a16:creationId xmlns:a16="http://schemas.microsoft.com/office/drawing/2014/main" id="{74C1BA85-B824-4700-816A-3FFCBD46E5C6}"/>
            </a:ext>
          </a:extLst>
        </xdr:cNvPr>
        <xdr:cNvCxnSpPr/>
      </xdr:nvCxnSpPr>
      <xdr:spPr>
        <a:xfrm>
          <a:off x="4546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91457</xdr:rowOff>
    </xdr:from>
    <xdr:ext cx="405111" cy="259045"/>
    <xdr:sp macro="" textlink="">
      <xdr:nvSpPr>
        <xdr:cNvPr id="60" name="【道路】&#10;有形固定資産減価償却率最大値テキスト">
          <a:extLst>
            <a:ext uri="{FF2B5EF4-FFF2-40B4-BE49-F238E27FC236}">
              <a16:creationId xmlns:a16="http://schemas.microsoft.com/office/drawing/2014/main" id="{8048F6C5-BCC4-446A-A933-203243D90384}"/>
            </a:ext>
          </a:extLst>
        </xdr:cNvPr>
        <xdr:cNvSpPr txBox="1"/>
      </xdr:nvSpPr>
      <xdr:spPr>
        <a:xfrm>
          <a:off x="4673600"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144780</xdr:rowOff>
    </xdr:from>
    <xdr:to>
      <xdr:col>24</xdr:col>
      <xdr:colOff>152400</xdr:colOff>
      <xdr:row>34</xdr:row>
      <xdr:rowOff>144780</xdr:rowOff>
    </xdr:to>
    <xdr:cxnSp macro="">
      <xdr:nvCxnSpPr>
        <xdr:cNvPr id="61" name="直線コネクタ 60">
          <a:extLst>
            <a:ext uri="{FF2B5EF4-FFF2-40B4-BE49-F238E27FC236}">
              <a16:creationId xmlns:a16="http://schemas.microsoft.com/office/drawing/2014/main" id="{91DDF0AA-3398-46C7-8AEC-05A60DE8E1E5}"/>
            </a:ext>
          </a:extLst>
        </xdr:cNvPr>
        <xdr:cNvCxnSpPr/>
      </xdr:nvCxnSpPr>
      <xdr:spPr>
        <a:xfrm>
          <a:off x="4546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34942</xdr:rowOff>
    </xdr:from>
    <xdr:ext cx="405111" cy="259045"/>
    <xdr:sp macro="" textlink="">
      <xdr:nvSpPr>
        <xdr:cNvPr id="62" name="【道路】&#10;有形固定資産減価償却率平均値テキスト">
          <a:extLst>
            <a:ext uri="{FF2B5EF4-FFF2-40B4-BE49-F238E27FC236}">
              <a16:creationId xmlns:a16="http://schemas.microsoft.com/office/drawing/2014/main" id="{1ACEF316-2DC8-4D85-88BA-8021D98B824B}"/>
            </a:ext>
          </a:extLst>
        </xdr:cNvPr>
        <xdr:cNvSpPr txBox="1"/>
      </xdr:nvSpPr>
      <xdr:spPr>
        <a:xfrm>
          <a:off x="4673600" y="6378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12065</xdr:rowOff>
    </xdr:from>
    <xdr:to>
      <xdr:col>24</xdr:col>
      <xdr:colOff>114300</xdr:colOff>
      <xdr:row>38</xdr:row>
      <xdr:rowOff>113665</xdr:rowOff>
    </xdr:to>
    <xdr:sp macro="" textlink="">
      <xdr:nvSpPr>
        <xdr:cNvPr id="63" name="フローチャート: 判断 62">
          <a:extLst>
            <a:ext uri="{FF2B5EF4-FFF2-40B4-BE49-F238E27FC236}">
              <a16:creationId xmlns:a16="http://schemas.microsoft.com/office/drawing/2014/main" id="{FC99724C-9BFC-46D6-B9B2-1D91B4A3C7D5}"/>
            </a:ext>
          </a:extLst>
        </xdr:cNvPr>
        <xdr:cNvSpPr/>
      </xdr:nvSpPr>
      <xdr:spPr>
        <a:xfrm>
          <a:off x="45847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170180</xdr:rowOff>
    </xdr:from>
    <xdr:to>
      <xdr:col>20</xdr:col>
      <xdr:colOff>38100</xdr:colOff>
      <xdr:row>38</xdr:row>
      <xdr:rowOff>100330</xdr:rowOff>
    </xdr:to>
    <xdr:sp macro="" textlink="">
      <xdr:nvSpPr>
        <xdr:cNvPr id="64" name="フローチャート: 判断 63">
          <a:extLst>
            <a:ext uri="{FF2B5EF4-FFF2-40B4-BE49-F238E27FC236}">
              <a16:creationId xmlns:a16="http://schemas.microsoft.com/office/drawing/2014/main" id="{C09BCD2E-3D6F-49B4-85DD-71EA14F9E079}"/>
            </a:ext>
          </a:extLst>
        </xdr:cNvPr>
        <xdr:cNvSpPr/>
      </xdr:nvSpPr>
      <xdr:spPr>
        <a:xfrm>
          <a:off x="37465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4445</xdr:rowOff>
    </xdr:from>
    <xdr:to>
      <xdr:col>15</xdr:col>
      <xdr:colOff>101600</xdr:colOff>
      <xdr:row>38</xdr:row>
      <xdr:rowOff>106045</xdr:rowOff>
    </xdr:to>
    <xdr:sp macro="" textlink="">
      <xdr:nvSpPr>
        <xdr:cNvPr id="65" name="フローチャート: 判断 64">
          <a:extLst>
            <a:ext uri="{FF2B5EF4-FFF2-40B4-BE49-F238E27FC236}">
              <a16:creationId xmlns:a16="http://schemas.microsoft.com/office/drawing/2014/main" id="{188A2F9C-19B9-407D-9FD6-101638AC6D37}"/>
            </a:ext>
          </a:extLst>
        </xdr:cNvPr>
        <xdr:cNvSpPr/>
      </xdr:nvSpPr>
      <xdr:spPr>
        <a:xfrm>
          <a:off x="2857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D08770CE-4B61-4CDF-9037-B16DD975FB7E}"/>
            </a:ext>
          </a:extLst>
        </xdr:cNvPr>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88439EB5-0B3E-4754-8042-B6AF9C6EF1A1}"/>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8331AB5-107C-4909-B72B-ECF5310DE20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D5F6166-D434-4DD7-B8D6-684F0B2E81E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63407CF-8376-4930-B5A6-79E362E1691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A1E0854-2495-4C35-A9C7-EAA0F6B0451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2160565-76A0-4FF8-9D28-1824DA1CC71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42545</xdr:rowOff>
    </xdr:from>
    <xdr:to>
      <xdr:col>24</xdr:col>
      <xdr:colOff>114300</xdr:colOff>
      <xdr:row>38</xdr:row>
      <xdr:rowOff>144145</xdr:rowOff>
    </xdr:to>
    <xdr:sp macro="" textlink="">
      <xdr:nvSpPr>
        <xdr:cNvPr id="73" name="楕円 72">
          <a:extLst>
            <a:ext uri="{FF2B5EF4-FFF2-40B4-BE49-F238E27FC236}">
              <a16:creationId xmlns:a16="http://schemas.microsoft.com/office/drawing/2014/main" id="{73A03105-3D84-445B-9480-24C32EAE1874}"/>
            </a:ext>
          </a:extLst>
        </xdr:cNvPr>
        <xdr:cNvSpPr/>
      </xdr:nvSpPr>
      <xdr:spPr>
        <a:xfrm>
          <a:off x="45847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20972</xdr:rowOff>
    </xdr:from>
    <xdr:ext cx="405111" cy="259045"/>
    <xdr:sp macro="" textlink="">
      <xdr:nvSpPr>
        <xdr:cNvPr id="74" name="【道路】&#10;有形固定資産減価償却率該当値テキスト">
          <a:extLst>
            <a:ext uri="{FF2B5EF4-FFF2-40B4-BE49-F238E27FC236}">
              <a16:creationId xmlns:a16="http://schemas.microsoft.com/office/drawing/2014/main" id="{06A6696B-C541-4389-A554-C9A1C4C71046}"/>
            </a:ext>
          </a:extLst>
        </xdr:cNvPr>
        <xdr:cNvSpPr txBox="1"/>
      </xdr:nvSpPr>
      <xdr:spPr>
        <a:xfrm>
          <a:off x="4673600"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59690</xdr:rowOff>
    </xdr:from>
    <xdr:to>
      <xdr:col>20</xdr:col>
      <xdr:colOff>38100</xdr:colOff>
      <xdr:row>38</xdr:row>
      <xdr:rowOff>161290</xdr:rowOff>
    </xdr:to>
    <xdr:sp macro="" textlink="">
      <xdr:nvSpPr>
        <xdr:cNvPr id="75" name="楕円 74">
          <a:extLst>
            <a:ext uri="{FF2B5EF4-FFF2-40B4-BE49-F238E27FC236}">
              <a16:creationId xmlns:a16="http://schemas.microsoft.com/office/drawing/2014/main" id="{519F92B3-2044-4B3D-8020-28F94D4BD805}"/>
            </a:ext>
          </a:extLst>
        </xdr:cNvPr>
        <xdr:cNvSpPr/>
      </xdr:nvSpPr>
      <xdr:spPr>
        <a:xfrm>
          <a:off x="3746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93345</xdr:rowOff>
    </xdr:from>
    <xdr:to>
      <xdr:col>24</xdr:col>
      <xdr:colOff>63500</xdr:colOff>
      <xdr:row>38</xdr:row>
      <xdr:rowOff>110490</xdr:rowOff>
    </xdr:to>
    <xdr:cxnSp macro="">
      <xdr:nvCxnSpPr>
        <xdr:cNvPr id="76" name="直線コネクタ 75">
          <a:extLst>
            <a:ext uri="{FF2B5EF4-FFF2-40B4-BE49-F238E27FC236}">
              <a16:creationId xmlns:a16="http://schemas.microsoft.com/office/drawing/2014/main" id="{8F7EE360-1AE9-416E-ACF0-4D4521C7A2B1}"/>
            </a:ext>
          </a:extLst>
        </xdr:cNvPr>
        <xdr:cNvCxnSpPr/>
      </xdr:nvCxnSpPr>
      <xdr:spPr>
        <a:xfrm flipV="1">
          <a:off x="3797300" y="660844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25400</xdr:rowOff>
    </xdr:from>
    <xdr:to>
      <xdr:col>15</xdr:col>
      <xdr:colOff>101600</xdr:colOff>
      <xdr:row>38</xdr:row>
      <xdr:rowOff>127000</xdr:rowOff>
    </xdr:to>
    <xdr:sp macro="" textlink="">
      <xdr:nvSpPr>
        <xdr:cNvPr id="77" name="楕円 76">
          <a:extLst>
            <a:ext uri="{FF2B5EF4-FFF2-40B4-BE49-F238E27FC236}">
              <a16:creationId xmlns:a16="http://schemas.microsoft.com/office/drawing/2014/main" id="{6E9CD1FE-49C1-4E43-9C74-4613B9CFE165}"/>
            </a:ext>
          </a:extLst>
        </xdr:cNvPr>
        <xdr:cNvSpPr/>
      </xdr:nvSpPr>
      <xdr:spPr>
        <a:xfrm>
          <a:off x="2857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76200</xdr:rowOff>
    </xdr:from>
    <xdr:to>
      <xdr:col>19</xdr:col>
      <xdr:colOff>177800</xdr:colOff>
      <xdr:row>38</xdr:row>
      <xdr:rowOff>110490</xdr:rowOff>
    </xdr:to>
    <xdr:cxnSp macro="">
      <xdr:nvCxnSpPr>
        <xdr:cNvPr id="78" name="直線コネクタ 77">
          <a:extLst>
            <a:ext uri="{FF2B5EF4-FFF2-40B4-BE49-F238E27FC236}">
              <a16:creationId xmlns:a16="http://schemas.microsoft.com/office/drawing/2014/main" id="{12ED7C27-0E73-4DB5-A792-315808717440}"/>
            </a:ext>
          </a:extLst>
        </xdr:cNvPr>
        <xdr:cNvCxnSpPr/>
      </xdr:nvCxnSpPr>
      <xdr:spPr>
        <a:xfrm>
          <a:off x="2908300" y="65913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6350</xdr:rowOff>
    </xdr:from>
    <xdr:to>
      <xdr:col>10</xdr:col>
      <xdr:colOff>165100</xdr:colOff>
      <xdr:row>38</xdr:row>
      <xdr:rowOff>107950</xdr:rowOff>
    </xdr:to>
    <xdr:sp macro="" textlink="">
      <xdr:nvSpPr>
        <xdr:cNvPr id="79" name="楕円 78">
          <a:extLst>
            <a:ext uri="{FF2B5EF4-FFF2-40B4-BE49-F238E27FC236}">
              <a16:creationId xmlns:a16="http://schemas.microsoft.com/office/drawing/2014/main" id="{00D076FA-1D98-4936-BB8C-5D97F3AB5634}"/>
            </a:ext>
          </a:extLst>
        </xdr:cNvPr>
        <xdr:cNvSpPr/>
      </xdr:nvSpPr>
      <xdr:spPr>
        <a:xfrm>
          <a:off x="1968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57150</xdr:rowOff>
    </xdr:from>
    <xdr:to>
      <xdr:col>15</xdr:col>
      <xdr:colOff>50800</xdr:colOff>
      <xdr:row>38</xdr:row>
      <xdr:rowOff>76200</xdr:rowOff>
    </xdr:to>
    <xdr:cxnSp macro="">
      <xdr:nvCxnSpPr>
        <xdr:cNvPr id="80" name="直線コネクタ 79">
          <a:extLst>
            <a:ext uri="{FF2B5EF4-FFF2-40B4-BE49-F238E27FC236}">
              <a16:creationId xmlns:a16="http://schemas.microsoft.com/office/drawing/2014/main" id="{B897B94D-5321-405B-B0AE-DB89F78A1A16}"/>
            </a:ext>
          </a:extLst>
        </xdr:cNvPr>
        <xdr:cNvCxnSpPr/>
      </xdr:nvCxnSpPr>
      <xdr:spPr>
        <a:xfrm>
          <a:off x="2019300" y="6572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149225</xdr:rowOff>
    </xdr:from>
    <xdr:to>
      <xdr:col>6</xdr:col>
      <xdr:colOff>38100</xdr:colOff>
      <xdr:row>38</xdr:row>
      <xdr:rowOff>79375</xdr:rowOff>
    </xdr:to>
    <xdr:sp macro="" textlink="">
      <xdr:nvSpPr>
        <xdr:cNvPr id="81" name="楕円 80">
          <a:extLst>
            <a:ext uri="{FF2B5EF4-FFF2-40B4-BE49-F238E27FC236}">
              <a16:creationId xmlns:a16="http://schemas.microsoft.com/office/drawing/2014/main" id="{8D69E54F-4944-48B7-94A6-7CB9C7840E82}"/>
            </a:ext>
          </a:extLst>
        </xdr:cNvPr>
        <xdr:cNvSpPr/>
      </xdr:nvSpPr>
      <xdr:spPr>
        <a:xfrm>
          <a:off x="10795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28575</xdr:rowOff>
    </xdr:from>
    <xdr:to>
      <xdr:col>10</xdr:col>
      <xdr:colOff>114300</xdr:colOff>
      <xdr:row>38</xdr:row>
      <xdr:rowOff>57150</xdr:rowOff>
    </xdr:to>
    <xdr:cxnSp macro="">
      <xdr:nvCxnSpPr>
        <xdr:cNvPr id="82" name="直線コネクタ 81">
          <a:extLst>
            <a:ext uri="{FF2B5EF4-FFF2-40B4-BE49-F238E27FC236}">
              <a16:creationId xmlns:a16="http://schemas.microsoft.com/office/drawing/2014/main" id="{B6F3BF63-A258-4D44-830E-1378D90C8BF4}"/>
            </a:ext>
          </a:extLst>
        </xdr:cNvPr>
        <xdr:cNvCxnSpPr/>
      </xdr:nvCxnSpPr>
      <xdr:spPr>
        <a:xfrm>
          <a:off x="1130300" y="65436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116857</xdr:rowOff>
    </xdr:from>
    <xdr:ext cx="405111" cy="259045"/>
    <xdr:sp macro="" textlink="">
      <xdr:nvSpPr>
        <xdr:cNvPr id="83" name="n_1aveValue【道路】&#10;有形固定資産減価償却率">
          <a:extLst>
            <a:ext uri="{FF2B5EF4-FFF2-40B4-BE49-F238E27FC236}">
              <a16:creationId xmlns:a16="http://schemas.microsoft.com/office/drawing/2014/main" id="{BF5C3786-897F-495F-9183-463604844850}"/>
            </a:ext>
          </a:extLst>
        </xdr:cNvPr>
        <xdr:cNvSpPr txBox="1"/>
      </xdr:nvSpPr>
      <xdr:spPr>
        <a:xfrm>
          <a:off x="35820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122572</xdr:rowOff>
    </xdr:from>
    <xdr:ext cx="405111" cy="259045"/>
    <xdr:sp macro="" textlink="">
      <xdr:nvSpPr>
        <xdr:cNvPr id="84" name="n_2aveValue【道路】&#10;有形固定資産減価償却率">
          <a:extLst>
            <a:ext uri="{FF2B5EF4-FFF2-40B4-BE49-F238E27FC236}">
              <a16:creationId xmlns:a16="http://schemas.microsoft.com/office/drawing/2014/main" id="{EC776168-1A00-4FBD-A02C-3CD39DA16D68}"/>
            </a:ext>
          </a:extLst>
        </xdr:cNvPr>
        <xdr:cNvSpPr txBox="1"/>
      </xdr:nvSpPr>
      <xdr:spPr>
        <a:xfrm>
          <a:off x="27057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93997</xdr:rowOff>
    </xdr:from>
    <xdr:ext cx="405111" cy="259045"/>
    <xdr:sp macro="" textlink="">
      <xdr:nvSpPr>
        <xdr:cNvPr id="85" name="n_3aveValue【道路】&#10;有形固定資産減価償却率">
          <a:extLst>
            <a:ext uri="{FF2B5EF4-FFF2-40B4-BE49-F238E27FC236}">
              <a16:creationId xmlns:a16="http://schemas.microsoft.com/office/drawing/2014/main" id="{7BEA0C69-9901-47E3-BD53-DD49F333C3D0}"/>
            </a:ext>
          </a:extLst>
        </xdr:cNvPr>
        <xdr:cNvSpPr txBox="1"/>
      </xdr:nvSpPr>
      <xdr:spPr>
        <a:xfrm>
          <a:off x="1816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6" name="n_4aveValue【道路】&#10;有形固定資産減価償却率">
          <a:extLst>
            <a:ext uri="{FF2B5EF4-FFF2-40B4-BE49-F238E27FC236}">
              <a16:creationId xmlns:a16="http://schemas.microsoft.com/office/drawing/2014/main" id="{C3F14D0D-FCDC-4788-AEE1-E7BD0719B55B}"/>
            </a:ext>
          </a:extLst>
        </xdr:cNvPr>
        <xdr:cNvSpPr txBox="1"/>
      </xdr:nvSpPr>
      <xdr:spPr>
        <a:xfrm>
          <a:off x="927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152417</xdr:rowOff>
    </xdr:from>
    <xdr:ext cx="405111" cy="259045"/>
    <xdr:sp macro="" textlink="">
      <xdr:nvSpPr>
        <xdr:cNvPr id="87" name="n_1mainValue【道路】&#10;有形固定資産減価償却率">
          <a:extLst>
            <a:ext uri="{FF2B5EF4-FFF2-40B4-BE49-F238E27FC236}">
              <a16:creationId xmlns:a16="http://schemas.microsoft.com/office/drawing/2014/main" id="{103E3B8F-275D-4C34-B58A-507C2261D2E5}"/>
            </a:ext>
          </a:extLst>
        </xdr:cNvPr>
        <xdr:cNvSpPr txBox="1"/>
      </xdr:nvSpPr>
      <xdr:spPr>
        <a:xfrm>
          <a:off x="35820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118127</xdr:rowOff>
    </xdr:from>
    <xdr:ext cx="405111" cy="259045"/>
    <xdr:sp macro="" textlink="">
      <xdr:nvSpPr>
        <xdr:cNvPr id="88" name="n_2mainValue【道路】&#10;有形固定資産減価償却率">
          <a:extLst>
            <a:ext uri="{FF2B5EF4-FFF2-40B4-BE49-F238E27FC236}">
              <a16:creationId xmlns:a16="http://schemas.microsoft.com/office/drawing/2014/main" id="{EC266AC4-AF4A-419D-A813-FEF09D36F522}"/>
            </a:ext>
          </a:extLst>
        </xdr:cNvPr>
        <xdr:cNvSpPr txBox="1"/>
      </xdr:nvSpPr>
      <xdr:spPr>
        <a:xfrm>
          <a:off x="2705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99077</xdr:rowOff>
    </xdr:from>
    <xdr:ext cx="405111" cy="259045"/>
    <xdr:sp macro="" textlink="">
      <xdr:nvSpPr>
        <xdr:cNvPr id="89" name="n_3mainValue【道路】&#10;有形固定資産減価償却率">
          <a:extLst>
            <a:ext uri="{FF2B5EF4-FFF2-40B4-BE49-F238E27FC236}">
              <a16:creationId xmlns:a16="http://schemas.microsoft.com/office/drawing/2014/main" id="{3358FFDC-7362-4395-9F41-C6EE29107642}"/>
            </a:ext>
          </a:extLst>
        </xdr:cNvPr>
        <xdr:cNvSpPr txBox="1"/>
      </xdr:nvSpPr>
      <xdr:spPr>
        <a:xfrm>
          <a:off x="1816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70502</xdr:rowOff>
    </xdr:from>
    <xdr:ext cx="405111" cy="259045"/>
    <xdr:sp macro="" textlink="">
      <xdr:nvSpPr>
        <xdr:cNvPr id="90" name="n_4mainValue【道路】&#10;有形固定資産減価償却率">
          <a:extLst>
            <a:ext uri="{FF2B5EF4-FFF2-40B4-BE49-F238E27FC236}">
              <a16:creationId xmlns:a16="http://schemas.microsoft.com/office/drawing/2014/main" id="{D357943F-0E20-41CA-AC3F-95DB0F077F12}"/>
            </a:ext>
          </a:extLst>
        </xdr:cNvPr>
        <xdr:cNvSpPr txBox="1"/>
      </xdr:nvSpPr>
      <xdr:spPr>
        <a:xfrm>
          <a:off x="927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D65608D-7854-45CD-B85C-8EEB90825BD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F789C1F-CD4B-48F0-B365-14B61482F68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8F6615A-7E05-4834-A6F8-4B7C6F825D4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3A72E8C-8D62-403B-AC7A-27B051D69B3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F726032-AC78-438B-A1F3-3E723B3D8AB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DBBC724-BA71-417C-B863-918A6381605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1CFB563-DC6B-46B7-9E31-62839E1ACE7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1189048-A6D2-4422-B4B7-F238330C93C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ABB5A9F-B6AA-4966-92B7-B3EFF3278E8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924CBE0-CE7C-43BA-916C-ADB0861FDF8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B0AD1CC2-9C79-4D76-A328-457F3BB68EE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9E353050-81D7-409C-BE5A-5181DBFD514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52B5F805-10FF-43D2-9A0A-E097D9DD8FD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91651EFF-FBFF-40A3-B6B4-4D2BC5686814}"/>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4212BFDF-7506-46E3-BD3A-9B1880BC5A2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ACAABC3-C661-4681-8282-B6F1B1ED8697}"/>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C4973F97-1D43-438E-A43B-CAA4EB006B2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9CD73EA0-DD7F-4AC9-AAC4-09B8CA45E32E}"/>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E04A6353-CF1E-4F2F-B322-709F5A90316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13218311-1F46-42CB-B757-C5C9BC3CBDA8}"/>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53C6F1A2-2A00-4744-B833-62C64D5A089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980AE7B9-A00E-42AB-81BA-B9F62362C36D}"/>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80AF4E20-0772-4467-952F-5952904C5AE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111557</xdr:rowOff>
    </xdr:from>
    <xdr:to>
      <xdr:col>54</xdr:col>
      <xdr:colOff>189865</xdr:colOff>
      <xdr:row>41</xdr:row>
      <xdr:rowOff>122339</xdr:rowOff>
    </xdr:to>
    <xdr:cxnSp macro="">
      <xdr:nvCxnSpPr>
        <xdr:cNvPr id="114" name="直線コネクタ 113">
          <a:extLst>
            <a:ext uri="{FF2B5EF4-FFF2-40B4-BE49-F238E27FC236}">
              <a16:creationId xmlns:a16="http://schemas.microsoft.com/office/drawing/2014/main" id="{409DAAA5-EF70-49B5-BB11-26A0047054B8}"/>
            </a:ext>
          </a:extLst>
        </xdr:cNvPr>
        <xdr:cNvCxnSpPr/>
      </xdr:nvCxnSpPr>
      <xdr:spPr>
        <a:xfrm flipV="1">
          <a:off x="10476865" y="5940857"/>
          <a:ext cx="0" cy="121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126166</xdr:rowOff>
    </xdr:from>
    <xdr:ext cx="469744" cy="259045"/>
    <xdr:sp macro="" textlink="">
      <xdr:nvSpPr>
        <xdr:cNvPr id="115" name="【道路】&#10;一人当たり延長最小値テキスト">
          <a:extLst>
            <a:ext uri="{FF2B5EF4-FFF2-40B4-BE49-F238E27FC236}">
              <a16:creationId xmlns:a16="http://schemas.microsoft.com/office/drawing/2014/main" id="{1EF644DD-9592-48CC-8D3B-F2107FC6AD18}"/>
            </a:ext>
          </a:extLst>
        </xdr:cNvPr>
        <xdr:cNvSpPr txBox="1"/>
      </xdr:nvSpPr>
      <xdr:spPr>
        <a:xfrm>
          <a:off x="10515600" y="715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122339</xdr:rowOff>
    </xdr:from>
    <xdr:to>
      <xdr:col>55</xdr:col>
      <xdr:colOff>88900</xdr:colOff>
      <xdr:row>41</xdr:row>
      <xdr:rowOff>122339</xdr:rowOff>
    </xdr:to>
    <xdr:cxnSp macro="">
      <xdr:nvCxnSpPr>
        <xdr:cNvPr id="116" name="直線コネクタ 115">
          <a:extLst>
            <a:ext uri="{FF2B5EF4-FFF2-40B4-BE49-F238E27FC236}">
              <a16:creationId xmlns:a16="http://schemas.microsoft.com/office/drawing/2014/main" id="{25E0E5E8-FFDF-4CED-A798-8EF591914033}"/>
            </a:ext>
          </a:extLst>
        </xdr:cNvPr>
        <xdr:cNvCxnSpPr/>
      </xdr:nvCxnSpPr>
      <xdr:spPr>
        <a:xfrm>
          <a:off x="10388600" y="7151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58234</xdr:rowOff>
    </xdr:from>
    <xdr:ext cx="534377" cy="259045"/>
    <xdr:sp macro="" textlink="">
      <xdr:nvSpPr>
        <xdr:cNvPr id="117" name="【道路】&#10;一人当たり延長最大値テキスト">
          <a:extLst>
            <a:ext uri="{FF2B5EF4-FFF2-40B4-BE49-F238E27FC236}">
              <a16:creationId xmlns:a16="http://schemas.microsoft.com/office/drawing/2014/main" id="{6DF8DB85-F6C5-4C92-815F-BC3014131CF6}"/>
            </a:ext>
          </a:extLst>
        </xdr:cNvPr>
        <xdr:cNvSpPr txBox="1"/>
      </xdr:nvSpPr>
      <xdr:spPr>
        <a:xfrm>
          <a:off x="10515600" y="571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111557</xdr:rowOff>
    </xdr:from>
    <xdr:to>
      <xdr:col>55</xdr:col>
      <xdr:colOff>88900</xdr:colOff>
      <xdr:row>34</xdr:row>
      <xdr:rowOff>111557</xdr:rowOff>
    </xdr:to>
    <xdr:cxnSp macro="">
      <xdr:nvCxnSpPr>
        <xdr:cNvPr id="118" name="直線コネクタ 117">
          <a:extLst>
            <a:ext uri="{FF2B5EF4-FFF2-40B4-BE49-F238E27FC236}">
              <a16:creationId xmlns:a16="http://schemas.microsoft.com/office/drawing/2014/main" id="{6DBD2629-0C6D-40A9-BFDA-5B5FF186913F}"/>
            </a:ext>
          </a:extLst>
        </xdr:cNvPr>
        <xdr:cNvCxnSpPr/>
      </xdr:nvCxnSpPr>
      <xdr:spPr>
        <a:xfrm>
          <a:off x="10388600" y="594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102163</xdr:rowOff>
    </xdr:from>
    <xdr:ext cx="469744" cy="259045"/>
    <xdr:sp macro="" textlink="">
      <xdr:nvSpPr>
        <xdr:cNvPr id="119" name="【道路】&#10;一人当たり延長平均値テキスト">
          <a:extLst>
            <a:ext uri="{FF2B5EF4-FFF2-40B4-BE49-F238E27FC236}">
              <a16:creationId xmlns:a16="http://schemas.microsoft.com/office/drawing/2014/main" id="{D20A4DCC-3174-49B6-B152-BDCF99A34E3E}"/>
            </a:ext>
          </a:extLst>
        </xdr:cNvPr>
        <xdr:cNvSpPr txBox="1"/>
      </xdr:nvSpPr>
      <xdr:spPr>
        <a:xfrm>
          <a:off x="10515600" y="6788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123736</xdr:rowOff>
    </xdr:from>
    <xdr:to>
      <xdr:col>55</xdr:col>
      <xdr:colOff>50800</xdr:colOff>
      <xdr:row>40</xdr:row>
      <xdr:rowOff>53886</xdr:rowOff>
    </xdr:to>
    <xdr:sp macro="" textlink="">
      <xdr:nvSpPr>
        <xdr:cNvPr id="120" name="フローチャート: 判断 119">
          <a:extLst>
            <a:ext uri="{FF2B5EF4-FFF2-40B4-BE49-F238E27FC236}">
              <a16:creationId xmlns:a16="http://schemas.microsoft.com/office/drawing/2014/main" id="{20DB5C5A-28F9-44E6-89DE-0EC92ECEF256}"/>
            </a:ext>
          </a:extLst>
        </xdr:cNvPr>
        <xdr:cNvSpPr/>
      </xdr:nvSpPr>
      <xdr:spPr>
        <a:xfrm>
          <a:off x="10426700" y="681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136576</xdr:rowOff>
    </xdr:from>
    <xdr:to>
      <xdr:col>50</xdr:col>
      <xdr:colOff>165100</xdr:colOff>
      <xdr:row>40</xdr:row>
      <xdr:rowOff>66726</xdr:rowOff>
    </xdr:to>
    <xdr:sp macro="" textlink="">
      <xdr:nvSpPr>
        <xdr:cNvPr id="121" name="フローチャート: 判断 120">
          <a:extLst>
            <a:ext uri="{FF2B5EF4-FFF2-40B4-BE49-F238E27FC236}">
              <a16:creationId xmlns:a16="http://schemas.microsoft.com/office/drawing/2014/main" id="{D309BEF4-991A-4C96-BBF1-63F5B88AE141}"/>
            </a:ext>
          </a:extLst>
        </xdr:cNvPr>
        <xdr:cNvSpPr/>
      </xdr:nvSpPr>
      <xdr:spPr>
        <a:xfrm>
          <a:off x="9588500" y="68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153264</xdr:rowOff>
    </xdr:from>
    <xdr:to>
      <xdr:col>46</xdr:col>
      <xdr:colOff>38100</xdr:colOff>
      <xdr:row>40</xdr:row>
      <xdr:rowOff>83414</xdr:rowOff>
    </xdr:to>
    <xdr:sp macro="" textlink="">
      <xdr:nvSpPr>
        <xdr:cNvPr id="122" name="フローチャート: 判断 121">
          <a:extLst>
            <a:ext uri="{FF2B5EF4-FFF2-40B4-BE49-F238E27FC236}">
              <a16:creationId xmlns:a16="http://schemas.microsoft.com/office/drawing/2014/main" id="{558B5511-76C6-4120-9DF4-B0AF0DAF7C64}"/>
            </a:ext>
          </a:extLst>
        </xdr:cNvPr>
        <xdr:cNvSpPr/>
      </xdr:nvSpPr>
      <xdr:spPr>
        <a:xfrm>
          <a:off x="8699500" y="68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137605</xdr:rowOff>
    </xdr:from>
    <xdr:to>
      <xdr:col>41</xdr:col>
      <xdr:colOff>101600</xdr:colOff>
      <xdr:row>40</xdr:row>
      <xdr:rowOff>67755</xdr:rowOff>
    </xdr:to>
    <xdr:sp macro="" textlink="">
      <xdr:nvSpPr>
        <xdr:cNvPr id="123" name="フローチャート: 判断 122">
          <a:extLst>
            <a:ext uri="{FF2B5EF4-FFF2-40B4-BE49-F238E27FC236}">
              <a16:creationId xmlns:a16="http://schemas.microsoft.com/office/drawing/2014/main" id="{FCF80B34-C151-449F-8092-16C548872621}"/>
            </a:ext>
          </a:extLst>
        </xdr:cNvPr>
        <xdr:cNvSpPr/>
      </xdr:nvSpPr>
      <xdr:spPr>
        <a:xfrm>
          <a:off x="7810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135699</xdr:rowOff>
    </xdr:from>
    <xdr:to>
      <xdr:col>36</xdr:col>
      <xdr:colOff>165100</xdr:colOff>
      <xdr:row>40</xdr:row>
      <xdr:rowOff>65849</xdr:rowOff>
    </xdr:to>
    <xdr:sp macro="" textlink="">
      <xdr:nvSpPr>
        <xdr:cNvPr id="124" name="フローチャート: 判断 123">
          <a:extLst>
            <a:ext uri="{FF2B5EF4-FFF2-40B4-BE49-F238E27FC236}">
              <a16:creationId xmlns:a16="http://schemas.microsoft.com/office/drawing/2014/main" id="{D1A2A476-0794-442E-AA97-1413992EE79B}"/>
            </a:ext>
          </a:extLst>
        </xdr:cNvPr>
        <xdr:cNvSpPr/>
      </xdr:nvSpPr>
      <xdr:spPr>
        <a:xfrm>
          <a:off x="6921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BD22B54-0562-4E73-AB8F-0ECF41DB37E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B645FD0-96AB-4038-B918-BF31B4FCAAD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145BFD2-B61D-41B8-8C7D-6E1D873AA1A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674FE67-9303-4747-A8FE-EE1F0EDB76D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9C5F8E5-EC66-4935-9987-9153A064B52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159512</xdr:rowOff>
    </xdr:from>
    <xdr:to>
      <xdr:col>55</xdr:col>
      <xdr:colOff>50800</xdr:colOff>
      <xdr:row>39</xdr:row>
      <xdr:rowOff>89662</xdr:rowOff>
    </xdr:to>
    <xdr:sp macro="" textlink="">
      <xdr:nvSpPr>
        <xdr:cNvPr id="130" name="楕円 129">
          <a:extLst>
            <a:ext uri="{FF2B5EF4-FFF2-40B4-BE49-F238E27FC236}">
              <a16:creationId xmlns:a16="http://schemas.microsoft.com/office/drawing/2014/main" id="{08EAF2BF-9382-401F-8F0B-CA3D9527939E}"/>
            </a:ext>
          </a:extLst>
        </xdr:cNvPr>
        <xdr:cNvSpPr/>
      </xdr:nvSpPr>
      <xdr:spPr>
        <a:xfrm>
          <a:off x="10426700" y="667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10939</xdr:rowOff>
    </xdr:from>
    <xdr:ext cx="534377" cy="259045"/>
    <xdr:sp macro="" textlink="">
      <xdr:nvSpPr>
        <xdr:cNvPr id="131" name="【道路】&#10;一人当たり延長該当値テキスト">
          <a:extLst>
            <a:ext uri="{FF2B5EF4-FFF2-40B4-BE49-F238E27FC236}">
              <a16:creationId xmlns:a16="http://schemas.microsoft.com/office/drawing/2014/main" id="{A1BD9EE6-32A1-4369-A2CE-06D3E4AF86E5}"/>
            </a:ext>
          </a:extLst>
        </xdr:cNvPr>
        <xdr:cNvSpPr txBox="1"/>
      </xdr:nvSpPr>
      <xdr:spPr>
        <a:xfrm>
          <a:off x="10515600" y="652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159588</xdr:rowOff>
    </xdr:from>
    <xdr:to>
      <xdr:col>50</xdr:col>
      <xdr:colOff>165100</xdr:colOff>
      <xdr:row>39</xdr:row>
      <xdr:rowOff>89738</xdr:rowOff>
    </xdr:to>
    <xdr:sp macro="" textlink="">
      <xdr:nvSpPr>
        <xdr:cNvPr id="132" name="楕円 131">
          <a:extLst>
            <a:ext uri="{FF2B5EF4-FFF2-40B4-BE49-F238E27FC236}">
              <a16:creationId xmlns:a16="http://schemas.microsoft.com/office/drawing/2014/main" id="{71912E56-B929-4E5F-93CB-ACC837DD2009}"/>
            </a:ext>
          </a:extLst>
        </xdr:cNvPr>
        <xdr:cNvSpPr/>
      </xdr:nvSpPr>
      <xdr:spPr>
        <a:xfrm>
          <a:off x="9588500" y="667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38862</xdr:rowOff>
    </xdr:from>
    <xdr:to>
      <xdr:col>55</xdr:col>
      <xdr:colOff>0</xdr:colOff>
      <xdr:row>39</xdr:row>
      <xdr:rowOff>38938</xdr:rowOff>
    </xdr:to>
    <xdr:cxnSp macro="">
      <xdr:nvCxnSpPr>
        <xdr:cNvPr id="133" name="直線コネクタ 132">
          <a:extLst>
            <a:ext uri="{FF2B5EF4-FFF2-40B4-BE49-F238E27FC236}">
              <a16:creationId xmlns:a16="http://schemas.microsoft.com/office/drawing/2014/main" id="{D4283C93-BD15-4EFB-940F-BBC0C729FF9E}"/>
            </a:ext>
          </a:extLst>
        </xdr:cNvPr>
        <xdr:cNvCxnSpPr/>
      </xdr:nvCxnSpPr>
      <xdr:spPr>
        <a:xfrm flipV="1">
          <a:off x="9639300" y="6725412"/>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92151</xdr:rowOff>
    </xdr:from>
    <xdr:to>
      <xdr:col>46</xdr:col>
      <xdr:colOff>38100</xdr:colOff>
      <xdr:row>41</xdr:row>
      <xdr:rowOff>22301</xdr:rowOff>
    </xdr:to>
    <xdr:sp macro="" textlink="">
      <xdr:nvSpPr>
        <xdr:cNvPr id="134" name="楕円 133">
          <a:extLst>
            <a:ext uri="{FF2B5EF4-FFF2-40B4-BE49-F238E27FC236}">
              <a16:creationId xmlns:a16="http://schemas.microsoft.com/office/drawing/2014/main" id="{0840B9B1-7F17-440C-B6ED-2A51DB180AE2}"/>
            </a:ext>
          </a:extLst>
        </xdr:cNvPr>
        <xdr:cNvSpPr/>
      </xdr:nvSpPr>
      <xdr:spPr>
        <a:xfrm>
          <a:off x="8699500" y="695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38938</xdr:rowOff>
    </xdr:from>
    <xdr:to>
      <xdr:col>50</xdr:col>
      <xdr:colOff>114300</xdr:colOff>
      <xdr:row>40</xdr:row>
      <xdr:rowOff>142951</xdr:rowOff>
    </xdr:to>
    <xdr:cxnSp macro="">
      <xdr:nvCxnSpPr>
        <xdr:cNvPr id="135" name="直線コネクタ 134">
          <a:extLst>
            <a:ext uri="{FF2B5EF4-FFF2-40B4-BE49-F238E27FC236}">
              <a16:creationId xmlns:a16="http://schemas.microsoft.com/office/drawing/2014/main" id="{31BCA090-A463-4BEE-9E57-E6A303F4C58B}"/>
            </a:ext>
          </a:extLst>
        </xdr:cNvPr>
        <xdr:cNvCxnSpPr/>
      </xdr:nvCxnSpPr>
      <xdr:spPr>
        <a:xfrm flipV="1">
          <a:off x="8750300" y="6725488"/>
          <a:ext cx="889000" cy="27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136995</xdr:rowOff>
    </xdr:from>
    <xdr:to>
      <xdr:col>41</xdr:col>
      <xdr:colOff>101600</xdr:colOff>
      <xdr:row>42</xdr:row>
      <xdr:rowOff>67145</xdr:rowOff>
    </xdr:to>
    <xdr:sp macro="" textlink="">
      <xdr:nvSpPr>
        <xdr:cNvPr id="136" name="楕円 135">
          <a:extLst>
            <a:ext uri="{FF2B5EF4-FFF2-40B4-BE49-F238E27FC236}">
              <a16:creationId xmlns:a16="http://schemas.microsoft.com/office/drawing/2014/main" id="{479278D8-0291-4C97-A9BE-55063A939A7A}"/>
            </a:ext>
          </a:extLst>
        </xdr:cNvPr>
        <xdr:cNvSpPr/>
      </xdr:nvSpPr>
      <xdr:spPr>
        <a:xfrm>
          <a:off x="7810500" y="716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142951</xdr:rowOff>
    </xdr:from>
    <xdr:to>
      <xdr:col>45</xdr:col>
      <xdr:colOff>177800</xdr:colOff>
      <xdr:row>42</xdr:row>
      <xdr:rowOff>16345</xdr:rowOff>
    </xdr:to>
    <xdr:cxnSp macro="">
      <xdr:nvCxnSpPr>
        <xdr:cNvPr id="137" name="直線コネクタ 136">
          <a:extLst>
            <a:ext uri="{FF2B5EF4-FFF2-40B4-BE49-F238E27FC236}">
              <a16:creationId xmlns:a16="http://schemas.microsoft.com/office/drawing/2014/main" id="{1BC8EBFD-1D1C-47F4-A45D-BB43E99B6811}"/>
            </a:ext>
          </a:extLst>
        </xdr:cNvPr>
        <xdr:cNvCxnSpPr/>
      </xdr:nvCxnSpPr>
      <xdr:spPr>
        <a:xfrm flipV="1">
          <a:off x="7861300" y="7000951"/>
          <a:ext cx="889000" cy="21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136919</xdr:rowOff>
    </xdr:from>
    <xdr:to>
      <xdr:col>36</xdr:col>
      <xdr:colOff>165100</xdr:colOff>
      <xdr:row>42</xdr:row>
      <xdr:rowOff>67069</xdr:rowOff>
    </xdr:to>
    <xdr:sp macro="" textlink="">
      <xdr:nvSpPr>
        <xdr:cNvPr id="138" name="楕円 137">
          <a:extLst>
            <a:ext uri="{FF2B5EF4-FFF2-40B4-BE49-F238E27FC236}">
              <a16:creationId xmlns:a16="http://schemas.microsoft.com/office/drawing/2014/main" id="{2C6D360F-BB87-4F2B-B673-FC4C861FDD1B}"/>
            </a:ext>
          </a:extLst>
        </xdr:cNvPr>
        <xdr:cNvSpPr/>
      </xdr:nvSpPr>
      <xdr:spPr>
        <a:xfrm>
          <a:off x="6921500" y="716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16269</xdr:rowOff>
    </xdr:from>
    <xdr:to>
      <xdr:col>41</xdr:col>
      <xdr:colOff>50800</xdr:colOff>
      <xdr:row>42</xdr:row>
      <xdr:rowOff>16345</xdr:rowOff>
    </xdr:to>
    <xdr:cxnSp macro="">
      <xdr:nvCxnSpPr>
        <xdr:cNvPr id="139" name="直線コネクタ 138">
          <a:extLst>
            <a:ext uri="{FF2B5EF4-FFF2-40B4-BE49-F238E27FC236}">
              <a16:creationId xmlns:a16="http://schemas.microsoft.com/office/drawing/2014/main" id="{C6F7CDED-9421-4E49-8C0C-6993EABECAF1}"/>
            </a:ext>
          </a:extLst>
        </xdr:cNvPr>
        <xdr:cNvCxnSpPr/>
      </xdr:nvCxnSpPr>
      <xdr:spPr>
        <a:xfrm>
          <a:off x="6972300" y="7217169"/>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57853</xdr:rowOff>
    </xdr:from>
    <xdr:ext cx="469744" cy="259045"/>
    <xdr:sp macro="" textlink="">
      <xdr:nvSpPr>
        <xdr:cNvPr id="140" name="n_1aveValue【道路】&#10;一人当たり延長">
          <a:extLst>
            <a:ext uri="{FF2B5EF4-FFF2-40B4-BE49-F238E27FC236}">
              <a16:creationId xmlns:a16="http://schemas.microsoft.com/office/drawing/2014/main" id="{0B79808F-40B7-4C92-A834-C824A357003A}"/>
            </a:ext>
          </a:extLst>
        </xdr:cNvPr>
        <xdr:cNvSpPr txBox="1"/>
      </xdr:nvSpPr>
      <xdr:spPr>
        <a:xfrm>
          <a:off x="9391727" y="691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99941</xdr:rowOff>
    </xdr:from>
    <xdr:ext cx="469744" cy="259045"/>
    <xdr:sp macro="" textlink="">
      <xdr:nvSpPr>
        <xdr:cNvPr id="141" name="n_2aveValue【道路】&#10;一人当たり延長">
          <a:extLst>
            <a:ext uri="{FF2B5EF4-FFF2-40B4-BE49-F238E27FC236}">
              <a16:creationId xmlns:a16="http://schemas.microsoft.com/office/drawing/2014/main" id="{1ACF98B7-857F-44E0-9A1D-C7EBBFB852C4}"/>
            </a:ext>
          </a:extLst>
        </xdr:cNvPr>
        <xdr:cNvSpPr txBox="1"/>
      </xdr:nvSpPr>
      <xdr:spPr>
        <a:xfrm>
          <a:off x="8515427" y="661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84282</xdr:rowOff>
    </xdr:from>
    <xdr:ext cx="469744" cy="259045"/>
    <xdr:sp macro="" textlink="">
      <xdr:nvSpPr>
        <xdr:cNvPr id="142" name="n_3aveValue【道路】&#10;一人当たり延長">
          <a:extLst>
            <a:ext uri="{FF2B5EF4-FFF2-40B4-BE49-F238E27FC236}">
              <a16:creationId xmlns:a16="http://schemas.microsoft.com/office/drawing/2014/main" id="{264F4CF6-A801-4C37-858F-6463CF94BD49}"/>
            </a:ext>
          </a:extLst>
        </xdr:cNvPr>
        <xdr:cNvSpPr txBox="1"/>
      </xdr:nvSpPr>
      <xdr:spPr>
        <a:xfrm>
          <a:off x="76264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82376</xdr:rowOff>
    </xdr:from>
    <xdr:ext cx="469744" cy="259045"/>
    <xdr:sp macro="" textlink="">
      <xdr:nvSpPr>
        <xdr:cNvPr id="143" name="n_4aveValue【道路】&#10;一人当たり延長">
          <a:extLst>
            <a:ext uri="{FF2B5EF4-FFF2-40B4-BE49-F238E27FC236}">
              <a16:creationId xmlns:a16="http://schemas.microsoft.com/office/drawing/2014/main" id="{57461C71-AB2D-4618-A5BD-100C928B9EAF}"/>
            </a:ext>
          </a:extLst>
        </xdr:cNvPr>
        <xdr:cNvSpPr txBox="1"/>
      </xdr:nvSpPr>
      <xdr:spPr>
        <a:xfrm>
          <a:off x="6737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106265</xdr:rowOff>
    </xdr:from>
    <xdr:ext cx="534377" cy="259045"/>
    <xdr:sp macro="" textlink="">
      <xdr:nvSpPr>
        <xdr:cNvPr id="144" name="n_1mainValue【道路】&#10;一人当たり延長">
          <a:extLst>
            <a:ext uri="{FF2B5EF4-FFF2-40B4-BE49-F238E27FC236}">
              <a16:creationId xmlns:a16="http://schemas.microsoft.com/office/drawing/2014/main" id="{B4942413-C4D4-46BE-8FE8-2B818AB57CD1}"/>
            </a:ext>
          </a:extLst>
        </xdr:cNvPr>
        <xdr:cNvSpPr txBox="1"/>
      </xdr:nvSpPr>
      <xdr:spPr>
        <a:xfrm>
          <a:off x="9359411" y="644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13428</xdr:rowOff>
    </xdr:from>
    <xdr:ext cx="469744" cy="259045"/>
    <xdr:sp macro="" textlink="">
      <xdr:nvSpPr>
        <xdr:cNvPr id="145" name="n_2mainValue【道路】&#10;一人当たり延長">
          <a:extLst>
            <a:ext uri="{FF2B5EF4-FFF2-40B4-BE49-F238E27FC236}">
              <a16:creationId xmlns:a16="http://schemas.microsoft.com/office/drawing/2014/main" id="{AB607968-8EB4-4AE0-8B8C-C5CF00279235}"/>
            </a:ext>
          </a:extLst>
        </xdr:cNvPr>
        <xdr:cNvSpPr txBox="1"/>
      </xdr:nvSpPr>
      <xdr:spPr>
        <a:xfrm>
          <a:off x="8515427" y="7042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58272</xdr:rowOff>
    </xdr:from>
    <xdr:ext cx="469744" cy="259045"/>
    <xdr:sp macro="" textlink="">
      <xdr:nvSpPr>
        <xdr:cNvPr id="146" name="n_3mainValue【道路】&#10;一人当たり延長">
          <a:extLst>
            <a:ext uri="{FF2B5EF4-FFF2-40B4-BE49-F238E27FC236}">
              <a16:creationId xmlns:a16="http://schemas.microsoft.com/office/drawing/2014/main" id="{0EC2EB0E-A78B-4562-A10E-C0C8FBAA03D0}"/>
            </a:ext>
          </a:extLst>
        </xdr:cNvPr>
        <xdr:cNvSpPr txBox="1"/>
      </xdr:nvSpPr>
      <xdr:spPr>
        <a:xfrm>
          <a:off x="7626427" y="725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58196</xdr:rowOff>
    </xdr:from>
    <xdr:ext cx="469744" cy="259045"/>
    <xdr:sp macro="" textlink="">
      <xdr:nvSpPr>
        <xdr:cNvPr id="147" name="n_4mainValue【道路】&#10;一人当たり延長">
          <a:extLst>
            <a:ext uri="{FF2B5EF4-FFF2-40B4-BE49-F238E27FC236}">
              <a16:creationId xmlns:a16="http://schemas.microsoft.com/office/drawing/2014/main" id="{2DCBB728-A47C-4945-917B-0B4D2746E86B}"/>
            </a:ext>
          </a:extLst>
        </xdr:cNvPr>
        <xdr:cNvSpPr txBox="1"/>
      </xdr:nvSpPr>
      <xdr:spPr>
        <a:xfrm>
          <a:off x="6737427" y="725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B8DCFE47-69D2-4BED-8C03-B3D30D8AE23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68CAE6F7-8818-4C92-A7AB-4DB17F06CA4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D23D1BA1-874C-454B-8E88-F1FC57B2D02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131AC019-7A44-423F-937D-6704FFBD806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6D38CBE-D3F1-4E4B-ADA2-F6EA5CBABDD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63180C6-727A-4D83-A82A-8084CDD8DCE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C94EDE08-3D3B-4245-B306-AEE40B4E31E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27BC52B-C878-4F79-9DC3-2620690307C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37F395E4-FEF7-4526-BF50-BD9A0ACC5CC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7AF0E059-CF35-48B8-80A9-A94E93F38BA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18E0962B-C239-4DDB-99B3-3FE181E0182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154D0D24-EB3B-40D5-B6C3-2DF173B4D66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1E9BF1E7-039B-48A5-AC5E-D3B31671142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FB3DC0DE-A6D2-4C0F-98F5-8AE7DDC4EB8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120BE7F5-7607-41FC-A2DF-DA0E27CAD7D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B6F83AD2-5EBB-4E2D-A3D5-EF4CE27AC5B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7B5034F3-063A-46A5-A9D8-C06A075865C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3872BCF1-0D4D-4B86-AFEA-C8449965BF7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3BD95E5-C975-4A53-9F2F-BEE8CEE77E6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FB58D6FF-E2E4-4B2D-B616-AF37069DED4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9B95D4C8-6E88-4ED3-9BB3-A3D5728ED50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72DD4D76-96BE-41FA-AEC0-1D1E1391200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E0D014F2-E4C3-4D9A-9A17-B75FCFDF07E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45EDBE1C-2628-4F1B-9466-FA78091C878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7CE92429-E3F5-407C-9D68-C8BF507365E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id="{2336A876-761F-4CF8-9549-E3B865173D6B}"/>
            </a:ext>
          </a:extLst>
        </xdr:cNvPr>
        <xdr:cNvCxnSpPr/>
      </xdr:nvCxnSpPr>
      <xdr:spPr>
        <a:xfrm flipV="1">
          <a:off x="4634865" y="9579973"/>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CECF90A0-3819-4FB5-85ED-F08FF4A7C630}"/>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id="{5155EC08-DE4C-4206-BEFB-8E1C239F85B0}"/>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359EFAF1-DF05-457D-A4BC-D209D5E28366}"/>
            </a:ext>
          </a:extLst>
        </xdr:cNvPr>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448C355D-E453-431A-809C-87F8258EB1C3}"/>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121937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F1ABD291-7A7F-4525-A821-5DA283756514}"/>
            </a:ext>
          </a:extLst>
        </xdr:cNvPr>
        <xdr:cNvSpPr txBox="1"/>
      </xdr:nvSpPr>
      <xdr:spPr>
        <a:xfrm>
          <a:off x="4673600" y="1040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79" name="フローチャート: 判断 178">
          <a:extLst>
            <a:ext uri="{FF2B5EF4-FFF2-40B4-BE49-F238E27FC236}">
              <a16:creationId xmlns:a16="http://schemas.microsoft.com/office/drawing/2014/main" id="{7C0348D6-E727-4CB6-A0DC-759E7C65E618}"/>
            </a:ext>
          </a:extLst>
        </xdr:cNvPr>
        <xdr:cNvSpPr/>
      </xdr:nvSpPr>
      <xdr:spPr>
        <a:xfrm>
          <a:off x="45847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3419EA9F-86B3-47EE-916C-C3E89A41771A}"/>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81" name="フローチャート: 判断 180">
          <a:extLst>
            <a:ext uri="{FF2B5EF4-FFF2-40B4-BE49-F238E27FC236}">
              <a16:creationId xmlns:a16="http://schemas.microsoft.com/office/drawing/2014/main" id="{70E4CEBC-E5ED-4300-BE96-6C6D19B611E4}"/>
            </a:ext>
          </a:extLst>
        </xdr:cNvPr>
        <xdr:cNvSpPr/>
      </xdr:nvSpPr>
      <xdr:spPr>
        <a:xfrm>
          <a:off x="2857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92891</xdr:rowOff>
    </xdr:from>
    <xdr:to>
      <xdr:col>10</xdr:col>
      <xdr:colOff>165100</xdr:colOff>
      <xdr:row>61</xdr:row>
      <xdr:rowOff>23041</xdr:rowOff>
    </xdr:to>
    <xdr:sp macro="" textlink="">
      <xdr:nvSpPr>
        <xdr:cNvPr id="182" name="フローチャート: 判断 181">
          <a:extLst>
            <a:ext uri="{FF2B5EF4-FFF2-40B4-BE49-F238E27FC236}">
              <a16:creationId xmlns:a16="http://schemas.microsoft.com/office/drawing/2014/main" id="{3E671BA6-721D-4297-A052-CF3D232B1212}"/>
            </a:ext>
          </a:extLst>
        </xdr:cNvPr>
        <xdr:cNvSpPr/>
      </xdr:nvSpPr>
      <xdr:spPr>
        <a:xfrm>
          <a:off x="1968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70031</xdr:rowOff>
    </xdr:from>
    <xdr:to>
      <xdr:col>6</xdr:col>
      <xdr:colOff>38100</xdr:colOff>
      <xdr:row>61</xdr:row>
      <xdr:rowOff>181</xdr:rowOff>
    </xdr:to>
    <xdr:sp macro="" textlink="">
      <xdr:nvSpPr>
        <xdr:cNvPr id="183" name="フローチャート: 判断 182">
          <a:extLst>
            <a:ext uri="{FF2B5EF4-FFF2-40B4-BE49-F238E27FC236}">
              <a16:creationId xmlns:a16="http://schemas.microsoft.com/office/drawing/2014/main" id="{6A9AC329-3374-470B-9119-31818391427F}"/>
            </a:ext>
          </a:extLst>
        </xdr:cNvPr>
        <xdr:cNvSpPr/>
      </xdr:nvSpPr>
      <xdr:spPr>
        <a:xfrm>
          <a:off x="1079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5F91F5A-61B2-466E-91E6-5D48CC508C6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5CC374C-F09D-4DDA-B26F-18DAA680985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5C1A4CC-FCE4-4650-902D-DA235E5BE63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8EBC257-0EFB-4A28-96BE-92683E9E582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3AEEE31-F004-42A1-A4F2-D891304A31C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30843</xdr:rowOff>
    </xdr:from>
    <xdr:to>
      <xdr:col>24</xdr:col>
      <xdr:colOff>114300</xdr:colOff>
      <xdr:row>58</xdr:row>
      <xdr:rowOff>132443</xdr:rowOff>
    </xdr:to>
    <xdr:sp macro="" textlink="">
      <xdr:nvSpPr>
        <xdr:cNvPr id="189" name="楕円 188">
          <a:extLst>
            <a:ext uri="{FF2B5EF4-FFF2-40B4-BE49-F238E27FC236}">
              <a16:creationId xmlns:a16="http://schemas.microsoft.com/office/drawing/2014/main" id="{99EE1A6F-8B99-40E7-8422-6EE949C5BCED}"/>
            </a:ext>
          </a:extLst>
        </xdr:cNvPr>
        <xdr:cNvSpPr/>
      </xdr:nvSpPr>
      <xdr:spPr>
        <a:xfrm>
          <a:off x="45847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53720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EB028C3C-BC6A-4E3B-9819-0E297AD3D15F}"/>
            </a:ext>
          </a:extLst>
        </xdr:cNvPr>
        <xdr:cNvSpPr txBox="1"/>
      </xdr:nvSpPr>
      <xdr:spPr>
        <a:xfrm>
          <a:off x="4673600" y="982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76563</xdr:rowOff>
    </xdr:from>
    <xdr:to>
      <xdr:col>20</xdr:col>
      <xdr:colOff>38100</xdr:colOff>
      <xdr:row>62</xdr:row>
      <xdr:rowOff>6713</xdr:rowOff>
    </xdr:to>
    <xdr:sp macro="" textlink="">
      <xdr:nvSpPr>
        <xdr:cNvPr id="191" name="楕円 190">
          <a:extLst>
            <a:ext uri="{FF2B5EF4-FFF2-40B4-BE49-F238E27FC236}">
              <a16:creationId xmlns:a16="http://schemas.microsoft.com/office/drawing/2014/main" id="{2BBEF08D-714F-4634-9067-91144095F9D3}"/>
            </a:ext>
          </a:extLst>
        </xdr:cNvPr>
        <xdr:cNvSpPr/>
      </xdr:nvSpPr>
      <xdr:spPr>
        <a:xfrm>
          <a:off x="3746500" y="105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81643</xdr:rowOff>
    </xdr:from>
    <xdr:to>
      <xdr:col>24</xdr:col>
      <xdr:colOff>63500</xdr:colOff>
      <xdr:row>61</xdr:row>
      <xdr:rowOff>127363</xdr:rowOff>
    </xdr:to>
    <xdr:cxnSp macro="">
      <xdr:nvCxnSpPr>
        <xdr:cNvPr id="192" name="直線コネクタ 191">
          <a:extLst>
            <a:ext uri="{FF2B5EF4-FFF2-40B4-BE49-F238E27FC236}">
              <a16:creationId xmlns:a16="http://schemas.microsoft.com/office/drawing/2014/main" id="{D9AAAC10-39EF-406D-8F6D-935A71E4D2F5}"/>
            </a:ext>
          </a:extLst>
        </xdr:cNvPr>
        <xdr:cNvCxnSpPr/>
      </xdr:nvCxnSpPr>
      <xdr:spPr>
        <a:xfrm flipV="1">
          <a:off x="3797300" y="10025743"/>
          <a:ext cx="838200" cy="56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52070</xdr:rowOff>
    </xdr:from>
    <xdr:to>
      <xdr:col>15</xdr:col>
      <xdr:colOff>101600</xdr:colOff>
      <xdr:row>61</xdr:row>
      <xdr:rowOff>153670</xdr:rowOff>
    </xdr:to>
    <xdr:sp macro="" textlink="">
      <xdr:nvSpPr>
        <xdr:cNvPr id="193" name="楕円 192">
          <a:extLst>
            <a:ext uri="{FF2B5EF4-FFF2-40B4-BE49-F238E27FC236}">
              <a16:creationId xmlns:a16="http://schemas.microsoft.com/office/drawing/2014/main" id="{AE5405DB-009F-488E-89D8-147503D0F756}"/>
            </a:ext>
          </a:extLst>
        </xdr:cNvPr>
        <xdr:cNvSpPr/>
      </xdr:nvSpPr>
      <xdr:spPr>
        <a:xfrm>
          <a:off x="2857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102870</xdr:rowOff>
    </xdr:from>
    <xdr:to>
      <xdr:col>19</xdr:col>
      <xdr:colOff>177800</xdr:colOff>
      <xdr:row>61</xdr:row>
      <xdr:rowOff>127363</xdr:rowOff>
    </xdr:to>
    <xdr:cxnSp macro="">
      <xdr:nvCxnSpPr>
        <xdr:cNvPr id="194" name="直線コネクタ 193">
          <a:extLst>
            <a:ext uri="{FF2B5EF4-FFF2-40B4-BE49-F238E27FC236}">
              <a16:creationId xmlns:a16="http://schemas.microsoft.com/office/drawing/2014/main" id="{DA51A52F-C5FC-4A9E-9C44-5A8F80723301}"/>
            </a:ext>
          </a:extLst>
        </xdr:cNvPr>
        <xdr:cNvCxnSpPr/>
      </xdr:nvCxnSpPr>
      <xdr:spPr>
        <a:xfrm>
          <a:off x="2908300" y="1056132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27577</xdr:rowOff>
    </xdr:from>
    <xdr:to>
      <xdr:col>10</xdr:col>
      <xdr:colOff>165100</xdr:colOff>
      <xdr:row>61</xdr:row>
      <xdr:rowOff>129177</xdr:rowOff>
    </xdr:to>
    <xdr:sp macro="" textlink="">
      <xdr:nvSpPr>
        <xdr:cNvPr id="195" name="楕円 194">
          <a:extLst>
            <a:ext uri="{FF2B5EF4-FFF2-40B4-BE49-F238E27FC236}">
              <a16:creationId xmlns:a16="http://schemas.microsoft.com/office/drawing/2014/main" id="{DE7E3DBB-EEDC-4A9C-88F4-EE9688D4060B}"/>
            </a:ext>
          </a:extLst>
        </xdr:cNvPr>
        <xdr:cNvSpPr/>
      </xdr:nvSpPr>
      <xdr:spPr>
        <a:xfrm>
          <a:off x="1968500" y="104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78377</xdr:rowOff>
    </xdr:from>
    <xdr:to>
      <xdr:col>15</xdr:col>
      <xdr:colOff>50800</xdr:colOff>
      <xdr:row>61</xdr:row>
      <xdr:rowOff>102870</xdr:rowOff>
    </xdr:to>
    <xdr:cxnSp macro="">
      <xdr:nvCxnSpPr>
        <xdr:cNvPr id="196" name="直線コネクタ 195">
          <a:extLst>
            <a:ext uri="{FF2B5EF4-FFF2-40B4-BE49-F238E27FC236}">
              <a16:creationId xmlns:a16="http://schemas.microsoft.com/office/drawing/2014/main" id="{9FE8EBE9-FFBB-48CC-95FF-E69444FD5021}"/>
            </a:ext>
          </a:extLst>
        </xdr:cNvPr>
        <xdr:cNvCxnSpPr/>
      </xdr:nvCxnSpPr>
      <xdr:spPr>
        <a:xfrm>
          <a:off x="2019300" y="1053682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3084</xdr:rowOff>
    </xdr:from>
    <xdr:to>
      <xdr:col>6</xdr:col>
      <xdr:colOff>38100</xdr:colOff>
      <xdr:row>61</xdr:row>
      <xdr:rowOff>104684</xdr:rowOff>
    </xdr:to>
    <xdr:sp macro="" textlink="">
      <xdr:nvSpPr>
        <xdr:cNvPr id="197" name="楕円 196">
          <a:extLst>
            <a:ext uri="{FF2B5EF4-FFF2-40B4-BE49-F238E27FC236}">
              <a16:creationId xmlns:a16="http://schemas.microsoft.com/office/drawing/2014/main" id="{B6D253F6-B888-4014-8B32-9E55E3B7308B}"/>
            </a:ext>
          </a:extLst>
        </xdr:cNvPr>
        <xdr:cNvSpPr/>
      </xdr:nvSpPr>
      <xdr:spPr>
        <a:xfrm>
          <a:off x="1079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53884</xdr:rowOff>
    </xdr:from>
    <xdr:to>
      <xdr:col>10</xdr:col>
      <xdr:colOff>114300</xdr:colOff>
      <xdr:row>61</xdr:row>
      <xdr:rowOff>78377</xdr:rowOff>
    </xdr:to>
    <xdr:cxnSp macro="">
      <xdr:nvCxnSpPr>
        <xdr:cNvPr id="198" name="直線コネクタ 197">
          <a:extLst>
            <a:ext uri="{FF2B5EF4-FFF2-40B4-BE49-F238E27FC236}">
              <a16:creationId xmlns:a16="http://schemas.microsoft.com/office/drawing/2014/main" id="{F5B916BA-4DBF-442A-AA54-5E1962DF7E42}"/>
            </a:ext>
          </a:extLst>
        </xdr:cNvPr>
        <xdr:cNvCxnSpPr/>
      </xdr:nvCxnSpPr>
      <xdr:spPr>
        <a:xfrm>
          <a:off x="1130300" y="1051233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85289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3EB56DE4-5395-4B36-9E50-C962CE80D33D}"/>
            </a:ext>
          </a:extLst>
        </xdr:cNvPr>
        <xdr:cNvSpPr txBox="1"/>
      </xdr:nvSpPr>
      <xdr:spPr>
        <a:xfrm>
          <a:off x="35820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80390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F486BD84-41C2-4CFF-B517-0D937D7EEB71}"/>
            </a:ext>
          </a:extLst>
        </xdr:cNvPr>
        <xdr:cNvSpPr txBox="1"/>
      </xdr:nvSpPr>
      <xdr:spPr>
        <a:xfrm>
          <a:off x="2705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39568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6425903B-7E2F-4557-A784-41522CAAB33C}"/>
            </a:ext>
          </a:extLst>
        </xdr:cNvPr>
        <xdr:cNvSpPr txBox="1"/>
      </xdr:nvSpPr>
      <xdr:spPr>
        <a:xfrm>
          <a:off x="1816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16708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9414D483-7304-4FF5-B341-101E90573A62}"/>
            </a:ext>
          </a:extLst>
        </xdr:cNvPr>
        <xdr:cNvSpPr txBox="1"/>
      </xdr:nvSpPr>
      <xdr:spPr>
        <a:xfrm>
          <a:off x="927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169290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ADCD3E99-9B7B-4B39-89C9-0288A6780ECD}"/>
            </a:ext>
          </a:extLst>
        </xdr:cNvPr>
        <xdr:cNvSpPr txBox="1"/>
      </xdr:nvSpPr>
      <xdr:spPr>
        <a:xfrm>
          <a:off x="35820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144797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39520017-1493-4B79-88D0-3DCD2B1A2CA4}"/>
            </a:ext>
          </a:extLst>
        </xdr:cNvPr>
        <xdr:cNvSpPr txBox="1"/>
      </xdr:nvSpPr>
      <xdr:spPr>
        <a:xfrm>
          <a:off x="2705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120304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4BD7D30D-C1CA-459C-B0E7-CC07A8709315}"/>
            </a:ext>
          </a:extLst>
        </xdr:cNvPr>
        <xdr:cNvSpPr txBox="1"/>
      </xdr:nvSpPr>
      <xdr:spPr>
        <a:xfrm>
          <a:off x="1816744"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95811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19D06930-54F9-42E6-B004-E6E3785F6653}"/>
            </a:ext>
          </a:extLst>
        </xdr:cNvPr>
        <xdr:cNvSpPr txBox="1"/>
      </xdr:nvSpPr>
      <xdr:spPr>
        <a:xfrm>
          <a:off x="927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E47F8FC-BDC9-4092-B8AD-25C886B0382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755DB6A-DD49-4BA7-84FE-76172D6598D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E888B815-85B3-49AF-9466-C0A42C00D02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9CC2C5A-13C7-497C-A55C-64C7DFC5C8B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AF20E737-978D-4FFA-92A7-9709E201DE3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6C58F7AC-CA78-445B-9CF4-193D0BA7876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BFF33417-2169-4252-BA5D-AACDEC27DAE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74D7B23C-30FE-4E05-8479-FABC7A9EF04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3910BCB8-B7E3-4C55-9042-D17CB43B9D7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F26EFADE-306A-4527-ACB6-6CFD57705E7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3E63EC42-EBE3-4060-A0EC-45DD32AF59A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45D21517-19EA-456E-8FC6-E3694571FA83}"/>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4F3AE822-9104-4271-98D3-FA262ABE679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5BFE3F1D-7E91-4702-97C5-C26D6EE8BA1C}"/>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802E069B-92D2-49B7-8B53-B5F5F2B6067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51324024-BE0B-4D9D-8C03-9B2E0FDA6C9D}"/>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53F71927-A01C-46F9-8D17-8231037B64C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F992E0AB-3C78-4340-A208-86C5BE581B04}"/>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C33B78BB-F5E5-4513-8067-C2A07A3E47D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440CC288-07D2-4111-83B1-282139F8A929}"/>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C799B86C-D142-44CC-A619-FB877AF5E64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94211F80-82E6-4092-98FF-57E4C28B4FD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F93F2B8E-B42E-413E-BB03-82F812A38B4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13519</xdr:rowOff>
    </xdr:from>
    <xdr:to>
      <xdr:col>54</xdr:col>
      <xdr:colOff>189865</xdr:colOff>
      <xdr:row>64</xdr:row>
      <xdr:rowOff>74783</xdr:rowOff>
    </xdr:to>
    <xdr:cxnSp macro="">
      <xdr:nvCxnSpPr>
        <xdr:cNvPr id="230" name="直線コネクタ 229">
          <a:extLst>
            <a:ext uri="{FF2B5EF4-FFF2-40B4-BE49-F238E27FC236}">
              <a16:creationId xmlns:a16="http://schemas.microsoft.com/office/drawing/2014/main" id="{00194D6C-752C-41D6-9035-04D24F96D34A}"/>
            </a:ext>
          </a:extLst>
        </xdr:cNvPr>
        <xdr:cNvCxnSpPr/>
      </xdr:nvCxnSpPr>
      <xdr:spPr>
        <a:xfrm flipV="1">
          <a:off x="10476865" y="9614719"/>
          <a:ext cx="0" cy="1432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B35A97B2-62BC-45A1-A057-A61A68A21864}"/>
            </a:ext>
          </a:extLst>
        </xdr:cNvPr>
        <xdr:cNvSpPr txBox="1"/>
      </xdr:nvSpPr>
      <xdr:spPr>
        <a:xfrm>
          <a:off x="10515600" y="1105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a:extLst>
            <a:ext uri="{FF2B5EF4-FFF2-40B4-BE49-F238E27FC236}">
              <a16:creationId xmlns:a16="http://schemas.microsoft.com/office/drawing/2014/main" id="{D711680B-1BA0-4144-A756-93D4FEE607D8}"/>
            </a:ext>
          </a:extLst>
        </xdr:cNvPr>
        <xdr:cNvCxnSpPr/>
      </xdr:nvCxnSpPr>
      <xdr:spPr>
        <a:xfrm>
          <a:off x="10388600" y="1104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131646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9C854C55-A441-4B69-9314-2D187B1027CE}"/>
            </a:ext>
          </a:extLst>
        </xdr:cNvPr>
        <xdr:cNvSpPr txBox="1"/>
      </xdr:nvSpPr>
      <xdr:spPr>
        <a:xfrm>
          <a:off x="10515600" y="93899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13519</xdr:rowOff>
    </xdr:from>
    <xdr:to>
      <xdr:col>55</xdr:col>
      <xdr:colOff>88900</xdr:colOff>
      <xdr:row>56</xdr:row>
      <xdr:rowOff>13519</xdr:rowOff>
    </xdr:to>
    <xdr:cxnSp macro="">
      <xdr:nvCxnSpPr>
        <xdr:cNvPr id="234" name="直線コネクタ 233">
          <a:extLst>
            <a:ext uri="{FF2B5EF4-FFF2-40B4-BE49-F238E27FC236}">
              <a16:creationId xmlns:a16="http://schemas.microsoft.com/office/drawing/2014/main" id="{EC1CE0FF-3F73-4A60-BE7D-BF6EC85EE0D2}"/>
            </a:ext>
          </a:extLst>
        </xdr:cNvPr>
        <xdr:cNvCxnSpPr/>
      </xdr:nvCxnSpPr>
      <xdr:spPr>
        <a:xfrm>
          <a:off x="10388600" y="961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12454</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4A7E85D4-70AF-4078-AC73-5FA732F2CA80}"/>
            </a:ext>
          </a:extLst>
        </xdr:cNvPr>
        <xdr:cNvSpPr txBox="1"/>
      </xdr:nvSpPr>
      <xdr:spPr>
        <a:xfrm>
          <a:off x="10515600" y="10642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161027</xdr:rowOff>
    </xdr:from>
    <xdr:to>
      <xdr:col>55</xdr:col>
      <xdr:colOff>50800</xdr:colOff>
      <xdr:row>63</xdr:row>
      <xdr:rowOff>91177</xdr:rowOff>
    </xdr:to>
    <xdr:sp macro="" textlink="">
      <xdr:nvSpPr>
        <xdr:cNvPr id="236" name="フローチャート: 判断 235">
          <a:extLst>
            <a:ext uri="{FF2B5EF4-FFF2-40B4-BE49-F238E27FC236}">
              <a16:creationId xmlns:a16="http://schemas.microsoft.com/office/drawing/2014/main" id="{0B80F237-FF65-4CD1-A74B-CC2F11BAD7FB}"/>
            </a:ext>
          </a:extLst>
        </xdr:cNvPr>
        <xdr:cNvSpPr/>
      </xdr:nvSpPr>
      <xdr:spPr>
        <a:xfrm>
          <a:off x="10426700" y="107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165702</xdr:rowOff>
    </xdr:from>
    <xdr:to>
      <xdr:col>50</xdr:col>
      <xdr:colOff>165100</xdr:colOff>
      <xdr:row>63</xdr:row>
      <xdr:rowOff>95852</xdr:rowOff>
    </xdr:to>
    <xdr:sp macro="" textlink="">
      <xdr:nvSpPr>
        <xdr:cNvPr id="237" name="フローチャート: 判断 236">
          <a:extLst>
            <a:ext uri="{FF2B5EF4-FFF2-40B4-BE49-F238E27FC236}">
              <a16:creationId xmlns:a16="http://schemas.microsoft.com/office/drawing/2014/main" id="{5373C48B-4F5A-436D-8AD1-3F6F92049F6A}"/>
            </a:ext>
          </a:extLst>
        </xdr:cNvPr>
        <xdr:cNvSpPr/>
      </xdr:nvSpPr>
      <xdr:spPr>
        <a:xfrm>
          <a:off x="9588500" y="1079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160336</xdr:rowOff>
    </xdr:from>
    <xdr:to>
      <xdr:col>46</xdr:col>
      <xdr:colOff>38100</xdr:colOff>
      <xdr:row>63</xdr:row>
      <xdr:rowOff>90486</xdr:rowOff>
    </xdr:to>
    <xdr:sp macro="" textlink="">
      <xdr:nvSpPr>
        <xdr:cNvPr id="238" name="フローチャート: 判断 237">
          <a:extLst>
            <a:ext uri="{FF2B5EF4-FFF2-40B4-BE49-F238E27FC236}">
              <a16:creationId xmlns:a16="http://schemas.microsoft.com/office/drawing/2014/main" id="{8E343FB0-CB10-4CC0-AB61-30885F78A24D}"/>
            </a:ext>
          </a:extLst>
        </xdr:cNvPr>
        <xdr:cNvSpPr/>
      </xdr:nvSpPr>
      <xdr:spPr>
        <a:xfrm>
          <a:off x="8699500" y="1079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109991</xdr:rowOff>
    </xdr:from>
    <xdr:to>
      <xdr:col>41</xdr:col>
      <xdr:colOff>101600</xdr:colOff>
      <xdr:row>63</xdr:row>
      <xdr:rowOff>40141</xdr:rowOff>
    </xdr:to>
    <xdr:sp macro="" textlink="">
      <xdr:nvSpPr>
        <xdr:cNvPr id="239" name="フローチャート: 判断 238">
          <a:extLst>
            <a:ext uri="{FF2B5EF4-FFF2-40B4-BE49-F238E27FC236}">
              <a16:creationId xmlns:a16="http://schemas.microsoft.com/office/drawing/2014/main" id="{9C8457E5-3BC5-4559-ACE3-3CDBCF157FC7}"/>
            </a:ext>
          </a:extLst>
        </xdr:cNvPr>
        <xdr:cNvSpPr/>
      </xdr:nvSpPr>
      <xdr:spPr>
        <a:xfrm>
          <a:off x="7810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124426</xdr:rowOff>
    </xdr:from>
    <xdr:to>
      <xdr:col>36</xdr:col>
      <xdr:colOff>165100</xdr:colOff>
      <xdr:row>63</xdr:row>
      <xdr:rowOff>54576</xdr:rowOff>
    </xdr:to>
    <xdr:sp macro="" textlink="">
      <xdr:nvSpPr>
        <xdr:cNvPr id="240" name="フローチャート: 判断 239">
          <a:extLst>
            <a:ext uri="{FF2B5EF4-FFF2-40B4-BE49-F238E27FC236}">
              <a16:creationId xmlns:a16="http://schemas.microsoft.com/office/drawing/2014/main" id="{76C2187A-9AD3-4E45-8132-90EB6229A80E}"/>
            </a:ext>
          </a:extLst>
        </xdr:cNvPr>
        <xdr:cNvSpPr/>
      </xdr:nvSpPr>
      <xdr:spPr>
        <a:xfrm>
          <a:off x="6921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01A8736-9205-4BC4-94E9-9C95B29406C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2E06865-6B63-4A16-BDC9-6FDC976FB73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08DC3E9-4127-43ED-9282-033E1C05BDF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E4B7ECF-3577-4000-BBBF-2A9CDEA967D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22D12AD-7AF7-4D3B-9AAB-E7B25D1C95B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153139</xdr:rowOff>
    </xdr:from>
    <xdr:to>
      <xdr:col>55</xdr:col>
      <xdr:colOff>50800</xdr:colOff>
      <xdr:row>64</xdr:row>
      <xdr:rowOff>83289</xdr:rowOff>
    </xdr:to>
    <xdr:sp macro="" textlink="">
      <xdr:nvSpPr>
        <xdr:cNvPr id="246" name="楕円 245">
          <a:extLst>
            <a:ext uri="{FF2B5EF4-FFF2-40B4-BE49-F238E27FC236}">
              <a16:creationId xmlns:a16="http://schemas.microsoft.com/office/drawing/2014/main" id="{D75CB678-A6DE-41E7-85CE-0AC0ECA481A9}"/>
            </a:ext>
          </a:extLst>
        </xdr:cNvPr>
        <xdr:cNvSpPr/>
      </xdr:nvSpPr>
      <xdr:spPr>
        <a:xfrm>
          <a:off x="10426700" y="1095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68066</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AC986704-E42B-4ABD-8010-21BE4CE18B22}"/>
            </a:ext>
          </a:extLst>
        </xdr:cNvPr>
        <xdr:cNvSpPr txBox="1"/>
      </xdr:nvSpPr>
      <xdr:spPr>
        <a:xfrm>
          <a:off x="10515600" y="1086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3952</xdr:rowOff>
    </xdr:from>
    <xdr:to>
      <xdr:col>50</xdr:col>
      <xdr:colOff>165100</xdr:colOff>
      <xdr:row>64</xdr:row>
      <xdr:rowOff>105552</xdr:rowOff>
    </xdr:to>
    <xdr:sp macro="" textlink="">
      <xdr:nvSpPr>
        <xdr:cNvPr id="248" name="楕円 247">
          <a:extLst>
            <a:ext uri="{FF2B5EF4-FFF2-40B4-BE49-F238E27FC236}">
              <a16:creationId xmlns:a16="http://schemas.microsoft.com/office/drawing/2014/main" id="{FC6EA329-25B3-4BD8-852D-8F38A62BF62C}"/>
            </a:ext>
          </a:extLst>
        </xdr:cNvPr>
        <xdr:cNvSpPr/>
      </xdr:nvSpPr>
      <xdr:spPr>
        <a:xfrm>
          <a:off x="9588500" y="1097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32489</xdr:rowOff>
    </xdr:from>
    <xdr:to>
      <xdr:col>55</xdr:col>
      <xdr:colOff>0</xdr:colOff>
      <xdr:row>64</xdr:row>
      <xdr:rowOff>54752</xdr:rowOff>
    </xdr:to>
    <xdr:cxnSp macro="">
      <xdr:nvCxnSpPr>
        <xdr:cNvPr id="249" name="直線コネクタ 248">
          <a:extLst>
            <a:ext uri="{FF2B5EF4-FFF2-40B4-BE49-F238E27FC236}">
              <a16:creationId xmlns:a16="http://schemas.microsoft.com/office/drawing/2014/main" id="{8F72007C-A3FE-465D-8708-4318EE77DED3}"/>
            </a:ext>
          </a:extLst>
        </xdr:cNvPr>
        <xdr:cNvCxnSpPr/>
      </xdr:nvCxnSpPr>
      <xdr:spPr>
        <a:xfrm flipV="1">
          <a:off x="9639300" y="11005289"/>
          <a:ext cx="838200" cy="2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3869</xdr:rowOff>
    </xdr:from>
    <xdr:to>
      <xdr:col>46</xdr:col>
      <xdr:colOff>38100</xdr:colOff>
      <xdr:row>64</xdr:row>
      <xdr:rowOff>105469</xdr:rowOff>
    </xdr:to>
    <xdr:sp macro="" textlink="">
      <xdr:nvSpPr>
        <xdr:cNvPr id="250" name="楕円 249">
          <a:extLst>
            <a:ext uri="{FF2B5EF4-FFF2-40B4-BE49-F238E27FC236}">
              <a16:creationId xmlns:a16="http://schemas.microsoft.com/office/drawing/2014/main" id="{CFCDED81-A035-4A21-9231-933DEDCD5940}"/>
            </a:ext>
          </a:extLst>
        </xdr:cNvPr>
        <xdr:cNvSpPr/>
      </xdr:nvSpPr>
      <xdr:spPr>
        <a:xfrm>
          <a:off x="8699500" y="1097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54669</xdr:rowOff>
    </xdr:from>
    <xdr:to>
      <xdr:col>50</xdr:col>
      <xdr:colOff>114300</xdr:colOff>
      <xdr:row>64</xdr:row>
      <xdr:rowOff>54752</xdr:rowOff>
    </xdr:to>
    <xdr:cxnSp macro="">
      <xdr:nvCxnSpPr>
        <xdr:cNvPr id="251" name="直線コネクタ 250">
          <a:extLst>
            <a:ext uri="{FF2B5EF4-FFF2-40B4-BE49-F238E27FC236}">
              <a16:creationId xmlns:a16="http://schemas.microsoft.com/office/drawing/2014/main" id="{CA7099BE-AC55-4487-9022-70C52C0F0007}"/>
            </a:ext>
          </a:extLst>
        </xdr:cNvPr>
        <xdr:cNvCxnSpPr/>
      </xdr:nvCxnSpPr>
      <xdr:spPr>
        <a:xfrm>
          <a:off x="8750300" y="11027469"/>
          <a:ext cx="889000" cy="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3701</xdr:rowOff>
    </xdr:from>
    <xdr:to>
      <xdr:col>41</xdr:col>
      <xdr:colOff>101600</xdr:colOff>
      <xdr:row>64</xdr:row>
      <xdr:rowOff>105301</xdr:rowOff>
    </xdr:to>
    <xdr:sp macro="" textlink="">
      <xdr:nvSpPr>
        <xdr:cNvPr id="252" name="楕円 251">
          <a:extLst>
            <a:ext uri="{FF2B5EF4-FFF2-40B4-BE49-F238E27FC236}">
              <a16:creationId xmlns:a16="http://schemas.microsoft.com/office/drawing/2014/main" id="{C9E61F59-CBB7-4412-9FB6-D894B44C16E1}"/>
            </a:ext>
          </a:extLst>
        </xdr:cNvPr>
        <xdr:cNvSpPr/>
      </xdr:nvSpPr>
      <xdr:spPr>
        <a:xfrm>
          <a:off x="7810500" y="1097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54501</xdr:rowOff>
    </xdr:from>
    <xdr:to>
      <xdr:col>45</xdr:col>
      <xdr:colOff>177800</xdr:colOff>
      <xdr:row>64</xdr:row>
      <xdr:rowOff>54669</xdr:rowOff>
    </xdr:to>
    <xdr:cxnSp macro="">
      <xdr:nvCxnSpPr>
        <xdr:cNvPr id="253" name="直線コネクタ 252">
          <a:extLst>
            <a:ext uri="{FF2B5EF4-FFF2-40B4-BE49-F238E27FC236}">
              <a16:creationId xmlns:a16="http://schemas.microsoft.com/office/drawing/2014/main" id="{6A102098-FAC6-4AE7-A67D-9E1600A34A05}"/>
            </a:ext>
          </a:extLst>
        </xdr:cNvPr>
        <xdr:cNvCxnSpPr/>
      </xdr:nvCxnSpPr>
      <xdr:spPr>
        <a:xfrm>
          <a:off x="7861300" y="11027301"/>
          <a:ext cx="889000" cy="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3613</xdr:rowOff>
    </xdr:from>
    <xdr:to>
      <xdr:col>36</xdr:col>
      <xdr:colOff>165100</xdr:colOff>
      <xdr:row>64</xdr:row>
      <xdr:rowOff>105213</xdr:rowOff>
    </xdr:to>
    <xdr:sp macro="" textlink="">
      <xdr:nvSpPr>
        <xdr:cNvPr id="254" name="楕円 253">
          <a:extLst>
            <a:ext uri="{FF2B5EF4-FFF2-40B4-BE49-F238E27FC236}">
              <a16:creationId xmlns:a16="http://schemas.microsoft.com/office/drawing/2014/main" id="{EEC18C03-7469-4CF7-8E57-4FFBD1BBA9E3}"/>
            </a:ext>
          </a:extLst>
        </xdr:cNvPr>
        <xdr:cNvSpPr/>
      </xdr:nvSpPr>
      <xdr:spPr>
        <a:xfrm>
          <a:off x="6921500" y="1097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54413</xdr:rowOff>
    </xdr:from>
    <xdr:to>
      <xdr:col>41</xdr:col>
      <xdr:colOff>50800</xdr:colOff>
      <xdr:row>64</xdr:row>
      <xdr:rowOff>54501</xdr:rowOff>
    </xdr:to>
    <xdr:cxnSp macro="">
      <xdr:nvCxnSpPr>
        <xdr:cNvPr id="255" name="直線コネクタ 254">
          <a:extLst>
            <a:ext uri="{FF2B5EF4-FFF2-40B4-BE49-F238E27FC236}">
              <a16:creationId xmlns:a16="http://schemas.microsoft.com/office/drawing/2014/main" id="{499D038A-B873-41BF-BD4E-30C6A6522DFA}"/>
            </a:ext>
          </a:extLst>
        </xdr:cNvPr>
        <xdr:cNvCxnSpPr/>
      </xdr:nvCxnSpPr>
      <xdr:spPr>
        <a:xfrm>
          <a:off x="6972300" y="11027213"/>
          <a:ext cx="889000" cy="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112379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F673C29D-75CA-40F0-8142-67EFD5E4E529}"/>
            </a:ext>
          </a:extLst>
        </xdr:cNvPr>
        <xdr:cNvSpPr txBox="1"/>
      </xdr:nvSpPr>
      <xdr:spPr>
        <a:xfrm>
          <a:off x="9327095" y="1057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107013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DAD49A1F-C973-4E76-99F8-09DE32E1F01C}"/>
            </a:ext>
          </a:extLst>
        </xdr:cNvPr>
        <xdr:cNvSpPr txBox="1"/>
      </xdr:nvSpPr>
      <xdr:spPr>
        <a:xfrm>
          <a:off x="8450795" y="1056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56668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4916B29D-59F4-4DBC-901D-F756D0A64994}"/>
            </a:ext>
          </a:extLst>
        </xdr:cNvPr>
        <xdr:cNvSpPr txBox="1"/>
      </xdr:nvSpPr>
      <xdr:spPr>
        <a:xfrm>
          <a:off x="75617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71103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AFDB011B-5FBD-4855-B2E8-5C114F544F0E}"/>
            </a:ext>
          </a:extLst>
        </xdr:cNvPr>
        <xdr:cNvSpPr txBox="1"/>
      </xdr:nvSpPr>
      <xdr:spPr>
        <a:xfrm>
          <a:off x="6672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96679</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FB86B13C-6CFC-4459-9D74-120D04AA065D}"/>
            </a:ext>
          </a:extLst>
        </xdr:cNvPr>
        <xdr:cNvSpPr txBox="1"/>
      </xdr:nvSpPr>
      <xdr:spPr>
        <a:xfrm>
          <a:off x="9359411" y="1106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96596</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5DA11CC6-3354-4F08-B542-2DDA5FD57AFF}"/>
            </a:ext>
          </a:extLst>
        </xdr:cNvPr>
        <xdr:cNvSpPr txBox="1"/>
      </xdr:nvSpPr>
      <xdr:spPr>
        <a:xfrm>
          <a:off x="8483111" y="1106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96428</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E9184DB7-E50D-4D7E-BEF7-F26D29C58067}"/>
            </a:ext>
          </a:extLst>
        </xdr:cNvPr>
        <xdr:cNvSpPr txBox="1"/>
      </xdr:nvSpPr>
      <xdr:spPr>
        <a:xfrm>
          <a:off x="7594111" y="1106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96340</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D6C7700F-5E97-4D29-A4E3-79C63C317C97}"/>
            </a:ext>
          </a:extLst>
        </xdr:cNvPr>
        <xdr:cNvSpPr txBox="1"/>
      </xdr:nvSpPr>
      <xdr:spPr>
        <a:xfrm>
          <a:off x="6705111" y="1106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DFB751E0-697E-4AE6-93EF-FEDD0097D0F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63A941B8-A969-4F01-B255-F4F7EC5E3F6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53C6D8BC-7CC0-4C71-83F3-182E3AF5209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7EB32736-C2D0-4A5F-88B4-F184F3ADAB1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C1DBE054-3209-4F3A-ADB0-5442FF3D29C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17E3E9D1-EFEA-432D-9A12-63867B2E815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690DF168-8BA5-4F45-9EC0-C1040E2B1B4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B85B8519-582C-4291-AA9C-5F7D624BFB1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601A0C13-E250-41CB-AFD2-EE79D89173D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F4F8BCF1-0376-44A1-8630-F130094E322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7B7C561D-F4D2-4AA5-950E-6271B504995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9A526AC5-AA1F-4564-80A0-559EBF3D915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CCD7E222-699B-476C-9F1A-BAE0D3C4790F}"/>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194F9C4E-33AE-458B-AF8B-C9DD427EDA7C}"/>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AF366B2F-6F73-4A70-83D4-1730F71DD02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B4AC83C4-FB46-41DF-894F-705CA032A56C}"/>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75531985-68DB-4CAC-BE12-36A55E98F6A3}"/>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BC067DA4-63A0-4CA5-A381-0C7837E8B4CE}"/>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47DEBC8D-B10B-4DB8-B771-6F8E951E67C4}"/>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F80BFCD6-E323-46E3-BD06-0145D2256A97}"/>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24AA6B21-B5F1-440B-A7BB-52FDFE84C2DA}"/>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C3A29C11-E584-47EC-B566-7617404ADEB3}"/>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2D3B3D40-FA3B-4811-B521-82DA3EF05ACA}"/>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B0142635-0BCA-42ED-A4A1-95B3F6D5904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334F185F-7D7E-4DF9-8947-A12D95B4BEF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168729</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2A98CE21-75F5-47E6-A9F8-A199A5FE191C}"/>
            </a:ext>
          </a:extLst>
        </xdr:cNvPr>
        <xdr:cNvCxnSpPr/>
      </xdr:nvCxnSpPr>
      <xdr:spPr>
        <a:xfrm flipV="1">
          <a:off x="4634865" y="13370379"/>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69227878-DAE5-46C6-868D-F3C6D239AA93}"/>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DF13CAB1-9E42-433C-9128-12B09D50D0C9}"/>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115406</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329F62FA-BAB1-44B1-8E8B-0D9DA5EDA14E}"/>
            </a:ext>
          </a:extLst>
        </xdr:cNvPr>
        <xdr:cNvSpPr txBox="1"/>
      </xdr:nvSpPr>
      <xdr:spPr>
        <a:xfrm>
          <a:off x="4673600" y="131456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168729</xdr:rowOff>
    </xdr:from>
    <xdr:to>
      <xdr:col>24</xdr:col>
      <xdr:colOff>152400</xdr:colOff>
      <xdr:row>77</xdr:row>
      <xdr:rowOff>168729</xdr:rowOff>
    </xdr:to>
    <xdr:cxnSp macro="">
      <xdr:nvCxnSpPr>
        <xdr:cNvPr id="293" name="直線コネクタ 292">
          <a:extLst>
            <a:ext uri="{FF2B5EF4-FFF2-40B4-BE49-F238E27FC236}">
              <a16:creationId xmlns:a16="http://schemas.microsoft.com/office/drawing/2014/main" id="{71322490-360B-438A-84AF-94211C68CE2A}"/>
            </a:ext>
          </a:extLst>
        </xdr:cNvPr>
        <xdr:cNvCxnSpPr/>
      </xdr:nvCxnSpPr>
      <xdr:spPr>
        <a:xfrm>
          <a:off x="4546600" y="1337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133911</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BC3FF98C-512D-465C-BB30-108DE87E4091}"/>
            </a:ext>
          </a:extLst>
        </xdr:cNvPr>
        <xdr:cNvSpPr txBox="1"/>
      </xdr:nvSpPr>
      <xdr:spPr>
        <a:xfrm>
          <a:off x="4673600" y="1419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295" name="フローチャート: 判断 294">
          <a:extLst>
            <a:ext uri="{FF2B5EF4-FFF2-40B4-BE49-F238E27FC236}">
              <a16:creationId xmlns:a16="http://schemas.microsoft.com/office/drawing/2014/main" id="{4E8EAC98-151F-484E-90DB-AFE811C5F7BD}"/>
            </a:ext>
          </a:extLst>
        </xdr:cNvPr>
        <xdr:cNvSpPr/>
      </xdr:nvSpPr>
      <xdr:spPr>
        <a:xfrm>
          <a:off x="4584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140788</xdr:rowOff>
    </xdr:from>
    <xdr:to>
      <xdr:col>20</xdr:col>
      <xdr:colOff>38100</xdr:colOff>
      <xdr:row>83</xdr:row>
      <xdr:rowOff>70938</xdr:rowOff>
    </xdr:to>
    <xdr:sp macro="" textlink="">
      <xdr:nvSpPr>
        <xdr:cNvPr id="296" name="フローチャート: 判断 295">
          <a:extLst>
            <a:ext uri="{FF2B5EF4-FFF2-40B4-BE49-F238E27FC236}">
              <a16:creationId xmlns:a16="http://schemas.microsoft.com/office/drawing/2014/main" id="{7E8BD124-4CD5-4E1D-A5E6-229D9E5A2AE5}"/>
            </a:ext>
          </a:extLst>
        </xdr:cNvPr>
        <xdr:cNvSpPr/>
      </xdr:nvSpPr>
      <xdr:spPr>
        <a:xfrm>
          <a:off x="3746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41184</xdr:rowOff>
    </xdr:from>
    <xdr:to>
      <xdr:col>15</xdr:col>
      <xdr:colOff>101600</xdr:colOff>
      <xdr:row>83</xdr:row>
      <xdr:rowOff>142784</xdr:rowOff>
    </xdr:to>
    <xdr:sp macro="" textlink="">
      <xdr:nvSpPr>
        <xdr:cNvPr id="297" name="フローチャート: 判断 296">
          <a:extLst>
            <a:ext uri="{FF2B5EF4-FFF2-40B4-BE49-F238E27FC236}">
              <a16:creationId xmlns:a16="http://schemas.microsoft.com/office/drawing/2014/main" id="{2347CF01-DB09-4970-B2F0-B4DDDBB280D9}"/>
            </a:ext>
          </a:extLst>
        </xdr:cNvPr>
        <xdr:cNvSpPr/>
      </xdr:nvSpPr>
      <xdr:spPr>
        <a:xfrm>
          <a:off x="2857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44450</xdr:rowOff>
    </xdr:from>
    <xdr:to>
      <xdr:col>10</xdr:col>
      <xdr:colOff>165100</xdr:colOff>
      <xdr:row>83</xdr:row>
      <xdr:rowOff>146050</xdr:rowOff>
    </xdr:to>
    <xdr:sp macro="" textlink="">
      <xdr:nvSpPr>
        <xdr:cNvPr id="298" name="フローチャート: 判断 297">
          <a:extLst>
            <a:ext uri="{FF2B5EF4-FFF2-40B4-BE49-F238E27FC236}">
              <a16:creationId xmlns:a16="http://schemas.microsoft.com/office/drawing/2014/main" id="{F690B182-D83E-46D0-ACDF-2CDBD1F50712}"/>
            </a:ext>
          </a:extLst>
        </xdr:cNvPr>
        <xdr:cNvSpPr/>
      </xdr:nvSpPr>
      <xdr:spPr>
        <a:xfrm>
          <a:off x="1968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36286</xdr:rowOff>
    </xdr:from>
    <xdr:to>
      <xdr:col>6</xdr:col>
      <xdr:colOff>38100</xdr:colOff>
      <xdr:row>83</xdr:row>
      <xdr:rowOff>137886</xdr:rowOff>
    </xdr:to>
    <xdr:sp macro="" textlink="">
      <xdr:nvSpPr>
        <xdr:cNvPr id="299" name="フローチャート: 判断 298">
          <a:extLst>
            <a:ext uri="{FF2B5EF4-FFF2-40B4-BE49-F238E27FC236}">
              <a16:creationId xmlns:a16="http://schemas.microsoft.com/office/drawing/2014/main" id="{9D5A290F-0AF0-4175-BD17-8C8B6A5EB5BC}"/>
            </a:ext>
          </a:extLst>
        </xdr:cNvPr>
        <xdr:cNvSpPr/>
      </xdr:nvSpPr>
      <xdr:spPr>
        <a:xfrm>
          <a:off x="1079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7B6D308-E0F6-405D-8BFD-60B0F3D8638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374C265-5B8A-4EB6-848F-AF9DEEF4D10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15A79CD-E139-4810-84A2-93CF048BD7D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6709BB5-2D0E-436C-91A1-CBA90DDE0BB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9CE1D53D-D9D4-4615-B652-4BDC56EDE02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21589</xdr:rowOff>
    </xdr:from>
    <xdr:to>
      <xdr:col>24</xdr:col>
      <xdr:colOff>114300</xdr:colOff>
      <xdr:row>79</xdr:row>
      <xdr:rowOff>123189</xdr:rowOff>
    </xdr:to>
    <xdr:sp macro="" textlink="">
      <xdr:nvSpPr>
        <xdr:cNvPr id="305" name="楕円 304">
          <a:extLst>
            <a:ext uri="{FF2B5EF4-FFF2-40B4-BE49-F238E27FC236}">
              <a16:creationId xmlns:a16="http://schemas.microsoft.com/office/drawing/2014/main" id="{FA8AE266-BFC0-45DF-8CF9-58ED80AB24EA}"/>
            </a:ext>
          </a:extLst>
        </xdr:cNvPr>
        <xdr:cNvSpPr/>
      </xdr:nvSpPr>
      <xdr:spPr>
        <a:xfrm>
          <a:off x="45847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44466</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4D5D5078-6927-4851-B536-38D5117C7DDC}"/>
            </a:ext>
          </a:extLst>
        </xdr:cNvPr>
        <xdr:cNvSpPr txBox="1"/>
      </xdr:nvSpPr>
      <xdr:spPr>
        <a:xfrm>
          <a:off x="4673600" y="1341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150586</xdr:rowOff>
    </xdr:from>
    <xdr:to>
      <xdr:col>20</xdr:col>
      <xdr:colOff>38100</xdr:colOff>
      <xdr:row>79</xdr:row>
      <xdr:rowOff>80736</xdr:rowOff>
    </xdr:to>
    <xdr:sp macro="" textlink="">
      <xdr:nvSpPr>
        <xdr:cNvPr id="307" name="楕円 306">
          <a:extLst>
            <a:ext uri="{FF2B5EF4-FFF2-40B4-BE49-F238E27FC236}">
              <a16:creationId xmlns:a16="http://schemas.microsoft.com/office/drawing/2014/main" id="{5B2D92B5-CC03-4924-A6AA-0C90398DF303}"/>
            </a:ext>
          </a:extLst>
        </xdr:cNvPr>
        <xdr:cNvSpPr/>
      </xdr:nvSpPr>
      <xdr:spPr>
        <a:xfrm>
          <a:off x="3746500" y="1352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29936</xdr:rowOff>
    </xdr:from>
    <xdr:to>
      <xdr:col>24</xdr:col>
      <xdr:colOff>63500</xdr:colOff>
      <xdr:row>79</xdr:row>
      <xdr:rowOff>72389</xdr:rowOff>
    </xdr:to>
    <xdr:cxnSp macro="">
      <xdr:nvCxnSpPr>
        <xdr:cNvPr id="308" name="直線コネクタ 307">
          <a:extLst>
            <a:ext uri="{FF2B5EF4-FFF2-40B4-BE49-F238E27FC236}">
              <a16:creationId xmlns:a16="http://schemas.microsoft.com/office/drawing/2014/main" id="{C9EC933D-D704-4A48-81CF-E0EF0998CE48}"/>
            </a:ext>
          </a:extLst>
        </xdr:cNvPr>
        <xdr:cNvCxnSpPr/>
      </xdr:nvCxnSpPr>
      <xdr:spPr>
        <a:xfrm>
          <a:off x="3797300" y="13574486"/>
          <a:ext cx="8382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108131</xdr:rowOff>
    </xdr:from>
    <xdr:to>
      <xdr:col>15</xdr:col>
      <xdr:colOff>101600</xdr:colOff>
      <xdr:row>79</xdr:row>
      <xdr:rowOff>38281</xdr:rowOff>
    </xdr:to>
    <xdr:sp macro="" textlink="">
      <xdr:nvSpPr>
        <xdr:cNvPr id="309" name="楕円 308">
          <a:extLst>
            <a:ext uri="{FF2B5EF4-FFF2-40B4-BE49-F238E27FC236}">
              <a16:creationId xmlns:a16="http://schemas.microsoft.com/office/drawing/2014/main" id="{CB279115-408A-4FEA-A5ED-0F1058533D3D}"/>
            </a:ext>
          </a:extLst>
        </xdr:cNvPr>
        <xdr:cNvSpPr/>
      </xdr:nvSpPr>
      <xdr:spPr>
        <a:xfrm>
          <a:off x="2857500" y="1348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158931</xdr:rowOff>
    </xdr:from>
    <xdr:to>
      <xdr:col>19</xdr:col>
      <xdr:colOff>177800</xdr:colOff>
      <xdr:row>79</xdr:row>
      <xdr:rowOff>29936</xdr:rowOff>
    </xdr:to>
    <xdr:cxnSp macro="">
      <xdr:nvCxnSpPr>
        <xdr:cNvPr id="310" name="直線コネクタ 309">
          <a:extLst>
            <a:ext uri="{FF2B5EF4-FFF2-40B4-BE49-F238E27FC236}">
              <a16:creationId xmlns:a16="http://schemas.microsoft.com/office/drawing/2014/main" id="{D66B0438-EC2A-4788-AD5C-15892AA2C09A}"/>
            </a:ext>
          </a:extLst>
        </xdr:cNvPr>
        <xdr:cNvCxnSpPr/>
      </xdr:nvCxnSpPr>
      <xdr:spPr>
        <a:xfrm>
          <a:off x="2908300" y="1353203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85271</xdr:rowOff>
    </xdr:from>
    <xdr:to>
      <xdr:col>10</xdr:col>
      <xdr:colOff>165100</xdr:colOff>
      <xdr:row>79</xdr:row>
      <xdr:rowOff>15421</xdr:rowOff>
    </xdr:to>
    <xdr:sp macro="" textlink="">
      <xdr:nvSpPr>
        <xdr:cNvPr id="311" name="楕円 310">
          <a:extLst>
            <a:ext uri="{FF2B5EF4-FFF2-40B4-BE49-F238E27FC236}">
              <a16:creationId xmlns:a16="http://schemas.microsoft.com/office/drawing/2014/main" id="{02303F97-5AE0-45F7-B899-1A25709ED57F}"/>
            </a:ext>
          </a:extLst>
        </xdr:cNvPr>
        <xdr:cNvSpPr/>
      </xdr:nvSpPr>
      <xdr:spPr>
        <a:xfrm>
          <a:off x="1968500" y="1345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136071</xdr:rowOff>
    </xdr:from>
    <xdr:to>
      <xdr:col>15</xdr:col>
      <xdr:colOff>50800</xdr:colOff>
      <xdr:row>78</xdr:row>
      <xdr:rowOff>158931</xdr:rowOff>
    </xdr:to>
    <xdr:cxnSp macro="">
      <xdr:nvCxnSpPr>
        <xdr:cNvPr id="312" name="直線コネクタ 311">
          <a:extLst>
            <a:ext uri="{FF2B5EF4-FFF2-40B4-BE49-F238E27FC236}">
              <a16:creationId xmlns:a16="http://schemas.microsoft.com/office/drawing/2014/main" id="{4E1C500F-A53C-4C45-9EAB-0A18B6EFD8DD}"/>
            </a:ext>
          </a:extLst>
        </xdr:cNvPr>
        <xdr:cNvCxnSpPr/>
      </xdr:nvCxnSpPr>
      <xdr:spPr>
        <a:xfrm>
          <a:off x="2019300" y="1350917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140788</xdr:rowOff>
    </xdr:from>
    <xdr:to>
      <xdr:col>6</xdr:col>
      <xdr:colOff>38100</xdr:colOff>
      <xdr:row>83</xdr:row>
      <xdr:rowOff>70938</xdr:rowOff>
    </xdr:to>
    <xdr:sp macro="" textlink="">
      <xdr:nvSpPr>
        <xdr:cNvPr id="313" name="楕円 312">
          <a:extLst>
            <a:ext uri="{FF2B5EF4-FFF2-40B4-BE49-F238E27FC236}">
              <a16:creationId xmlns:a16="http://schemas.microsoft.com/office/drawing/2014/main" id="{0E42AE93-4FD7-4AB3-9D8F-19FB29E6DE5D}"/>
            </a:ext>
          </a:extLst>
        </xdr:cNvPr>
        <xdr:cNvSpPr/>
      </xdr:nvSpPr>
      <xdr:spPr>
        <a:xfrm>
          <a:off x="1079500" y="1419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136071</xdr:rowOff>
    </xdr:from>
    <xdr:to>
      <xdr:col>10</xdr:col>
      <xdr:colOff>114300</xdr:colOff>
      <xdr:row>83</xdr:row>
      <xdr:rowOff>20138</xdr:rowOff>
    </xdr:to>
    <xdr:cxnSp macro="">
      <xdr:nvCxnSpPr>
        <xdr:cNvPr id="314" name="直線コネクタ 313">
          <a:extLst>
            <a:ext uri="{FF2B5EF4-FFF2-40B4-BE49-F238E27FC236}">
              <a16:creationId xmlns:a16="http://schemas.microsoft.com/office/drawing/2014/main" id="{4A6DB133-C6BE-4726-9F59-41C326DF49E6}"/>
            </a:ext>
          </a:extLst>
        </xdr:cNvPr>
        <xdr:cNvCxnSpPr/>
      </xdr:nvCxnSpPr>
      <xdr:spPr>
        <a:xfrm flipV="1">
          <a:off x="1130300" y="13509171"/>
          <a:ext cx="889000" cy="74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62065</xdr:rowOff>
    </xdr:from>
    <xdr:ext cx="405111" cy="259045"/>
    <xdr:sp macro="" textlink="">
      <xdr:nvSpPr>
        <xdr:cNvPr id="315" name="n_1aveValue【公営住宅】&#10;有形固定資産減価償却率">
          <a:extLst>
            <a:ext uri="{FF2B5EF4-FFF2-40B4-BE49-F238E27FC236}">
              <a16:creationId xmlns:a16="http://schemas.microsoft.com/office/drawing/2014/main" id="{93B26445-C259-45D6-8E51-DC5135980B07}"/>
            </a:ext>
          </a:extLst>
        </xdr:cNvPr>
        <xdr:cNvSpPr txBox="1"/>
      </xdr:nvSpPr>
      <xdr:spPr>
        <a:xfrm>
          <a:off x="35820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133911</xdr:rowOff>
    </xdr:from>
    <xdr:ext cx="405111" cy="259045"/>
    <xdr:sp macro="" textlink="">
      <xdr:nvSpPr>
        <xdr:cNvPr id="316" name="n_2aveValue【公営住宅】&#10;有形固定資産減価償却率">
          <a:extLst>
            <a:ext uri="{FF2B5EF4-FFF2-40B4-BE49-F238E27FC236}">
              <a16:creationId xmlns:a16="http://schemas.microsoft.com/office/drawing/2014/main" id="{4BA04E62-15A1-42B9-8FB9-065795465B20}"/>
            </a:ext>
          </a:extLst>
        </xdr:cNvPr>
        <xdr:cNvSpPr txBox="1"/>
      </xdr:nvSpPr>
      <xdr:spPr>
        <a:xfrm>
          <a:off x="2705744" y="1436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137177</xdr:rowOff>
    </xdr:from>
    <xdr:ext cx="405111" cy="259045"/>
    <xdr:sp macro="" textlink="">
      <xdr:nvSpPr>
        <xdr:cNvPr id="317" name="n_3aveValue【公営住宅】&#10;有形固定資産減価償却率">
          <a:extLst>
            <a:ext uri="{FF2B5EF4-FFF2-40B4-BE49-F238E27FC236}">
              <a16:creationId xmlns:a16="http://schemas.microsoft.com/office/drawing/2014/main" id="{7D61CE7A-CE5A-46FA-B527-9F715B053EE3}"/>
            </a:ext>
          </a:extLst>
        </xdr:cNvPr>
        <xdr:cNvSpPr txBox="1"/>
      </xdr:nvSpPr>
      <xdr:spPr>
        <a:xfrm>
          <a:off x="1816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129013</xdr:rowOff>
    </xdr:from>
    <xdr:ext cx="405111" cy="259045"/>
    <xdr:sp macro="" textlink="">
      <xdr:nvSpPr>
        <xdr:cNvPr id="318" name="n_4aveValue【公営住宅】&#10;有形固定資産減価償却率">
          <a:extLst>
            <a:ext uri="{FF2B5EF4-FFF2-40B4-BE49-F238E27FC236}">
              <a16:creationId xmlns:a16="http://schemas.microsoft.com/office/drawing/2014/main" id="{BFC7A6AD-CCC3-4368-9BBD-DDB3FEC5A8C6}"/>
            </a:ext>
          </a:extLst>
        </xdr:cNvPr>
        <xdr:cNvSpPr txBox="1"/>
      </xdr:nvSpPr>
      <xdr:spPr>
        <a:xfrm>
          <a:off x="927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97263</xdr:rowOff>
    </xdr:from>
    <xdr:ext cx="405111" cy="259045"/>
    <xdr:sp macro="" textlink="">
      <xdr:nvSpPr>
        <xdr:cNvPr id="319" name="n_1mainValue【公営住宅】&#10;有形固定資産減価償却率">
          <a:extLst>
            <a:ext uri="{FF2B5EF4-FFF2-40B4-BE49-F238E27FC236}">
              <a16:creationId xmlns:a16="http://schemas.microsoft.com/office/drawing/2014/main" id="{5421B2B4-5718-4EE9-AA73-6E170EF0E8CE}"/>
            </a:ext>
          </a:extLst>
        </xdr:cNvPr>
        <xdr:cNvSpPr txBox="1"/>
      </xdr:nvSpPr>
      <xdr:spPr>
        <a:xfrm>
          <a:off x="3582044" y="1329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54808</xdr:rowOff>
    </xdr:from>
    <xdr:ext cx="405111" cy="259045"/>
    <xdr:sp macro="" textlink="">
      <xdr:nvSpPr>
        <xdr:cNvPr id="320" name="n_2mainValue【公営住宅】&#10;有形固定資産減価償却率">
          <a:extLst>
            <a:ext uri="{FF2B5EF4-FFF2-40B4-BE49-F238E27FC236}">
              <a16:creationId xmlns:a16="http://schemas.microsoft.com/office/drawing/2014/main" id="{9924725E-31C1-42BE-985F-0F8B9E80A898}"/>
            </a:ext>
          </a:extLst>
        </xdr:cNvPr>
        <xdr:cNvSpPr txBox="1"/>
      </xdr:nvSpPr>
      <xdr:spPr>
        <a:xfrm>
          <a:off x="2705744" y="1325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31948</xdr:rowOff>
    </xdr:from>
    <xdr:ext cx="405111" cy="259045"/>
    <xdr:sp macro="" textlink="">
      <xdr:nvSpPr>
        <xdr:cNvPr id="321" name="n_3mainValue【公営住宅】&#10;有形固定資産減価償却率">
          <a:extLst>
            <a:ext uri="{FF2B5EF4-FFF2-40B4-BE49-F238E27FC236}">
              <a16:creationId xmlns:a16="http://schemas.microsoft.com/office/drawing/2014/main" id="{1B5731CC-5BFC-4BE4-82F7-CA4E873A3934}"/>
            </a:ext>
          </a:extLst>
        </xdr:cNvPr>
        <xdr:cNvSpPr txBox="1"/>
      </xdr:nvSpPr>
      <xdr:spPr>
        <a:xfrm>
          <a:off x="1816744" y="13233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87465</xdr:rowOff>
    </xdr:from>
    <xdr:ext cx="405111" cy="259045"/>
    <xdr:sp macro="" textlink="">
      <xdr:nvSpPr>
        <xdr:cNvPr id="322" name="n_4mainValue【公営住宅】&#10;有形固定資産減価償却率">
          <a:extLst>
            <a:ext uri="{FF2B5EF4-FFF2-40B4-BE49-F238E27FC236}">
              <a16:creationId xmlns:a16="http://schemas.microsoft.com/office/drawing/2014/main" id="{C9ABDFC5-FFEA-45FF-9A84-BC6B7EA8DE1E}"/>
            </a:ext>
          </a:extLst>
        </xdr:cNvPr>
        <xdr:cNvSpPr txBox="1"/>
      </xdr:nvSpPr>
      <xdr:spPr>
        <a:xfrm>
          <a:off x="927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8D89B4C9-7F3B-44CF-9538-AC3F9973212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FD3C8107-4F17-4F7A-BCD1-35B8513B04E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CDC2F538-AD92-4CD6-AC9D-C6678155F24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53C244A5-2AB1-4410-BEC3-C3B777AF6C9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86E0D9F0-4DE2-4561-81FB-D0EAEACD301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C112873C-48CD-4DE7-B37D-C3762B4F93A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3FA42EAC-1743-432F-AC30-13BCE56B10B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9E42841B-39E8-4101-AF3B-D39C9DE8519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474C6ED0-73C1-4585-9854-D1C71601553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57070592-9A1F-429F-B557-C38B16B33C4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B85DB2DA-A4FD-45E7-80B3-9A54BFD85C39}"/>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96D201DB-C83B-473E-9521-E5A99576B15C}"/>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B45999E4-7CEC-44E8-AFBB-8725DD772DF2}"/>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DCAEF3B3-957C-4D5A-8D07-1CF272090ACF}"/>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35A44120-3E52-4599-820F-97D27117E28D}"/>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6DEF1324-403C-4760-BAA3-A9DDA23D5DFE}"/>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5943F729-9783-4298-B633-3D1552B272B5}"/>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6D63204C-EFD2-44B0-B180-02686AA5425C}"/>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6240FF7A-EA5F-458D-A6A1-11B7F15BE7E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2E41D5D5-8091-4B24-9DD8-DAA71B632E1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94E99CB1-F5D9-4748-9B91-923B0E935B3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105080</xdr:rowOff>
    </xdr:from>
    <xdr:to>
      <xdr:col>54</xdr:col>
      <xdr:colOff>189865</xdr:colOff>
      <xdr:row>86</xdr:row>
      <xdr:rowOff>35128</xdr:rowOff>
    </xdr:to>
    <xdr:cxnSp macro="">
      <xdr:nvCxnSpPr>
        <xdr:cNvPr id="344" name="直線コネクタ 343">
          <a:extLst>
            <a:ext uri="{FF2B5EF4-FFF2-40B4-BE49-F238E27FC236}">
              <a16:creationId xmlns:a16="http://schemas.microsoft.com/office/drawing/2014/main" id="{A7E9B5C0-5AE4-4169-8A52-5CA7274A81F6}"/>
            </a:ext>
          </a:extLst>
        </xdr:cNvPr>
        <xdr:cNvCxnSpPr/>
      </xdr:nvCxnSpPr>
      <xdr:spPr>
        <a:xfrm flipV="1">
          <a:off x="10476865" y="13478180"/>
          <a:ext cx="0" cy="1301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a:extLst>
            <a:ext uri="{FF2B5EF4-FFF2-40B4-BE49-F238E27FC236}">
              <a16:creationId xmlns:a16="http://schemas.microsoft.com/office/drawing/2014/main" id="{58885479-D685-46AA-8627-C178811961CC}"/>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a:extLst>
            <a:ext uri="{FF2B5EF4-FFF2-40B4-BE49-F238E27FC236}">
              <a16:creationId xmlns:a16="http://schemas.microsoft.com/office/drawing/2014/main" id="{1A387B86-7C50-41C5-8F4F-C0F7E0F6853C}"/>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51757</xdr:rowOff>
    </xdr:from>
    <xdr:ext cx="469744" cy="259045"/>
    <xdr:sp macro="" textlink="">
      <xdr:nvSpPr>
        <xdr:cNvPr id="347" name="【公営住宅】&#10;一人当たり面積最大値テキスト">
          <a:extLst>
            <a:ext uri="{FF2B5EF4-FFF2-40B4-BE49-F238E27FC236}">
              <a16:creationId xmlns:a16="http://schemas.microsoft.com/office/drawing/2014/main" id="{D3CCDB87-8514-4ACE-8D4B-3EE1551D2665}"/>
            </a:ext>
          </a:extLst>
        </xdr:cNvPr>
        <xdr:cNvSpPr txBox="1"/>
      </xdr:nvSpPr>
      <xdr:spPr>
        <a:xfrm>
          <a:off x="10515600" y="1325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105080</xdr:rowOff>
    </xdr:from>
    <xdr:to>
      <xdr:col>55</xdr:col>
      <xdr:colOff>88900</xdr:colOff>
      <xdr:row>78</xdr:row>
      <xdr:rowOff>105080</xdr:rowOff>
    </xdr:to>
    <xdr:cxnSp macro="">
      <xdr:nvCxnSpPr>
        <xdr:cNvPr id="348" name="直線コネクタ 347">
          <a:extLst>
            <a:ext uri="{FF2B5EF4-FFF2-40B4-BE49-F238E27FC236}">
              <a16:creationId xmlns:a16="http://schemas.microsoft.com/office/drawing/2014/main" id="{8D33DFC7-1586-49FB-8C5E-DD39FFBECF23}"/>
            </a:ext>
          </a:extLst>
        </xdr:cNvPr>
        <xdr:cNvCxnSpPr/>
      </xdr:nvCxnSpPr>
      <xdr:spPr>
        <a:xfrm>
          <a:off x="10388600" y="1347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1618</xdr:rowOff>
    </xdr:from>
    <xdr:ext cx="469744" cy="259045"/>
    <xdr:sp macro="" textlink="">
      <xdr:nvSpPr>
        <xdr:cNvPr id="349" name="【公営住宅】&#10;一人当たり面積平均値テキスト">
          <a:extLst>
            <a:ext uri="{FF2B5EF4-FFF2-40B4-BE49-F238E27FC236}">
              <a16:creationId xmlns:a16="http://schemas.microsoft.com/office/drawing/2014/main" id="{43036FEB-2670-4B6B-B126-C36546F27CE8}"/>
            </a:ext>
          </a:extLst>
        </xdr:cNvPr>
        <xdr:cNvSpPr txBox="1"/>
      </xdr:nvSpPr>
      <xdr:spPr>
        <a:xfrm>
          <a:off x="10515600" y="14574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23191</xdr:rowOff>
    </xdr:from>
    <xdr:to>
      <xdr:col>55</xdr:col>
      <xdr:colOff>50800</xdr:colOff>
      <xdr:row>85</xdr:row>
      <xdr:rowOff>124791</xdr:rowOff>
    </xdr:to>
    <xdr:sp macro="" textlink="">
      <xdr:nvSpPr>
        <xdr:cNvPr id="350" name="フローチャート: 判断 349">
          <a:extLst>
            <a:ext uri="{FF2B5EF4-FFF2-40B4-BE49-F238E27FC236}">
              <a16:creationId xmlns:a16="http://schemas.microsoft.com/office/drawing/2014/main" id="{9343F2B3-7224-41AE-A9FC-F4C26882131F}"/>
            </a:ext>
          </a:extLst>
        </xdr:cNvPr>
        <xdr:cNvSpPr/>
      </xdr:nvSpPr>
      <xdr:spPr>
        <a:xfrm>
          <a:off x="10426700" y="1459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27991</xdr:rowOff>
    </xdr:from>
    <xdr:to>
      <xdr:col>50</xdr:col>
      <xdr:colOff>165100</xdr:colOff>
      <xdr:row>85</xdr:row>
      <xdr:rowOff>129591</xdr:rowOff>
    </xdr:to>
    <xdr:sp macro="" textlink="">
      <xdr:nvSpPr>
        <xdr:cNvPr id="351" name="フローチャート: 判断 350">
          <a:extLst>
            <a:ext uri="{FF2B5EF4-FFF2-40B4-BE49-F238E27FC236}">
              <a16:creationId xmlns:a16="http://schemas.microsoft.com/office/drawing/2014/main" id="{30E63EE9-9383-4EEE-98BB-F9BD2218129E}"/>
            </a:ext>
          </a:extLst>
        </xdr:cNvPr>
        <xdr:cNvSpPr/>
      </xdr:nvSpPr>
      <xdr:spPr>
        <a:xfrm>
          <a:off x="9588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34162</xdr:rowOff>
    </xdr:from>
    <xdr:to>
      <xdr:col>46</xdr:col>
      <xdr:colOff>38100</xdr:colOff>
      <xdr:row>85</xdr:row>
      <xdr:rowOff>135762</xdr:rowOff>
    </xdr:to>
    <xdr:sp macro="" textlink="">
      <xdr:nvSpPr>
        <xdr:cNvPr id="352" name="フローチャート: 判断 351">
          <a:extLst>
            <a:ext uri="{FF2B5EF4-FFF2-40B4-BE49-F238E27FC236}">
              <a16:creationId xmlns:a16="http://schemas.microsoft.com/office/drawing/2014/main" id="{6B769C21-3CAD-4703-85D4-71F93865E88A}"/>
            </a:ext>
          </a:extLst>
        </xdr:cNvPr>
        <xdr:cNvSpPr/>
      </xdr:nvSpPr>
      <xdr:spPr>
        <a:xfrm>
          <a:off x="8699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20447</xdr:rowOff>
    </xdr:from>
    <xdr:to>
      <xdr:col>41</xdr:col>
      <xdr:colOff>101600</xdr:colOff>
      <xdr:row>85</xdr:row>
      <xdr:rowOff>122047</xdr:rowOff>
    </xdr:to>
    <xdr:sp macro="" textlink="">
      <xdr:nvSpPr>
        <xdr:cNvPr id="353" name="フローチャート: 判断 352">
          <a:extLst>
            <a:ext uri="{FF2B5EF4-FFF2-40B4-BE49-F238E27FC236}">
              <a16:creationId xmlns:a16="http://schemas.microsoft.com/office/drawing/2014/main" id="{543F0DC0-DFAE-4064-AD5A-CDE9377F76F8}"/>
            </a:ext>
          </a:extLst>
        </xdr:cNvPr>
        <xdr:cNvSpPr/>
      </xdr:nvSpPr>
      <xdr:spPr>
        <a:xfrm>
          <a:off x="7810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20676</xdr:rowOff>
    </xdr:from>
    <xdr:to>
      <xdr:col>36</xdr:col>
      <xdr:colOff>165100</xdr:colOff>
      <xdr:row>85</xdr:row>
      <xdr:rowOff>122276</xdr:rowOff>
    </xdr:to>
    <xdr:sp macro="" textlink="">
      <xdr:nvSpPr>
        <xdr:cNvPr id="354" name="フローチャート: 判断 353">
          <a:extLst>
            <a:ext uri="{FF2B5EF4-FFF2-40B4-BE49-F238E27FC236}">
              <a16:creationId xmlns:a16="http://schemas.microsoft.com/office/drawing/2014/main" id="{60D4D98A-68D1-4D09-814C-1B3C31A777D6}"/>
            </a:ext>
          </a:extLst>
        </xdr:cNvPr>
        <xdr:cNvSpPr/>
      </xdr:nvSpPr>
      <xdr:spPr>
        <a:xfrm>
          <a:off x="6921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3CBCE0A-5D6E-4362-8B85-B95710C7EE4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94C4F84-D2AE-4669-8F22-51FD7DBDC41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C3BC763-DFD2-49B8-91BF-7BCE6CE228B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A1B96FB-1ABA-46D3-BE7E-0D4A045DC4E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12E8EFC-61E5-4C76-BB85-A0909EBECE3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166294</xdr:rowOff>
    </xdr:from>
    <xdr:to>
      <xdr:col>55</xdr:col>
      <xdr:colOff>50800</xdr:colOff>
      <xdr:row>83</xdr:row>
      <xdr:rowOff>96444</xdr:rowOff>
    </xdr:to>
    <xdr:sp macro="" textlink="">
      <xdr:nvSpPr>
        <xdr:cNvPr id="360" name="楕円 359">
          <a:extLst>
            <a:ext uri="{FF2B5EF4-FFF2-40B4-BE49-F238E27FC236}">
              <a16:creationId xmlns:a16="http://schemas.microsoft.com/office/drawing/2014/main" id="{CF2742ED-A3D3-4B56-B41F-64359416213E}"/>
            </a:ext>
          </a:extLst>
        </xdr:cNvPr>
        <xdr:cNvSpPr/>
      </xdr:nvSpPr>
      <xdr:spPr>
        <a:xfrm>
          <a:off x="10426700" y="1422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17721</xdr:rowOff>
    </xdr:from>
    <xdr:ext cx="469744" cy="259045"/>
    <xdr:sp macro="" textlink="">
      <xdr:nvSpPr>
        <xdr:cNvPr id="361" name="【公営住宅】&#10;一人当たり面積該当値テキスト">
          <a:extLst>
            <a:ext uri="{FF2B5EF4-FFF2-40B4-BE49-F238E27FC236}">
              <a16:creationId xmlns:a16="http://schemas.microsoft.com/office/drawing/2014/main" id="{A7D78980-563C-442F-BD73-C036C8C547C7}"/>
            </a:ext>
          </a:extLst>
        </xdr:cNvPr>
        <xdr:cNvSpPr txBox="1"/>
      </xdr:nvSpPr>
      <xdr:spPr>
        <a:xfrm>
          <a:off x="10515600" y="14076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162864</xdr:rowOff>
    </xdr:from>
    <xdr:to>
      <xdr:col>50</xdr:col>
      <xdr:colOff>165100</xdr:colOff>
      <xdr:row>83</xdr:row>
      <xdr:rowOff>93014</xdr:rowOff>
    </xdr:to>
    <xdr:sp macro="" textlink="">
      <xdr:nvSpPr>
        <xdr:cNvPr id="362" name="楕円 361">
          <a:extLst>
            <a:ext uri="{FF2B5EF4-FFF2-40B4-BE49-F238E27FC236}">
              <a16:creationId xmlns:a16="http://schemas.microsoft.com/office/drawing/2014/main" id="{9D31244C-7823-48DD-801F-309B71FE4425}"/>
            </a:ext>
          </a:extLst>
        </xdr:cNvPr>
        <xdr:cNvSpPr/>
      </xdr:nvSpPr>
      <xdr:spPr>
        <a:xfrm>
          <a:off x="9588500" y="1422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42214</xdr:rowOff>
    </xdr:from>
    <xdr:to>
      <xdr:col>55</xdr:col>
      <xdr:colOff>0</xdr:colOff>
      <xdr:row>83</xdr:row>
      <xdr:rowOff>45644</xdr:rowOff>
    </xdr:to>
    <xdr:cxnSp macro="">
      <xdr:nvCxnSpPr>
        <xdr:cNvPr id="363" name="直線コネクタ 362">
          <a:extLst>
            <a:ext uri="{FF2B5EF4-FFF2-40B4-BE49-F238E27FC236}">
              <a16:creationId xmlns:a16="http://schemas.microsoft.com/office/drawing/2014/main" id="{1BDA5D25-4417-4E0F-9306-CDC59542E4F7}"/>
            </a:ext>
          </a:extLst>
        </xdr:cNvPr>
        <xdr:cNvCxnSpPr/>
      </xdr:nvCxnSpPr>
      <xdr:spPr>
        <a:xfrm>
          <a:off x="9639300" y="14272564"/>
          <a:ext cx="8382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163094</xdr:rowOff>
    </xdr:from>
    <xdr:to>
      <xdr:col>46</xdr:col>
      <xdr:colOff>38100</xdr:colOff>
      <xdr:row>83</xdr:row>
      <xdr:rowOff>93244</xdr:rowOff>
    </xdr:to>
    <xdr:sp macro="" textlink="">
      <xdr:nvSpPr>
        <xdr:cNvPr id="364" name="楕円 363">
          <a:extLst>
            <a:ext uri="{FF2B5EF4-FFF2-40B4-BE49-F238E27FC236}">
              <a16:creationId xmlns:a16="http://schemas.microsoft.com/office/drawing/2014/main" id="{212FD6F8-8208-41B8-9B67-BF86AB61AA77}"/>
            </a:ext>
          </a:extLst>
        </xdr:cNvPr>
        <xdr:cNvSpPr/>
      </xdr:nvSpPr>
      <xdr:spPr>
        <a:xfrm>
          <a:off x="8699500" y="1422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42214</xdr:rowOff>
    </xdr:from>
    <xdr:to>
      <xdr:col>50</xdr:col>
      <xdr:colOff>114300</xdr:colOff>
      <xdr:row>83</xdr:row>
      <xdr:rowOff>42444</xdr:rowOff>
    </xdr:to>
    <xdr:cxnSp macro="">
      <xdr:nvCxnSpPr>
        <xdr:cNvPr id="365" name="直線コネクタ 364">
          <a:extLst>
            <a:ext uri="{FF2B5EF4-FFF2-40B4-BE49-F238E27FC236}">
              <a16:creationId xmlns:a16="http://schemas.microsoft.com/office/drawing/2014/main" id="{0464C337-D6B9-46B9-940E-FC26FCE7EB88}"/>
            </a:ext>
          </a:extLst>
        </xdr:cNvPr>
        <xdr:cNvCxnSpPr/>
      </xdr:nvCxnSpPr>
      <xdr:spPr>
        <a:xfrm flipV="1">
          <a:off x="8750300" y="14272564"/>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144577</xdr:rowOff>
    </xdr:from>
    <xdr:to>
      <xdr:col>41</xdr:col>
      <xdr:colOff>101600</xdr:colOff>
      <xdr:row>83</xdr:row>
      <xdr:rowOff>74727</xdr:rowOff>
    </xdr:to>
    <xdr:sp macro="" textlink="">
      <xdr:nvSpPr>
        <xdr:cNvPr id="366" name="楕円 365">
          <a:extLst>
            <a:ext uri="{FF2B5EF4-FFF2-40B4-BE49-F238E27FC236}">
              <a16:creationId xmlns:a16="http://schemas.microsoft.com/office/drawing/2014/main" id="{A60BDAEB-3B6A-4100-823F-F7028A8B16E7}"/>
            </a:ext>
          </a:extLst>
        </xdr:cNvPr>
        <xdr:cNvSpPr/>
      </xdr:nvSpPr>
      <xdr:spPr>
        <a:xfrm>
          <a:off x="7810500" y="1420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23927</xdr:rowOff>
    </xdr:from>
    <xdr:to>
      <xdr:col>45</xdr:col>
      <xdr:colOff>177800</xdr:colOff>
      <xdr:row>83</xdr:row>
      <xdr:rowOff>42444</xdr:rowOff>
    </xdr:to>
    <xdr:cxnSp macro="">
      <xdr:nvCxnSpPr>
        <xdr:cNvPr id="367" name="直線コネクタ 366">
          <a:extLst>
            <a:ext uri="{FF2B5EF4-FFF2-40B4-BE49-F238E27FC236}">
              <a16:creationId xmlns:a16="http://schemas.microsoft.com/office/drawing/2014/main" id="{8FCCFABC-9E34-46F5-AD52-C4E05579A26A}"/>
            </a:ext>
          </a:extLst>
        </xdr:cNvPr>
        <xdr:cNvCxnSpPr/>
      </xdr:nvCxnSpPr>
      <xdr:spPr>
        <a:xfrm>
          <a:off x="7861300" y="14254277"/>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106629</xdr:rowOff>
    </xdr:from>
    <xdr:to>
      <xdr:col>36</xdr:col>
      <xdr:colOff>165100</xdr:colOff>
      <xdr:row>85</xdr:row>
      <xdr:rowOff>36779</xdr:rowOff>
    </xdr:to>
    <xdr:sp macro="" textlink="">
      <xdr:nvSpPr>
        <xdr:cNvPr id="368" name="楕円 367">
          <a:extLst>
            <a:ext uri="{FF2B5EF4-FFF2-40B4-BE49-F238E27FC236}">
              <a16:creationId xmlns:a16="http://schemas.microsoft.com/office/drawing/2014/main" id="{2EF49092-C022-4F3B-A212-41D372114C85}"/>
            </a:ext>
          </a:extLst>
        </xdr:cNvPr>
        <xdr:cNvSpPr/>
      </xdr:nvSpPr>
      <xdr:spPr>
        <a:xfrm>
          <a:off x="6921500" y="1450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23927</xdr:rowOff>
    </xdr:from>
    <xdr:to>
      <xdr:col>41</xdr:col>
      <xdr:colOff>50800</xdr:colOff>
      <xdr:row>84</xdr:row>
      <xdr:rowOff>157429</xdr:rowOff>
    </xdr:to>
    <xdr:cxnSp macro="">
      <xdr:nvCxnSpPr>
        <xdr:cNvPr id="369" name="直線コネクタ 368">
          <a:extLst>
            <a:ext uri="{FF2B5EF4-FFF2-40B4-BE49-F238E27FC236}">
              <a16:creationId xmlns:a16="http://schemas.microsoft.com/office/drawing/2014/main" id="{F2C3731D-E2DC-483E-B740-5746CFD15747}"/>
            </a:ext>
          </a:extLst>
        </xdr:cNvPr>
        <xdr:cNvCxnSpPr/>
      </xdr:nvCxnSpPr>
      <xdr:spPr>
        <a:xfrm flipV="1">
          <a:off x="6972300" y="14254277"/>
          <a:ext cx="889000" cy="30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120718</xdr:rowOff>
    </xdr:from>
    <xdr:ext cx="469744" cy="259045"/>
    <xdr:sp macro="" textlink="">
      <xdr:nvSpPr>
        <xdr:cNvPr id="370" name="n_1aveValue【公営住宅】&#10;一人当たり面積">
          <a:extLst>
            <a:ext uri="{FF2B5EF4-FFF2-40B4-BE49-F238E27FC236}">
              <a16:creationId xmlns:a16="http://schemas.microsoft.com/office/drawing/2014/main" id="{A9AB85CD-CC38-4EBE-8500-A8504F72511B}"/>
            </a:ext>
          </a:extLst>
        </xdr:cNvPr>
        <xdr:cNvSpPr txBox="1"/>
      </xdr:nvSpPr>
      <xdr:spPr>
        <a:xfrm>
          <a:off x="9391727" y="1469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126889</xdr:rowOff>
    </xdr:from>
    <xdr:ext cx="469744" cy="259045"/>
    <xdr:sp macro="" textlink="">
      <xdr:nvSpPr>
        <xdr:cNvPr id="371" name="n_2aveValue【公営住宅】&#10;一人当たり面積">
          <a:extLst>
            <a:ext uri="{FF2B5EF4-FFF2-40B4-BE49-F238E27FC236}">
              <a16:creationId xmlns:a16="http://schemas.microsoft.com/office/drawing/2014/main" id="{B4E67FF8-2356-48F5-B35D-40C50C78B4F5}"/>
            </a:ext>
          </a:extLst>
        </xdr:cNvPr>
        <xdr:cNvSpPr txBox="1"/>
      </xdr:nvSpPr>
      <xdr:spPr>
        <a:xfrm>
          <a:off x="8515427" y="1470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113174</xdr:rowOff>
    </xdr:from>
    <xdr:ext cx="469744" cy="259045"/>
    <xdr:sp macro="" textlink="">
      <xdr:nvSpPr>
        <xdr:cNvPr id="372" name="n_3aveValue【公営住宅】&#10;一人当たり面積">
          <a:extLst>
            <a:ext uri="{FF2B5EF4-FFF2-40B4-BE49-F238E27FC236}">
              <a16:creationId xmlns:a16="http://schemas.microsoft.com/office/drawing/2014/main" id="{A27C5060-10B3-4232-AD6A-20E5F0824BA2}"/>
            </a:ext>
          </a:extLst>
        </xdr:cNvPr>
        <xdr:cNvSpPr txBox="1"/>
      </xdr:nvSpPr>
      <xdr:spPr>
        <a:xfrm>
          <a:off x="7626427" y="1468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113403</xdr:rowOff>
    </xdr:from>
    <xdr:ext cx="469744" cy="259045"/>
    <xdr:sp macro="" textlink="">
      <xdr:nvSpPr>
        <xdr:cNvPr id="373" name="n_4aveValue【公営住宅】&#10;一人当たり面積">
          <a:extLst>
            <a:ext uri="{FF2B5EF4-FFF2-40B4-BE49-F238E27FC236}">
              <a16:creationId xmlns:a16="http://schemas.microsoft.com/office/drawing/2014/main" id="{94659757-4FEA-4198-A1FC-1F3BCEDC146D}"/>
            </a:ext>
          </a:extLst>
        </xdr:cNvPr>
        <xdr:cNvSpPr txBox="1"/>
      </xdr:nvSpPr>
      <xdr:spPr>
        <a:xfrm>
          <a:off x="6737427" y="1468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109541</xdr:rowOff>
    </xdr:from>
    <xdr:ext cx="469744" cy="259045"/>
    <xdr:sp macro="" textlink="">
      <xdr:nvSpPr>
        <xdr:cNvPr id="374" name="n_1mainValue【公営住宅】&#10;一人当たり面積">
          <a:extLst>
            <a:ext uri="{FF2B5EF4-FFF2-40B4-BE49-F238E27FC236}">
              <a16:creationId xmlns:a16="http://schemas.microsoft.com/office/drawing/2014/main" id="{F6A2FC36-73F6-4674-9BB9-DC2E60CD2025}"/>
            </a:ext>
          </a:extLst>
        </xdr:cNvPr>
        <xdr:cNvSpPr txBox="1"/>
      </xdr:nvSpPr>
      <xdr:spPr>
        <a:xfrm>
          <a:off x="9391727" y="1399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109771</xdr:rowOff>
    </xdr:from>
    <xdr:ext cx="469744" cy="259045"/>
    <xdr:sp macro="" textlink="">
      <xdr:nvSpPr>
        <xdr:cNvPr id="375" name="n_2mainValue【公営住宅】&#10;一人当たり面積">
          <a:extLst>
            <a:ext uri="{FF2B5EF4-FFF2-40B4-BE49-F238E27FC236}">
              <a16:creationId xmlns:a16="http://schemas.microsoft.com/office/drawing/2014/main" id="{DED55536-A5B3-4290-8344-37A703DCB071}"/>
            </a:ext>
          </a:extLst>
        </xdr:cNvPr>
        <xdr:cNvSpPr txBox="1"/>
      </xdr:nvSpPr>
      <xdr:spPr>
        <a:xfrm>
          <a:off x="8515427" y="1399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91254</xdr:rowOff>
    </xdr:from>
    <xdr:ext cx="469744" cy="259045"/>
    <xdr:sp macro="" textlink="">
      <xdr:nvSpPr>
        <xdr:cNvPr id="376" name="n_3mainValue【公営住宅】&#10;一人当たり面積">
          <a:extLst>
            <a:ext uri="{FF2B5EF4-FFF2-40B4-BE49-F238E27FC236}">
              <a16:creationId xmlns:a16="http://schemas.microsoft.com/office/drawing/2014/main" id="{ACE7BCF7-689F-42A5-97FF-1159047DC299}"/>
            </a:ext>
          </a:extLst>
        </xdr:cNvPr>
        <xdr:cNvSpPr txBox="1"/>
      </xdr:nvSpPr>
      <xdr:spPr>
        <a:xfrm>
          <a:off x="7626427" y="1397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53306</xdr:rowOff>
    </xdr:from>
    <xdr:ext cx="469744" cy="259045"/>
    <xdr:sp macro="" textlink="">
      <xdr:nvSpPr>
        <xdr:cNvPr id="377" name="n_4mainValue【公営住宅】&#10;一人当たり面積">
          <a:extLst>
            <a:ext uri="{FF2B5EF4-FFF2-40B4-BE49-F238E27FC236}">
              <a16:creationId xmlns:a16="http://schemas.microsoft.com/office/drawing/2014/main" id="{EFD5C8BB-DC01-4AB5-8D51-BA20072F4317}"/>
            </a:ext>
          </a:extLst>
        </xdr:cNvPr>
        <xdr:cNvSpPr txBox="1"/>
      </xdr:nvSpPr>
      <xdr:spPr>
        <a:xfrm>
          <a:off x="6737427" y="14283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EC53632B-F827-40FA-B896-02B973FB142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207EC5C5-2C26-4E13-A4F6-1D6247EA2A6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F599061C-BEDF-46EA-98AC-87BB3463D64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F961F9AF-3C42-4219-8A6E-504E3F437CD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FF7CC939-B156-48F9-B9B4-55A5FD21C9F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A85DE8A3-4177-4938-B6E0-783E2E92CC7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BE2F543D-CE41-4699-B31E-3528A5CB5BF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F2FF99C0-5D70-45B1-99F9-B2AEB6A8DCA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CABE38AC-BE6B-4D08-ADB8-CE8C9771471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73E8975A-9DF6-4F70-ADCC-15901ED0A54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B7515F73-635B-4B16-A568-076DA5BE914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6C2E80D6-6C59-4CF5-8D6A-EEE1E555026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A8D1FF91-177E-495C-B5BC-277BCB936A5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390B35E4-A6F4-41D0-9AC8-4EB9E1A229C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9F56C4F6-72F5-49E1-8DE8-8A75BCE8867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0D29F331-F6CF-41BF-BF93-8C969F16B1B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A91F4012-C2FE-4379-B4C7-F256970E005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70ADEBEB-7A8F-4C0A-BC96-5E90F54AC8E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6F02320C-BD23-4B2B-A827-C991536B171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31EFC496-E63C-4B15-8F4A-A9265BE67A4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FCF1118F-6A02-4D08-AA0C-C0B9DA318EC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78633382-AE00-4A1E-ABF9-3DF56AE6B3E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CFCFC20B-5AC1-49A3-A1A3-42CA46D224F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AD22CC31-40F9-46A0-A1F1-15BD92F05E6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56DC5EA1-68B6-45BC-80BC-39EF7317F4A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A178CDBF-84FB-4AD2-9847-C426AD0A180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0587895E-658A-4CC0-85A3-AAE0D94E3C8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5CE3931F-ACF8-41CD-A016-C0A79E0F1D0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0FEC91FE-8C90-4293-84FB-910133DF722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D1F6DDAF-D376-4452-A097-4A95581D9DF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E616741C-BE50-4372-BE5B-F8A6A205E6C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AFD8A3EF-FE03-46D0-87B8-07503F36C46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BE2155F6-C186-4426-B5E7-70A89F2AF1E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CDDA19CD-FB78-4613-A1CE-7FB2D881404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CA1A80DE-A687-4BB2-B66C-BA4123F3F4A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CB4D1660-7A29-4022-B920-9A2D5B07A62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7DBA2A5A-B7F5-4CFB-85F8-A20EAC316E3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CF5853FD-19B4-45BB-A5D9-E02C172DCC2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62AB5C3E-8A20-4D6F-B2AA-305896AB2B1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417D7A1E-E0A9-4928-9E4D-D50D821A7C8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3E6EB00C-1CDB-4645-A064-371FD72A09B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152944</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BAA5E1E7-2ADD-4CE8-9064-4102F7376BE9}"/>
            </a:ext>
          </a:extLst>
        </xdr:cNvPr>
        <xdr:cNvCxnSpPr/>
      </xdr:nvCxnSpPr>
      <xdr:spPr>
        <a:xfrm flipV="1">
          <a:off x="16318864" y="5810794"/>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AF4B0C98-C3C0-476E-8398-56FC37216A45}"/>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29049B0A-B14F-49FC-B238-032727CC75C8}"/>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99621</xdr:rowOff>
    </xdr:from>
    <xdr:ext cx="340478" cy="259045"/>
    <xdr:sp macro="" textlink="">
      <xdr:nvSpPr>
        <xdr:cNvPr id="422" name="【認定こども園・幼稚園・保育所】&#10;有形固定資産減価償却率最大値テキスト">
          <a:extLst>
            <a:ext uri="{FF2B5EF4-FFF2-40B4-BE49-F238E27FC236}">
              <a16:creationId xmlns:a16="http://schemas.microsoft.com/office/drawing/2014/main" id="{E542C462-41E6-49E2-9C7C-3CF149FA788F}"/>
            </a:ext>
          </a:extLst>
        </xdr:cNvPr>
        <xdr:cNvSpPr txBox="1"/>
      </xdr:nvSpPr>
      <xdr:spPr>
        <a:xfrm>
          <a:off x="16357600" y="558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152944</xdr:rowOff>
    </xdr:from>
    <xdr:to>
      <xdr:col>86</xdr:col>
      <xdr:colOff>25400</xdr:colOff>
      <xdr:row>33</xdr:row>
      <xdr:rowOff>152944</xdr:rowOff>
    </xdr:to>
    <xdr:cxnSp macro="">
      <xdr:nvCxnSpPr>
        <xdr:cNvPr id="423" name="直線コネクタ 422">
          <a:extLst>
            <a:ext uri="{FF2B5EF4-FFF2-40B4-BE49-F238E27FC236}">
              <a16:creationId xmlns:a16="http://schemas.microsoft.com/office/drawing/2014/main" id="{F47C591F-192A-4DA9-A40C-25F88B47F4EF}"/>
            </a:ext>
          </a:extLst>
        </xdr:cNvPr>
        <xdr:cNvCxnSpPr/>
      </xdr:nvCxnSpPr>
      <xdr:spPr>
        <a:xfrm>
          <a:off x="16230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33581</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3D2551D5-FE03-427F-AF55-21FF0705F334}"/>
            </a:ext>
          </a:extLst>
        </xdr:cNvPr>
        <xdr:cNvSpPr txBox="1"/>
      </xdr:nvSpPr>
      <xdr:spPr>
        <a:xfrm>
          <a:off x="16357600" y="63772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10704</xdr:rowOff>
    </xdr:from>
    <xdr:to>
      <xdr:col>85</xdr:col>
      <xdr:colOff>177800</xdr:colOff>
      <xdr:row>38</xdr:row>
      <xdr:rowOff>112304</xdr:rowOff>
    </xdr:to>
    <xdr:sp macro="" textlink="">
      <xdr:nvSpPr>
        <xdr:cNvPr id="425" name="フローチャート: 判断 424">
          <a:extLst>
            <a:ext uri="{FF2B5EF4-FFF2-40B4-BE49-F238E27FC236}">
              <a16:creationId xmlns:a16="http://schemas.microsoft.com/office/drawing/2014/main" id="{E51E4439-9D18-4076-9034-4C45DCAD6462}"/>
            </a:ext>
          </a:extLst>
        </xdr:cNvPr>
        <xdr:cNvSpPr/>
      </xdr:nvSpPr>
      <xdr:spPr>
        <a:xfrm>
          <a:off x="162687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154396</xdr:rowOff>
    </xdr:from>
    <xdr:to>
      <xdr:col>81</xdr:col>
      <xdr:colOff>101600</xdr:colOff>
      <xdr:row>38</xdr:row>
      <xdr:rowOff>84545</xdr:rowOff>
    </xdr:to>
    <xdr:sp macro="" textlink="">
      <xdr:nvSpPr>
        <xdr:cNvPr id="426" name="フローチャート: 判断 425">
          <a:extLst>
            <a:ext uri="{FF2B5EF4-FFF2-40B4-BE49-F238E27FC236}">
              <a16:creationId xmlns:a16="http://schemas.microsoft.com/office/drawing/2014/main" id="{8F4FB14D-93D6-4E5A-90B6-6CA7545DD65D}"/>
            </a:ext>
          </a:extLst>
        </xdr:cNvPr>
        <xdr:cNvSpPr/>
      </xdr:nvSpPr>
      <xdr:spPr>
        <a:xfrm>
          <a:off x="15430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136434</xdr:rowOff>
    </xdr:from>
    <xdr:to>
      <xdr:col>76</xdr:col>
      <xdr:colOff>165100</xdr:colOff>
      <xdr:row>38</xdr:row>
      <xdr:rowOff>66584</xdr:rowOff>
    </xdr:to>
    <xdr:sp macro="" textlink="">
      <xdr:nvSpPr>
        <xdr:cNvPr id="427" name="フローチャート: 判断 426">
          <a:extLst>
            <a:ext uri="{FF2B5EF4-FFF2-40B4-BE49-F238E27FC236}">
              <a16:creationId xmlns:a16="http://schemas.microsoft.com/office/drawing/2014/main" id="{E1357304-33DD-4713-BAC0-B962AADBDC9E}"/>
            </a:ext>
          </a:extLst>
        </xdr:cNvPr>
        <xdr:cNvSpPr/>
      </xdr:nvSpPr>
      <xdr:spPr>
        <a:xfrm>
          <a:off x="14541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133169</xdr:rowOff>
    </xdr:from>
    <xdr:to>
      <xdr:col>72</xdr:col>
      <xdr:colOff>38100</xdr:colOff>
      <xdr:row>38</xdr:row>
      <xdr:rowOff>63319</xdr:rowOff>
    </xdr:to>
    <xdr:sp macro="" textlink="">
      <xdr:nvSpPr>
        <xdr:cNvPr id="428" name="フローチャート: 判断 427">
          <a:extLst>
            <a:ext uri="{FF2B5EF4-FFF2-40B4-BE49-F238E27FC236}">
              <a16:creationId xmlns:a16="http://schemas.microsoft.com/office/drawing/2014/main" id="{186C7911-6DCF-42BA-A9CD-81537178A998}"/>
            </a:ext>
          </a:extLst>
        </xdr:cNvPr>
        <xdr:cNvSpPr/>
      </xdr:nvSpPr>
      <xdr:spPr>
        <a:xfrm>
          <a:off x="136525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156028</xdr:rowOff>
    </xdr:from>
    <xdr:to>
      <xdr:col>67</xdr:col>
      <xdr:colOff>101600</xdr:colOff>
      <xdr:row>38</xdr:row>
      <xdr:rowOff>86178</xdr:rowOff>
    </xdr:to>
    <xdr:sp macro="" textlink="">
      <xdr:nvSpPr>
        <xdr:cNvPr id="429" name="フローチャート: 判断 428">
          <a:extLst>
            <a:ext uri="{FF2B5EF4-FFF2-40B4-BE49-F238E27FC236}">
              <a16:creationId xmlns:a16="http://schemas.microsoft.com/office/drawing/2014/main" id="{5DFE0495-CE72-4157-9D3E-0A60BDEB49FB}"/>
            </a:ext>
          </a:extLst>
        </xdr:cNvPr>
        <xdr:cNvSpPr/>
      </xdr:nvSpPr>
      <xdr:spPr>
        <a:xfrm>
          <a:off x="12763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30E77C40-66AD-4A0C-8AB6-F6913106900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58182B77-4BBC-4CC3-81BE-45CF3C791EF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2B21E03C-4B0A-4192-8B8A-9DC1F163972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79608CD8-3D85-43FF-8D59-31750DB1C7B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80860D04-1C55-4303-BC9B-C26C6D3C138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64588</xdr:rowOff>
    </xdr:from>
    <xdr:to>
      <xdr:col>85</xdr:col>
      <xdr:colOff>177800</xdr:colOff>
      <xdr:row>38</xdr:row>
      <xdr:rowOff>166188</xdr:rowOff>
    </xdr:to>
    <xdr:sp macro="" textlink="">
      <xdr:nvSpPr>
        <xdr:cNvPr id="435" name="楕円 434">
          <a:extLst>
            <a:ext uri="{FF2B5EF4-FFF2-40B4-BE49-F238E27FC236}">
              <a16:creationId xmlns:a16="http://schemas.microsoft.com/office/drawing/2014/main" id="{25291BDE-71CA-4D14-BAA1-2BD839429378}"/>
            </a:ext>
          </a:extLst>
        </xdr:cNvPr>
        <xdr:cNvSpPr/>
      </xdr:nvSpPr>
      <xdr:spPr>
        <a:xfrm>
          <a:off x="162687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43015</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B5477BB6-16DA-40FF-B3C7-08958A2517AF}"/>
            </a:ext>
          </a:extLst>
        </xdr:cNvPr>
        <xdr:cNvSpPr txBox="1"/>
      </xdr:nvSpPr>
      <xdr:spPr>
        <a:xfrm>
          <a:off x="16357600"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13970</xdr:rowOff>
    </xdr:from>
    <xdr:to>
      <xdr:col>81</xdr:col>
      <xdr:colOff>101600</xdr:colOff>
      <xdr:row>38</xdr:row>
      <xdr:rowOff>115570</xdr:rowOff>
    </xdr:to>
    <xdr:sp macro="" textlink="">
      <xdr:nvSpPr>
        <xdr:cNvPr id="437" name="楕円 436">
          <a:extLst>
            <a:ext uri="{FF2B5EF4-FFF2-40B4-BE49-F238E27FC236}">
              <a16:creationId xmlns:a16="http://schemas.microsoft.com/office/drawing/2014/main" id="{357C9B49-9E9A-47B4-8D81-9EE7C15097D5}"/>
            </a:ext>
          </a:extLst>
        </xdr:cNvPr>
        <xdr:cNvSpPr/>
      </xdr:nvSpPr>
      <xdr:spPr>
        <a:xfrm>
          <a:off x="15430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64770</xdr:rowOff>
    </xdr:from>
    <xdr:to>
      <xdr:col>85</xdr:col>
      <xdr:colOff>127000</xdr:colOff>
      <xdr:row>38</xdr:row>
      <xdr:rowOff>115388</xdr:rowOff>
    </xdr:to>
    <xdr:cxnSp macro="">
      <xdr:nvCxnSpPr>
        <xdr:cNvPr id="438" name="直線コネクタ 437">
          <a:extLst>
            <a:ext uri="{FF2B5EF4-FFF2-40B4-BE49-F238E27FC236}">
              <a16:creationId xmlns:a16="http://schemas.microsoft.com/office/drawing/2014/main" id="{752D84AB-404B-4A82-9058-359058EA5F66}"/>
            </a:ext>
          </a:extLst>
        </xdr:cNvPr>
        <xdr:cNvCxnSpPr/>
      </xdr:nvCxnSpPr>
      <xdr:spPr>
        <a:xfrm>
          <a:off x="15481300" y="6579870"/>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136434</xdr:rowOff>
    </xdr:from>
    <xdr:to>
      <xdr:col>76</xdr:col>
      <xdr:colOff>165100</xdr:colOff>
      <xdr:row>38</xdr:row>
      <xdr:rowOff>66584</xdr:rowOff>
    </xdr:to>
    <xdr:sp macro="" textlink="">
      <xdr:nvSpPr>
        <xdr:cNvPr id="439" name="楕円 438">
          <a:extLst>
            <a:ext uri="{FF2B5EF4-FFF2-40B4-BE49-F238E27FC236}">
              <a16:creationId xmlns:a16="http://schemas.microsoft.com/office/drawing/2014/main" id="{809647CF-A96C-48C4-B925-BE528CBD52CA}"/>
            </a:ext>
          </a:extLst>
        </xdr:cNvPr>
        <xdr:cNvSpPr/>
      </xdr:nvSpPr>
      <xdr:spPr>
        <a:xfrm>
          <a:off x="14541500" y="64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15784</xdr:rowOff>
    </xdr:from>
    <xdr:to>
      <xdr:col>81</xdr:col>
      <xdr:colOff>50800</xdr:colOff>
      <xdr:row>38</xdr:row>
      <xdr:rowOff>64770</xdr:rowOff>
    </xdr:to>
    <xdr:cxnSp macro="">
      <xdr:nvCxnSpPr>
        <xdr:cNvPr id="440" name="直線コネクタ 439">
          <a:extLst>
            <a:ext uri="{FF2B5EF4-FFF2-40B4-BE49-F238E27FC236}">
              <a16:creationId xmlns:a16="http://schemas.microsoft.com/office/drawing/2014/main" id="{8DDA6819-84E8-4A4C-9C3C-6C5DF0089F8D}"/>
            </a:ext>
          </a:extLst>
        </xdr:cNvPr>
        <xdr:cNvCxnSpPr/>
      </xdr:nvCxnSpPr>
      <xdr:spPr>
        <a:xfrm>
          <a:off x="14592300" y="653088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77651</xdr:rowOff>
    </xdr:from>
    <xdr:to>
      <xdr:col>72</xdr:col>
      <xdr:colOff>38100</xdr:colOff>
      <xdr:row>38</xdr:row>
      <xdr:rowOff>7801</xdr:rowOff>
    </xdr:to>
    <xdr:sp macro="" textlink="">
      <xdr:nvSpPr>
        <xdr:cNvPr id="441" name="楕円 440">
          <a:extLst>
            <a:ext uri="{FF2B5EF4-FFF2-40B4-BE49-F238E27FC236}">
              <a16:creationId xmlns:a16="http://schemas.microsoft.com/office/drawing/2014/main" id="{713A96F1-BB3C-49D0-95ED-D5D590BA9422}"/>
            </a:ext>
          </a:extLst>
        </xdr:cNvPr>
        <xdr:cNvSpPr/>
      </xdr:nvSpPr>
      <xdr:spPr>
        <a:xfrm>
          <a:off x="13652500" y="64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128451</xdr:rowOff>
    </xdr:from>
    <xdr:to>
      <xdr:col>76</xdr:col>
      <xdr:colOff>114300</xdr:colOff>
      <xdr:row>38</xdr:row>
      <xdr:rowOff>15784</xdr:rowOff>
    </xdr:to>
    <xdr:cxnSp macro="">
      <xdr:nvCxnSpPr>
        <xdr:cNvPr id="442" name="直線コネクタ 441">
          <a:extLst>
            <a:ext uri="{FF2B5EF4-FFF2-40B4-BE49-F238E27FC236}">
              <a16:creationId xmlns:a16="http://schemas.microsoft.com/office/drawing/2014/main" id="{CE7C0070-99BD-4E3A-A38C-1E79831A62D8}"/>
            </a:ext>
          </a:extLst>
        </xdr:cNvPr>
        <xdr:cNvCxnSpPr/>
      </xdr:nvCxnSpPr>
      <xdr:spPr>
        <a:xfrm>
          <a:off x="13703300" y="647210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27033</xdr:rowOff>
    </xdr:from>
    <xdr:to>
      <xdr:col>67</xdr:col>
      <xdr:colOff>101600</xdr:colOff>
      <xdr:row>37</xdr:row>
      <xdr:rowOff>128633</xdr:rowOff>
    </xdr:to>
    <xdr:sp macro="" textlink="">
      <xdr:nvSpPr>
        <xdr:cNvPr id="443" name="楕円 442">
          <a:extLst>
            <a:ext uri="{FF2B5EF4-FFF2-40B4-BE49-F238E27FC236}">
              <a16:creationId xmlns:a16="http://schemas.microsoft.com/office/drawing/2014/main" id="{E286B1D3-078B-4E95-BC58-D17C9F12F370}"/>
            </a:ext>
          </a:extLst>
        </xdr:cNvPr>
        <xdr:cNvSpPr/>
      </xdr:nvSpPr>
      <xdr:spPr>
        <a:xfrm>
          <a:off x="12763500" y="63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77833</xdr:rowOff>
    </xdr:from>
    <xdr:to>
      <xdr:col>71</xdr:col>
      <xdr:colOff>177800</xdr:colOff>
      <xdr:row>37</xdr:row>
      <xdr:rowOff>128451</xdr:rowOff>
    </xdr:to>
    <xdr:cxnSp macro="">
      <xdr:nvCxnSpPr>
        <xdr:cNvPr id="444" name="直線コネクタ 443">
          <a:extLst>
            <a:ext uri="{FF2B5EF4-FFF2-40B4-BE49-F238E27FC236}">
              <a16:creationId xmlns:a16="http://schemas.microsoft.com/office/drawing/2014/main" id="{0DA94F8B-9853-4EE5-9B02-84E1F9BDC05D}"/>
            </a:ext>
          </a:extLst>
        </xdr:cNvPr>
        <xdr:cNvCxnSpPr/>
      </xdr:nvCxnSpPr>
      <xdr:spPr>
        <a:xfrm>
          <a:off x="12814300" y="6421483"/>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101073</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A42E39A8-AB4A-4676-A188-589579CCCFD2}"/>
            </a:ext>
          </a:extLst>
        </xdr:cNvPr>
        <xdr:cNvSpPr txBox="1"/>
      </xdr:nvSpPr>
      <xdr:spPr>
        <a:xfrm>
          <a:off x="152660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57711</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AB4D5E32-2E0C-4D45-A805-02369F495D63}"/>
            </a:ext>
          </a:extLst>
        </xdr:cNvPr>
        <xdr:cNvSpPr txBox="1"/>
      </xdr:nvSpPr>
      <xdr:spPr>
        <a:xfrm>
          <a:off x="143897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54446</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6E546D9F-7C18-473E-8D0D-A132CB060DDB}"/>
            </a:ext>
          </a:extLst>
        </xdr:cNvPr>
        <xdr:cNvSpPr txBox="1"/>
      </xdr:nvSpPr>
      <xdr:spPr>
        <a:xfrm>
          <a:off x="13500744" y="656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77305</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9BE932DA-8D38-4530-8CF5-3ED72978CF17}"/>
            </a:ext>
          </a:extLst>
        </xdr:cNvPr>
        <xdr:cNvSpPr txBox="1"/>
      </xdr:nvSpPr>
      <xdr:spPr>
        <a:xfrm>
          <a:off x="126117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106697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4B044583-5E92-4721-9D16-24E044D4BDDC}"/>
            </a:ext>
          </a:extLst>
        </xdr:cNvPr>
        <xdr:cNvSpPr txBox="1"/>
      </xdr:nvSpPr>
      <xdr:spPr>
        <a:xfrm>
          <a:off x="15266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83111</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8A3A5956-722C-45FB-B9A2-376FC48ED363}"/>
            </a:ext>
          </a:extLst>
        </xdr:cNvPr>
        <xdr:cNvSpPr txBox="1"/>
      </xdr:nvSpPr>
      <xdr:spPr>
        <a:xfrm>
          <a:off x="14389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24328</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5B050DEB-E1F7-4E6A-8611-1E8F487D8D4F}"/>
            </a:ext>
          </a:extLst>
        </xdr:cNvPr>
        <xdr:cNvSpPr txBox="1"/>
      </xdr:nvSpPr>
      <xdr:spPr>
        <a:xfrm>
          <a:off x="13500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145160</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2DE0529C-F572-4F89-9209-CD81920AB51F}"/>
            </a:ext>
          </a:extLst>
        </xdr:cNvPr>
        <xdr:cNvSpPr txBox="1"/>
      </xdr:nvSpPr>
      <xdr:spPr>
        <a:xfrm>
          <a:off x="12611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5E2A054A-AFAB-4BA8-BBEB-75D3B79D34C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14B82506-E8E4-4DAF-BAF6-049D3BF18F8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D4FA9157-EA4E-4D8B-972A-5052BF9801B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2B6B16F5-5CD3-4467-A65B-712C3180CBE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95ECB870-0293-4B6E-85DB-92F47A06D82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5D3F5373-710F-49F0-B6C0-8A135C1A2F9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C0EDBE5B-0A12-48BD-9BE7-9BD5F8CB683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3CBFE600-BEC7-4B6F-AADE-54C40E96187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43FF9C1F-19C7-4B36-97D7-48126824A41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86EAFD4F-493A-47A7-A398-C41421E4486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0C4E9B78-8FC3-4187-BD5D-8A116B90A15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id="{B998364D-9F1E-471D-B0B8-9DF56F03B901}"/>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B63B799E-FB33-4E5A-850A-2945EAE1A32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id="{2F14202F-2335-4EE0-9A56-8B5692C26C22}"/>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181325FF-1F0E-40C6-954F-8BC99C21AF07}"/>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id="{50D4A855-2272-450F-82E9-8AE16677E496}"/>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5832FE12-8A57-4D6E-955C-090A26A9D72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id="{7D1D51A9-6FE5-431F-AE92-70D2CBB985C3}"/>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F1A727E1-AED7-44AF-A019-A4836FF6207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71691726-6646-4A42-8B81-D74501D5DF9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9B247314-88CB-4CAB-AF78-56EA63A955D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474" name="直線コネクタ 473">
          <a:extLst>
            <a:ext uri="{FF2B5EF4-FFF2-40B4-BE49-F238E27FC236}">
              <a16:creationId xmlns:a16="http://schemas.microsoft.com/office/drawing/2014/main" id="{239E534B-86BE-4B7C-8C16-A7CE7A47AE42}"/>
            </a:ext>
          </a:extLst>
        </xdr:cNvPr>
        <xdr:cNvCxnSpPr/>
      </xdr:nvCxnSpPr>
      <xdr:spPr>
        <a:xfrm flipV="1">
          <a:off x="22160864" y="59489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11804132-D3B5-49BA-9B7C-17B039D84AB3}"/>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6" name="直線コネクタ 475">
          <a:extLst>
            <a:ext uri="{FF2B5EF4-FFF2-40B4-BE49-F238E27FC236}">
              <a16:creationId xmlns:a16="http://schemas.microsoft.com/office/drawing/2014/main" id="{AE0388F4-D1DD-44CA-A3E4-BFB4B2D00CE5}"/>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D25A823D-B908-4975-92E4-CB22F891C039}"/>
            </a:ext>
          </a:extLst>
        </xdr:cNvPr>
        <xdr:cNvSpPr txBox="1"/>
      </xdr:nvSpPr>
      <xdr:spPr>
        <a:xfrm>
          <a:off x="22199600" y="572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478" name="直線コネクタ 477">
          <a:extLst>
            <a:ext uri="{FF2B5EF4-FFF2-40B4-BE49-F238E27FC236}">
              <a16:creationId xmlns:a16="http://schemas.microsoft.com/office/drawing/2014/main" id="{E4F57CB9-71AB-4DDD-87D3-40D6D521F699}"/>
            </a:ext>
          </a:extLst>
        </xdr:cNvPr>
        <xdr:cNvCxnSpPr/>
      </xdr:nvCxnSpPr>
      <xdr:spPr>
        <a:xfrm>
          <a:off x="22072600" y="594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8D489A2E-0F79-4BA4-A48D-1A5CB7722186}"/>
            </a:ext>
          </a:extLst>
        </xdr:cNvPr>
        <xdr:cNvSpPr txBox="1"/>
      </xdr:nvSpPr>
      <xdr:spPr>
        <a:xfrm>
          <a:off x="22199600" y="6691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80" name="フローチャート: 判断 479">
          <a:extLst>
            <a:ext uri="{FF2B5EF4-FFF2-40B4-BE49-F238E27FC236}">
              <a16:creationId xmlns:a16="http://schemas.microsoft.com/office/drawing/2014/main" id="{119C5BD6-BB9D-42BB-BB7E-EDB081596624}"/>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146558</xdr:rowOff>
    </xdr:from>
    <xdr:to>
      <xdr:col>112</xdr:col>
      <xdr:colOff>38100</xdr:colOff>
      <xdr:row>40</xdr:row>
      <xdr:rowOff>76708</xdr:rowOff>
    </xdr:to>
    <xdr:sp macro="" textlink="">
      <xdr:nvSpPr>
        <xdr:cNvPr id="481" name="フローチャート: 判断 480">
          <a:extLst>
            <a:ext uri="{FF2B5EF4-FFF2-40B4-BE49-F238E27FC236}">
              <a16:creationId xmlns:a16="http://schemas.microsoft.com/office/drawing/2014/main" id="{DEC5D5E1-E92B-461B-A911-AEA7ED6CAF8F}"/>
            </a:ext>
          </a:extLst>
        </xdr:cNvPr>
        <xdr:cNvSpPr/>
      </xdr:nvSpPr>
      <xdr:spPr>
        <a:xfrm>
          <a:off x="21272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139700</xdr:rowOff>
    </xdr:from>
    <xdr:to>
      <xdr:col>107</xdr:col>
      <xdr:colOff>101600</xdr:colOff>
      <xdr:row>40</xdr:row>
      <xdr:rowOff>69850</xdr:rowOff>
    </xdr:to>
    <xdr:sp macro="" textlink="">
      <xdr:nvSpPr>
        <xdr:cNvPr id="482" name="フローチャート: 判断 481">
          <a:extLst>
            <a:ext uri="{FF2B5EF4-FFF2-40B4-BE49-F238E27FC236}">
              <a16:creationId xmlns:a16="http://schemas.microsoft.com/office/drawing/2014/main" id="{06FBC943-096A-4ABB-8EE4-0E8CFA2A6A07}"/>
            </a:ext>
          </a:extLst>
        </xdr:cNvPr>
        <xdr:cNvSpPr/>
      </xdr:nvSpPr>
      <xdr:spPr>
        <a:xfrm>
          <a:off x="20383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121412</xdr:rowOff>
    </xdr:from>
    <xdr:to>
      <xdr:col>102</xdr:col>
      <xdr:colOff>165100</xdr:colOff>
      <xdr:row>40</xdr:row>
      <xdr:rowOff>51562</xdr:rowOff>
    </xdr:to>
    <xdr:sp macro="" textlink="">
      <xdr:nvSpPr>
        <xdr:cNvPr id="483" name="フローチャート: 判断 482">
          <a:extLst>
            <a:ext uri="{FF2B5EF4-FFF2-40B4-BE49-F238E27FC236}">
              <a16:creationId xmlns:a16="http://schemas.microsoft.com/office/drawing/2014/main" id="{2AFF4398-72CA-43B3-A63B-4D7EE5AFDD92}"/>
            </a:ext>
          </a:extLst>
        </xdr:cNvPr>
        <xdr:cNvSpPr/>
      </xdr:nvSpPr>
      <xdr:spPr>
        <a:xfrm>
          <a:off x="19494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484" name="フローチャート: 判断 483">
          <a:extLst>
            <a:ext uri="{FF2B5EF4-FFF2-40B4-BE49-F238E27FC236}">
              <a16:creationId xmlns:a16="http://schemas.microsoft.com/office/drawing/2014/main" id="{83168176-4A2C-4223-B3C3-D10F3F8CE43E}"/>
            </a:ext>
          </a:extLst>
        </xdr:cNvPr>
        <xdr:cNvSpPr/>
      </xdr:nvSpPr>
      <xdr:spPr>
        <a:xfrm>
          <a:off x="18605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3B177CCA-B77D-4E9D-B4E9-0E6B0C3A90A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6CC19E79-22EB-43E7-A3BF-67621E66F1D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DC480EE0-C19B-4FA5-92B6-46BF3EF6371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35E2422D-9A4E-4ED5-A563-36FF2F9D465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EE9C88C1-6A20-4C45-898D-48235197D77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155702</xdr:rowOff>
    </xdr:from>
    <xdr:to>
      <xdr:col>116</xdr:col>
      <xdr:colOff>114300</xdr:colOff>
      <xdr:row>40</xdr:row>
      <xdr:rowOff>85852</xdr:rowOff>
    </xdr:to>
    <xdr:sp macro="" textlink="">
      <xdr:nvSpPr>
        <xdr:cNvPr id="490" name="楕円 489">
          <a:extLst>
            <a:ext uri="{FF2B5EF4-FFF2-40B4-BE49-F238E27FC236}">
              <a16:creationId xmlns:a16="http://schemas.microsoft.com/office/drawing/2014/main" id="{C28A13CF-B688-4AA6-8FF3-51D77678FEFA}"/>
            </a:ext>
          </a:extLst>
        </xdr:cNvPr>
        <xdr:cNvSpPr/>
      </xdr:nvSpPr>
      <xdr:spPr>
        <a:xfrm>
          <a:off x="221107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134129</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6B02D6E4-CD1A-435F-B1A4-9DB815771294}"/>
            </a:ext>
          </a:extLst>
        </xdr:cNvPr>
        <xdr:cNvSpPr txBox="1"/>
      </xdr:nvSpPr>
      <xdr:spPr>
        <a:xfrm>
          <a:off x="22199600"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153416</xdr:rowOff>
    </xdr:from>
    <xdr:to>
      <xdr:col>112</xdr:col>
      <xdr:colOff>38100</xdr:colOff>
      <xdr:row>40</xdr:row>
      <xdr:rowOff>83566</xdr:rowOff>
    </xdr:to>
    <xdr:sp macro="" textlink="">
      <xdr:nvSpPr>
        <xdr:cNvPr id="492" name="楕円 491">
          <a:extLst>
            <a:ext uri="{FF2B5EF4-FFF2-40B4-BE49-F238E27FC236}">
              <a16:creationId xmlns:a16="http://schemas.microsoft.com/office/drawing/2014/main" id="{9767E169-46F8-4F87-8328-19C93E68C0D0}"/>
            </a:ext>
          </a:extLst>
        </xdr:cNvPr>
        <xdr:cNvSpPr/>
      </xdr:nvSpPr>
      <xdr:spPr>
        <a:xfrm>
          <a:off x="21272500" y="68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32766</xdr:rowOff>
    </xdr:from>
    <xdr:to>
      <xdr:col>116</xdr:col>
      <xdr:colOff>63500</xdr:colOff>
      <xdr:row>40</xdr:row>
      <xdr:rowOff>35052</xdr:rowOff>
    </xdr:to>
    <xdr:cxnSp macro="">
      <xdr:nvCxnSpPr>
        <xdr:cNvPr id="493" name="直線コネクタ 492">
          <a:extLst>
            <a:ext uri="{FF2B5EF4-FFF2-40B4-BE49-F238E27FC236}">
              <a16:creationId xmlns:a16="http://schemas.microsoft.com/office/drawing/2014/main" id="{C968D04E-1945-47F2-B6C2-59C7EF72B7D8}"/>
            </a:ext>
          </a:extLst>
        </xdr:cNvPr>
        <xdr:cNvCxnSpPr/>
      </xdr:nvCxnSpPr>
      <xdr:spPr>
        <a:xfrm>
          <a:off x="21323300" y="689076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153416</xdr:rowOff>
    </xdr:from>
    <xdr:to>
      <xdr:col>107</xdr:col>
      <xdr:colOff>101600</xdr:colOff>
      <xdr:row>40</xdr:row>
      <xdr:rowOff>83566</xdr:rowOff>
    </xdr:to>
    <xdr:sp macro="" textlink="">
      <xdr:nvSpPr>
        <xdr:cNvPr id="494" name="楕円 493">
          <a:extLst>
            <a:ext uri="{FF2B5EF4-FFF2-40B4-BE49-F238E27FC236}">
              <a16:creationId xmlns:a16="http://schemas.microsoft.com/office/drawing/2014/main" id="{783ED135-E6FE-4555-99EE-11A40FBF1C07}"/>
            </a:ext>
          </a:extLst>
        </xdr:cNvPr>
        <xdr:cNvSpPr/>
      </xdr:nvSpPr>
      <xdr:spPr>
        <a:xfrm>
          <a:off x="20383500" y="68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32766</xdr:rowOff>
    </xdr:from>
    <xdr:to>
      <xdr:col>111</xdr:col>
      <xdr:colOff>177800</xdr:colOff>
      <xdr:row>40</xdr:row>
      <xdr:rowOff>32766</xdr:rowOff>
    </xdr:to>
    <xdr:cxnSp macro="">
      <xdr:nvCxnSpPr>
        <xdr:cNvPr id="495" name="直線コネクタ 494">
          <a:extLst>
            <a:ext uri="{FF2B5EF4-FFF2-40B4-BE49-F238E27FC236}">
              <a16:creationId xmlns:a16="http://schemas.microsoft.com/office/drawing/2014/main" id="{7A2BE6CA-D631-48B6-AF91-02737A1F827D}"/>
            </a:ext>
          </a:extLst>
        </xdr:cNvPr>
        <xdr:cNvCxnSpPr/>
      </xdr:nvCxnSpPr>
      <xdr:spPr>
        <a:xfrm>
          <a:off x="20434300" y="68907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153416</xdr:rowOff>
    </xdr:from>
    <xdr:to>
      <xdr:col>102</xdr:col>
      <xdr:colOff>165100</xdr:colOff>
      <xdr:row>40</xdr:row>
      <xdr:rowOff>83566</xdr:rowOff>
    </xdr:to>
    <xdr:sp macro="" textlink="">
      <xdr:nvSpPr>
        <xdr:cNvPr id="496" name="楕円 495">
          <a:extLst>
            <a:ext uri="{FF2B5EF4-FFF2-40B4-BE49-F238E27FC236}">
              <a16:creationId xmlns:a16="http://schemas.microsoft.com/office/drawing/2014/main" id="{9CCB1A3E-4905-4BF4-AB80-1A1868A79B7D}"/>
            </a:ext>
          </a:extLst>
        </xdr:cNvPr>
        <xdr:cNvSpPr/>
      </xdr:nvSpPr>
      <xdr:spPr>
        <a:xfrm>
          <a:off x="19494500" y="68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32766</xdr:rowOff>
    </xdr:from>
    <xdr:to>
      <xdr:col>107</xdr:col>
      <xdr:colOff>50800</xdr:colOff>
      <xdr:row>40</xdr:row>
      <xdr:rowOff>32766</xdr:rowOff>
    </xdr:to>
    <xdr:cxnSp macro="">
      <xdr:nvCxnSpPr>
        <xdr:cNvPr id="497" name="直線コネクタ 496">
          <a:extLst>
            <a:ext uri="{FF2B5EF4-FFF2-40B4-BE49-F238E27FC236}">
              <a16:creationId xmlns:a16="http://schemas.microsoft.com/office/drawing/2014/main" id="{33D526C3-D810-4B3F-AF46-227116E72D5B}"/>
            </a:ext>
          </a:extLst>
        </xdr:cNvPr>
        <xdr:cNvCxnSpPr/>
      </xdr:nvCxnSpPr>
      <xdr:spPr>
        <a:xfrm>
          <a:off x="19545300" y="68907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153416</xdr:rowOff>
    </xdr:from>
    <xdr:to>
      <xdr:col>98</xdr:col>
      <xdr:colOff>38100</xdr:colOff>
      <xdr:row>40</xdr:row>
      <xdr:rowOff>83566</xdr:rowOff>
    </xdr:to>
    <xdr:sp macro="" textlink="">
      <xdr:nvSpPr>
        <xdr:cNvPr id="498" name="楕円 497">
          <a:extLst>
            <a:ext uri="{FF2B5EF4-FFF2-40B4-BE49-F238E27FC236}">
              <a16:creationId xmlns:a16="http://schemas.microsoft.com/office/drawing/2014/main" id="{F8FB4216-1E1D-4B52-8131-4A6EE60EADFA}"/>
            </a:ext>
          </a:extLst>
        </xdr:cNvPr>
        <xdr:cNvSpPr/>
      </xdr:nvSpPr>
      <xdr:spPr>
        <a:xfrm>
          <a:off x="18605500" y="68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32766</xdr:rowOff>
    </xdr:from>
    <xdr:to>
      <xdr:col>102</xdr:col>
      <xdr:colOff>114300</xdr:colOff>
      <xdr:row>40</xdr:row>
      <xdr:rowOff>32766</xdr:rowOff>
    </xdr:to>
    <xdr:cxnSp macro="">
      <xdr:nvCxnSpPr>
        <xdr:cNvPr id="499" name="直線コネクタ 498">
          <a:extLst>
            <a:ext uri="{FF2B5EF4-FFF2-40B4-BE49-F238E27FC236}">
              <a16:creationId xmlns:a16="http://schemas.microsoft.com/office/drawing/2014/main" id="{2EBC9267-5AC6-4C6F-A216-8EF43D7F33BF}"/>
            </a:ext>
          </a:extLst>
        </xdr:cNvPr>
        <xdr:cNvCxnSpPr/>
      </xdr:nvCxnSpPr>
      <xdr:spPr>
        <a:xfrm>
          <a:off x="18656300" y="68907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93235</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FAC4D0EB-A6DE-4C11-A082-ECD8B514AC06}"/>
            </a:ext>
          </a:extLst>
        </xdr:cNvPr>
        <xdr:cNvSpPr txBox="1"/>
      </xdr:nvSpPr>
      <xdr:spPr>
        <a:xfrm>
          <a:off x="210757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86377</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9B0A94F7-111C-498C-BAC1-C457DE418F46}"/>
            </a:ext>
          </a:extLst>
        </xdr:cNvPr>
        <xdr:cNvSpPr txBox="1"/>
      </xdr:nvSpPr>
      <xdr:spPr>
        <a:xfrm>
          <a:off x="20199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68089</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FFB2CF67-100D-4A21-A8DA-85258838A197}"/>
            </a:ext>
          </a:extLst>
        </xdr:cNvPr>
        <xdr:cNvSpPr txBox="1"/>
      </xdr:nvSpPr>
      <xdr:spPr>
        <a:xfrm>
          <a:off x="193104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79519</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DBD05F0A-E9FC-4077-9501-42E13E4E4508}"/>
            </a:ext>
          </a:extLst>
        </xdr:cNvPr>
        <xdr:cNvSpPr txBox="1"/>
      </xdr:nvSpPr>
      <xdr:spPr>
        <a:xfrm>
          <a:off x="18421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74693</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6B7BAEF2-FE6F-4C1F-96A8-1B056309F067}"/>
            </a:ext>
          </a:extLst>
        </xdr:cNvPr>
        <xdr:cNvSpPr txBox="1"/>
      </xdr:nvSpPr>
      <xdr:spPr>
        <a:xfrm>
          <a:off x="21075727" y="693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74693</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B0ECD306-83C2-4887-B68C-0E2025568729}"/>
            </a:ext>
          </a:extLst>
        </xdr:cNvPr>
        <xdr:cNvSpPr txBox="1"/>
      </xdr:nvSpPr>
      <xdr:spPr>
        <a:xfrm>
          <a:off x="20199427" y="693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74693</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E7E7C4EC-32B2-4CB8-B419-07D05B4204CF}"/>
            </a:ext>
          </a:extLst>
        </xdr:cNvPr>
        <xdr:cNvSpPr txBox="1"/>
      </xdr:nvSpPr>
      <xdr:spPr>
        <a:xfrm>
          <a:off x="19310427" y="693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74693</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61DB1EB3-CDC1-49FA-BBFD-E534810E12EC}"/>
            </a:ext>
          </a:extLst>
        </xdr:cNvPr>
        <xdr:cNvSpPr txBox="1"/>
      </xdr:nvSpPr>
      <xdr:spPr>
        <a:xfrm>
          <a:off x="18421427" y="693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30056090-2791-4203-8315-228E2CE40F3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37FE462B-FF84-4ECF-9D82-C2EE313CA98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5027D5EC-9345-4D83-808A-E652A6A118C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903616E7-C78F-4722-B97C-686574187CF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ED39A71A-0BAF-40A5-B7A5-29E6251711D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2AD5029D-8688-4D83-96A4-42F45F950B6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45D6CCD2-5D73-4FFA-BD64-FC6D4F748DD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DFFA9501-C38F-4232-83BA-D81CEAD9E9D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F95E0ECD-F96F-436A-8ECE-7B7F32D5FC3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158956F8-1434-4060-B6E4-896F18B49EE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3C748B8A-0826-47D2-BA5D-493E1B9F495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9" name="直線コネクタ 518">
          <a:extLst>
            <a:ext uri="{FF2B5EF4-FFF2-40B4-BE49-F238E27FC236}">
              <a16:creationId xmlns:a16="http://schemas.microsoft.com/office/drawing/2014/main" id="{014BB485-7A5C-430E-8E8E-C781AD86ADFB}"/>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0" name="テキスト ボックス 519">
          <a:extLst>
            <a:ext uri="{FF2B5EF4-FFF2-40B4-BE49-F238E27FC236}">
              <a16:creationId xmlns:a16="http://schemas.microsoft.com/office/drawing/2014/main" id="{69A241A5-70DF-4F6A-BBC1-745B9888121C}"/>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1" name="直線コネクタ 520">
          <a:extLst>
            <a:ext uri="{FF2B5EF4-FFF2-40B4-BE49-F238E27FC236}">
              <a16:creationId xmlns:a16="http://schemas.microsoft.com/office/drawing/2014/main" id="{3011141E-886A-4103-9749-B3C50A89CC55}"/>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2" name="テキスト ボックス 521">
          <a:extLst>
            <a:ext uri="{FF2B5EF4-FFF2-40B4-BE49-F238E27FC236}">
              <a16:creationId xmlns:a16="http://schemas.microsoft.com/office/drawing/2014/main" id="{EDF10D1B-31D5-4459-9A23-44C8A96F799F}"/>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3" name="直線コネクタ 522">
          <a:extLst>
            <a:ext uri="{FF2B5EF4-FFF2-40B4-BE49-F238E27FC236}">
              <a16:creationId xmlns:a16="http://schemas.microsoft.com/office/drawing/2014/main" id="{7D767423-2EF5-40C3-A177-28C12E8BA06D}"/>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4" name="テキスト ボックス 523">
          <a:extLst>
            <a:ext uri="{FF2B5EF4-FFF2-40B4-BE49-F238E27FC236}">
              <a16:creationId xmlns:a16="http://schemas.microsoft.com/office/drawing/2014/main" id="{B7D25CEA-1247-4B3B-886E-0FD6E9CE1EBB}"/>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5" name="直線コネクタ 524">
          <a:extLst>
            <a:ext uri="{FF2B5EF4-FFF2-40B4-BE49-F238E27FC236}">
              <a16:creationId xmlns:a16="http://schemas.microsoft.com/office/drawing/2014/main" id="{D4C6B9C6-FE7A-4D39-9FFF-288DC06BD063}"/>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6" name="テキスト ボックス 525">
          <a:extLst>
            <a:ext uri="{FF2B5EF4-FFF2-40B4-BE49-F238E27FC236}">
              <a16:creationId xmlns:a16="http://schemas.microsoft.com/office/drawing/2014/main" id="{7A87597F-673B-4675-8526-E4D27DEB7CFE}"/>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BA30E8C0-3AD4-4ACC-B6E7-CD6B28ED472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00274039-93EC-41D6-9BA1-F6A511F5C91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21FACE11-D7F4-4935-92BB-A74BAFA42CF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70866</xdr:rowOff>
    </xdr:from>
    <xdr:to>
      <xdr:col>85</xdr:col>
      <xdr:colOff>126364</xdr:colOff>
      <xdr:row>62</xdr:row>
      <xdr:rowOff>125730</xdr:rowOff>
    </xdr:to>
    <xdr:cxnSp macro="">
      <xdr:nvCxnSpPr>
        <xdr:cNvPr id="530" name="直線コネクタ 529">
          <a:extLst>
            <a:ext uri="{FF2B5EF4-FFF2-40B4-BE49-F238E27FC236}">
              <a16:creationId xmlns:a16="http://schemas.microsoft.com/office/drawing/2014/main" id="{4731DC2C-0B11-409C-B2CB-92D9A156A08B}"/>
            </a:ext>
          </a:extLst>
        </xdr:cNvPr>
        <xdr:cNvCxnSpPr/>
      </xdr:nvCxnSpPr>
      <xdr:spPr>
        <a:xfrm flipV="1">
          <a:off x="16318864" y="9500616"/>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129557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4C8CA847-4359-4ED3-B66B-1739108A95D1}"/>
            </a:ext>
          </a:extLst>
        </xdr:cNvPr>
        <xdr:cNvSpPr txBox="1"/>
      </xdr:nvSpPr>
      <xdr:spPr>
        <a:xfrm>
          <a:off x="163576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125730</xdr:rowOff>
    </xdr:from>
    <xdr:to>
      <xdr:col>86</xdr:col>
      <xdr:colOff>25400</xdr:colOff>
      <xdr:row>62</xdr:row>
      <xdr:rowOff>125730</xdr:rowOff>
    </xdr:to>
    <xdr:cxnSp macro="">
      <xdr:nvCxnSpPr>
        <xdr:cNvPr id="532" name="直線コネクタ 531">
          <a:extLst>
            <a:ext uri="{FF2B5EF4-FFF2-40B4-BE49-F238E27FC236}">
              <a16:creationId xmlns:a16="http://schemas.microsoft.com/office/drawing/2014/main" id="{2ACB9C02-F1BE-4AB5-B8A3-26443CB46C55}"/>
            </a:ext>
          </a:extLst>
        </xdr:cNvPr>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17543</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C48A8961-2E40-460C-9449-EDDE290AF545}"/>
            </a:ext>
          </a:extLst>
        </xdr:cNvPr>
        <xdr:cNvSpPr txBox="1"/>
      </xdr:nvSpPr>
      <xdr:spPr>
        <a:xfrm>
          <a:off x="16357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70866</xdr:rowOff>
    </xdr:from>
    <xdr:to>
      <xdr:col>86</xdr:col>
      <xdr:colOff>25400</xdr:colOff>
      <xdr:row>55</xdr:row>
      <xdr:rowOff>70866</xdr:rowOff>
    </xdr:to>
    <xdr:cxnSp macro="">
      <xdr:nvCxnSpPr>
        <xdr:cNvPr id="534" name="直線コネクタ 533">
          <a:extLst>
            <a:ext uri="{FF2B5EF4-FFF2-40B4-BE49-F238E27FC236}">
              <a16:creationId xmlns:a16="http://schemas.microsoft.com/office/drawing/2014/main" id="{8624BECE-08CD-4590-BE25-CFCBC2D68C62}"/>
            </a:ext>
          </a:extLst>
        </xdr:cNvPr>
        <xdr:cNvCxnSpPr/>
      </xdr:nvCxnSpPr>
      <xdr:spPr>
        <a:xfrm>
          <a:off x="16230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169943</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AC493348-931B-4BC7-86A7-127E930F19E8}"/>
            </a:ext>
          </a:extLst>
        </xdr:cNvPr>
        <xdr:cNvSpPr txBox="1"/>
      </xdr:nvSpPr>
      <xdr:spPr>
        <a:xfrm>
          <a:off x="16357600" y="10114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20066</xdr:rowOff>
    </xdr:from>
    <xdr:to>
      <xdr:col>85</xdr:col>
      <xdr:colOff>177800</xdr:colOff>
      <xdr:row>59</xdr:row>
      <xdr:rowOff>121666</xdr:rowOff>
    </xdr:to>
    <xdr:sp macro="" textlink="">
      <xdr:nvSpPr>
        <xdr:cNvPr id="536" name="フローチャート: 判断 535">
          <a:extLst>
            <a:ext uri="{FF2B5EF4-FFF2-40B4-BE49-F238E27FC236}">
              <a16:creationId xmlns:a16="http://schemas.microsoft.com/office/drawing/2014/main" id="{55BDB37E-1E51-445C-9114-FF53FA794EE4}"/>
            </a:ext>
          </a:extLst>
        </xdr:cNvPr>
        <xdr:cNvSpPr/>
      </xdr:nvSpPr>
      <xdr:spPr>
        <a:xfrm>
          <a:off x="16268700" y="101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157226</xdr:rowOff>
    </xdr:from>
    <xdr:to>
      <xdr:col>81</xdr:col>
      <xdr:colOff>101600</xdr:colOff>
      <xdr:row>59</xdr:row>
      <xdr:rowOff>87376</xdr:rowOff>
    </xdr:to>
    <xdr:sp macro="" textlink="">
      <xdr:nvSpPr>
        <xdr:cNvPr id="537" name="フローチャート: 判断 536">
          <a:extLst>
            <a:ext uri="{FF2B5EF4-FFF2-40B4-BE49-F238E27FC236}">
              <a16:creationId xmlns:a16="http://schemas.microsoft.com/office/drawing/2014/main" id="{DBB3475B-9259-45EB-BCBA-83E7937B09B3}"/>
            </a:ext>
          </a:extLst>
        </xdr:cNvPr>
        <xdr:cNvSpPr/>
      </xdr:nvSpPr>
      <xdr:spPr>
        <a:xfrm>
          <a:off x="15430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138938</xdr:rowOff>
    </xdr:from>
    <xdr:to>
      <xdr:col>76</xdr:col>
      <xdr:colOff>165100</xdr:colOff>
      <xdr:row>59</xdr:row>
      <xdr:rowOff>69088</xdr:rowOff>
    </xdr:to>
    <xdr:sp macro="" textlink="">
      <xdr:nvSpPr>
        <xdr:cNvPr id="538" name="フローチャート: 判断 537">
          <a:extLst>
            <a:ext uri="{FF2B5EF4-FFF2-40B4-BE49-F238E27FC236}">
              <a16:creationId xmlns:a16="http://schemas.microsoft.com/office/drawing/2014/main" id="{8D57E468-7B89-499B-A264-4E9C442A3102}"/>
            </a:ext>
          </a:extLst>
        </xdr:cNvPr>
        <xdr:cNvSpPr/>
      </xdr:nvSpPr>
      <xdr:spPr>
        <a:xfrm>
          <a:off x="14541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120650</xdr:rowOff>
    </xdr:from>
    <xdr:to>
      <xdr:col>72</xdr:col>
      <xdr:colOff>38100</xdr:colOff>
      <xdr:row>59</xdr:row>
      <xdr:rowOff>50800</xdr:rowOff>
    </xdr:to>
    <xdr:sp macro="" textlink="">
      <xdr:nvSpPr>
        <xdr:cNvPr id="539" name="フローチャート: 判断 538">
          <a:extLst>
            <a:ext uri="{FF2B5EF4-FFF2-40B4-BE49-F238E27FC236}">
              <a16:creationId xmlns:a16="http://schemas.microsoft.com/office/drawing/2014/main" id="{0ED802BA-52B7-464E-B08A-F28E775DC3CE}"/>
            </a:ext>
          </a:extLst>
        </xdr:cNvPr>
        <xdr:cNvSpPr/>
      </xdr:nvSpPr>
      <xdr:spPr>
        <a:xfrm>
          <a:off x="13652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127508</xdr:rowOff>
    </xdr:from>
    <xdr:to>
      <xdr:col>67</xdr:col>
      <xdr:colOff>101600</xdr:colOff>
      <xdr:row>59</xdr:row>
      <xdr:rowOff>57658</xdr:rowOff>
    </xdr:to>
    <xdr:sp macro="" textlink="">
      <xdr:nvSpPr>
        <xdr:cNvPr id="540" name="フローチャート: 判断 539">
          <a:extLst>
            <a:ext uri="{FF2B5EF4-FFF2-40B4-BE49-F238E27FC236}">
              <a16:creationId xmlns:a16="http://schemas.microsoft.com/office/drawing/2014/main" id="{C8B63443-A9D4-46A8-AD20-4B604B3B45D3}"/>
            </a:ext>
          </a:extLst>
        </xdr:cNvPr>
        <xdr:cNvSpPr/>
      </xdr:nvSpPr>
      <xdr:spPr>
        <a:xfrm>
          <a:off x="12763500" y="1007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4BD94C9D-35D5-45FB-9763-D4380C6A125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D9E0EB71-542D-4EEC-B74B-E40D7458072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6AF1AE36-FA30-4EED-A098-0F1729B0820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39DEDD4D-2B56-4853-87F9-EE6F5BA84BE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DED660CA-AD78-4A97-A802-E024F3BE0EA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74930</xdr:rowOff>
    </xdr:from>
    <xdr:to>
      <xdr:col>85</xdr:col>
      <xdr:colOff>177800</xdr:colOff>
      <xdr:row>56</xdr:row>
      <xdr:rowOff>5080</xdr:rowOff>
    </xdr:to>
    <xdr:sp macro="" textlink="">
      <xdr:nvSpPr>
        <xdr:cNvPr id="546" name="楕円 545">
          <a:extLst>
            <a:ext uri="{FF2B5EF4-FFF2-40B4-BE49-F238E27FC236}">
              <a16:creationId xmlns:a16="http://schemas.microsoft.com/office/drawing/2014/main" id="{9C93E020-2BF5-4FDE-9CEA-F5DDF5C86E9D}"/>
            </a:ext>
          </a:extLst>
        </xdr:cNvPr>
        <xdr:cNvSpPr/>
      </xdr:nvSpPr>
      <xdr:spPr>
        <a:xfrm>
          <a:off x="16268700" y="950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161307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90FF8010-B9F7-426F-870C-1A3A753AC4ED}"/>
            </a:ext>
          </a:extLst>
        </xdr:cNvPr>
        <xdr:cNvSpPr txBox="1"/>
      </xdr:nvSpPr>
      <xdr:spPr>
        <a:xfrm>
          <a:off x="16357600" y="9419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49784</xdr:rowOff>
    </xdr:from>
    <xdr:to>
      <xdr:col>81</xdr:col>
      <xdr:colOff>101600</xdr:colOff>
      <xdr:row>55</xdr:row>
      <xdr:rowOff>151384</xdr:rowOff>
    </xdr:to>
    <xdr:sp macro="" textlink="">
      <xdr:nvSpPr>
        <xdr:cNvPr id="548" name="楕円 547">
          <a:extLst>
            <a:ext uri="{FF2B5EF4-FFF2-40B4-BE49-F238E27FC236}">
              <a16:creationId xmlns:a16="http://schemas.microsoft.com/office/drawing/2014/main" id="{0598B53E-8B18-4656-82B2-2DD34E9F19C8}"/>
            </a:ext>
          </a:extLst>
        </xdr:cNvPr>
        <xdr:cNvSpPr/>
      </xdr:nvSpPr>
      <xdr:spPr>
        <a:xfrm>
          <a:off x="15430500" y="947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100584</xdr:rowOff>
    </xdr:from>
    <xdr:to>
      <xdr:col>85</xdr:col>
      <xdr:colOff>127000</xdr:colOff>
      <xdr:row>55</xdr:row>
      <xdr:rowOff>125730</xdr:rowOff>
    </xdr:to>
    <xdr:cxnSp macro="">
      <xdr:nvCxnSpPr>
        <xdr:cNvPr id="549" name="直線コネクタ 548">
          <a:extLst>
            <a:ext uri="{FF2B5EF4-FFF2-40B4-BE49-F238E27FC236}">
              <a16:creationId xmlns:a16="http://schemas.microsoft.com/office/drawing/2014/main" id="{D5B7297B-283B-4A23-BEB8-97724AC2763D}"/>
            </a:ext>
          </a:extLst>
        </xdr:cNvPr>
        <xdr:cNvCxnSpPr/>
      </xdr:nvCxnSpPr>
      <xdr:spPr>
        <a:xfrm>
          <a:off x="15481300" y="9530334"/>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26924</xdr:rowOff>
    </xdr:from>
    <xdr:to>
      <xdr:col>76</xdr:col>
      <xdr:colOff>165100</xdr:colOff>
      <xdr:row>55</xdr:row>
      <xdr:rowOff>128524</xdr:rowOff>
    </xdr:to>
    <xdr:sp macro="" textlink="">
      <xdr:nvSpPr>
        <xdr:cNvPr id="550" name="楕円 549">
          <a:extLst>
            <a:ext uri="{FF2B5EF4-FFF2-40B4-BE49-F238E27FC236}">
              <a16:creationId xmlns:a16="http://schemas.microsoft.com/office/drawing/2014/main" id="{9ED1CC38-6348-4160-8840-5A3D8E36F88C}"/>
            </a:ext>
          </a:extLst>
        </xdr:cNvPr>
        <xdr:cNvSpPr/>
      </xdr:nvSpPr>
      <xdr:spPr>
        <a:xfrm>
          <a:off x="14541500" y="945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77724</xdr:rowOff>
    </xdr:from>
    <xdr:to>
      <xdr:col>81</xdr:col>
      <xdr:colOff>50800</xdr:colOff>
      <xdr:row>55</xdr:row>
      <xdr:rowOff>100584</xdr:rowOff>
    </xdr:to>
    <xdr:cxnSp macro="">
      <xdr:nvCxnSpPr>
        <xdr:cNvPr id="551" name="直線コネクタ 550">
          <a:extLst>
            <a:ext uri="{FF2B5EF4-FFF2-40B4-BE49-F238E27FC236}">
              <a16:creationId xmlns:a16="http://schemas.microsoft.com/office/drawing/2014/main" id="{5BBB33D6-1EC5-485C-8B63-D28698206AE4}"/>
            </a:ext>
          </a:extLst>
        </xdr:cNvPr>
        <xdr:cNvCxnSpPr/>
      </xdr:nvCxnSpPr>
      <xdr:spPr>
        <a:xfrm>
          <a:off x="14592300" y="950747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38354</xdr:rowOff>
    </xdr:from>
    <xdr:to>
      <xdr:col>72</xdr:col>
      <xdr:colOff>38100</xdr:colOff>
      <xdr:row>57</xdr:row>
      <xdr:rowOff>139954</xdr:rowOff>
    </xdr:to>
    <xdr:sp macro="" textlink="">
      <xdr:nvSpPr>
        <xdr:cNvPr id="552" name="楕円 551">
          <a:extLst>
            <a:ext uri="{FF2B5EF4-FFF2-40B4-BE49-F238E27FC236}">
              <a16:creationId xmlns:a16="http://schemas.microsoft.com/office/drawing/2014/main" id="{DC5FAC0F-E299-4D2A-BBFC-8892FE732CAD}"/>
            </a:ext>
          </a:extLst>
        </xdr:cNvPr>
        <xdr:cNvSpPr/>
      </xdr:nvSpPr>
      <xdr:spPr>
        <a:xfrm>
          <a:off x="13652500" y="981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77724</xdr:rowOff>
    </xdr:from>
    <xdr:to>
      <xdr:col>76</xdr:col>
      <xdr:colOff>114300</xdr:colOff>
      <xdr:row>57</xdr:row>
      <xdr:rowOff>89154</xdr:rowOff>
    </xdr:to>
    <xdr:cxnSp macro="">
      <xdr:nvCxnSpPr>
        <xdr:cNvPr id="553" name="直線コネクタ 552">
          <a:extLst>
            <a:ext uri="{FF2B5EF4-FFF2-40B4-BE49-F238E27FC236}">
              <a16:creationId xmlns:a16="http://schemas.microsoft.com/office/drawing/2014/main" id="{BEAD89AE-11CE-42CA-933C-1E1AF1A57B79}"/>
            </a:ext>
          </a:extLst>
        </xdr:cNvPr>
        <xdr:cNvCxnSpPr/>
      </xdr:nvCxnSpPr>
      <xdr:spPr>
        <a:xfrm flipV="1">
          <a:off x="13703300" y="9507474"/>
          <a:ext cx="8890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49784</xdr:rowOff>
    </xdr:from>
    <xdr:to>
      <xdr:col>67</xdr:col>
      <xdr:colOff>101600</xdr:colOff>
      <xdr:row>57</xdr:row>
      <xdr:rowOff>151384</xdr:rowOff>
    </xdr:to>
    <xdr:sp macro="" textlink="">
      <xdr:nvSpPr>
        <xdr:cNvPr id="554" name="楕円 553">
          <a:extLst>
            <a:ext uri="{FF2B5EF4-FFF2-40B4-BE49-F238E27FC236}">
              <a16:creationId xmlns:a16="http://schemas.microsoft.com/office/drawing/2014/main" id="{29BB4CD9-7A4B-4496-B8BE-010388C854B4}"/>
            </a:ext>
          </a:extLst>
        </xdr:cNvPr>
        <xdr:cNvSpPr/>
      </xdr:nvSpPr>
      <xdr:spPr>
        <a:xfrm>
          <a:off x="12763500" y="982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89154</xdr:rowOff>
    </xdr:from>
    <xdr:to>
      <xdr:col>71</xdr:col>
      <xdr:colOff>177800</xdr:colOff>
      <xdr:row>57</xdr:row>
      <xdr:rowOff>100584</xdr:rowOff>
    </xdr:to>
    <xdr:cxnSp macro="">
      <xdr:nvCxnSpPr>
        <xdr:cNvPr id="555" name="直線コネクタ 554">
          <a:extLst>
            <a:ext uri="{FF2B5EF4-FFF2-40B4-BE49-F238E27FC236}">
              <a16:creationId xmlns:a16="http://schemas.microsoft.com/office/drawing/2014/main" id="{C4B01A1D-1029-4A6C-993C-284BD76C7F49}"/>
            </a:ext>
          </a:extLst>
        </xdr:cNvPr>
        <xdr:cNvCxnSpPr/>
      </xdr:nvCxnSpPr>
      <xdr:spPr>
        <a:xfrm flipV="1">
          <a:off x="12814300" y="986180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78503</xdr:rowOff>
    </xdr:from>
    <xdr:ext cx="405111" cy="259045"/>
    <xdr:sp macro="" textlink="">
      <xdr:nvSpPr>
        <xdr:cNvPr id="556" name="n_1aveValue【学校施設】&#10;有形固定資産減価償却率">
          <a:extLst>
            <a:ext uri="{FF2B5EF4-FFF2-40B4-BE49-F238E27FC236}">
              <a16:creationId xmlns:a16="http://schemas.microsoft.com/office/drawing/2014/main" id="{6CA01F14-D13A-44BA-AAE7-CCD43058F434}"/>
            </a:ext>
          </a:extLst>
        </xdr:cNvPr>
        <xdr:cNvSpPr txBox="1"/>
      </xdr:nvSpPr>
      <xdr:spPr>
        <a:xfrm>
          <a:off x="152660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60215</xdr:rowOff>
    </xdr:from>
    <xdr:ext cx="405111" cy="259045"/>
    <xdr:sp macro="" textlink="">
      <xdr:nvSpPr>
        <xdr:cNvPr id="557" name="n_2aveValue【学校施設】&#10;有形固定資産減価償却率">
          <a:extLst>
            <a:ext uri="{FF2B5EF4-FFF2-40B4-BE49-F238E27FC236}">
              <a16:creationId xmlns:a16="http://schemas.microsoft.com/office/drawing/2014/main" id="{A8A2982E-DC79-4D49-AB2E-42C5AE33D62A}"/>
            </a:ext>
          </a:extLst>
        </xdr:cNvPr>
        <xdr:cNvSpPr txBox="1"/>
      </xdr:nvSpPr>
      <xdr:spPr>
        <a:xfrm>
          <a:off x="14389744" y="1017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41927</xdr:rowOff>
    </xdr:from>
    <xdr:ext cx="405111" cy="259045"/>
    <xdr:sp macro="" textlink="">
      <xdr:nvSpPr>
        <xdr:cNvPr id="558" name="n_3aveValue【学校施設】&#10;有形固定資産減価償却率">
          <a:extLst>
            <a:ext uri="{FF2B5EF4-FFF2-40B4-BE49-F238E27FC236}">
              <a16:creationId xmlns:a16="http://schemas.microsoft.com/office/drawing/2014/main" id="{913E7558-7A47-4228-BE01-9D1B0AB235BF}"/>
            </a:ext>
          </a:extLst>
        </xdr:cNvPr>
        <xdr:cNvSpPr txBox="1"/>
      </xdr:nvSpPr>
      <xdr:spPr>
        <a:xfrm>
          <a:off x="135007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48785</xdr:rowOff>
    </xdr:from>
    <xdr:ext cx="405111" cy="259045"/>
    <xdr:sp macro="" textlink="">
      <xdr:nvSpPr>
        <xdr:cNvPr id="559" name="n_4aveValue【学校施設】&#10;有形固定資産減価償却率">
          <a:extLst>
            <a:ext uri="{FF2B5EF4-FFF2-40B4-BE49-F238E27FC236}">
              <a16:creationId xmlns:a16="http://schemas.microsoft.com/office/drawing/2014/main" id="{9AD112FD-BFFE-4A26-A1D7-DE28AA6E0015}"/>
            </a:ext>
          </a:extLst>
        </xdr:cNvPr>
        <xdr:cNvSpPr txBox="1"/>
      </xdr:nvSpPr>
      <xdr:spPr>
        <a:xfrm>
          <a:off x="12611744" y="1016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53</xdr:row>
      <xdr:rowOff>167911</xdr:rowOff>
    </xdr:from>
    <xdr:ext cx="405111" cy="259045"/>
    <xdr:sp macro="" textlink="">
      <xdr:nvSpPr>
        <xdr:cNvPr id="560" name="n_1mainValue【学校施設】&#10;有形固定資産減価償却率">
          <a:extLst>
            <a:ext uri="{FF2B5EF4-FFF2-40B4-BE49-F238E27FC236}">
              <a16:creationId xmlns:a16="http://schemas.microsoft.com/office/drawing/2014/main" id="{64AC2163-0B29-4467-B156-11920494990C}"/>
            </a:ext>
          </a:extLst>
        </xdr:cNvPr>
        <xdr:cNvSpPr txBox="1"/>
      </xdr:nvSpPr>
      <xdr:spPr>
        <a:xfrm>
          <a:off x="15266044" y="9254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53</xdr:row>
      <xdr:rowOff>145051</xdr:rowOff>
    </xdr:from>
    <xdr:ext cx="405111" cy="259045"/>
    <xdr:sp macro="" textlink="">
      <xdr:nvSpPr>
        <xdr:cNvPr id="561" name="n_2mainValue【学校施設】&#10;有形固定資産減価償却率">
          <a:extLst>
            <a:ext uri="{FF2B5EF4-FFF2-40B4-BE49-F238E27FC236}">
              <a16:creationId xmlns:a16="http://schemas.microsoft.com/office/drawing/2014/main" id="{9E2FCE36-34B7-4E9C-AACB-C030AAF9C50E}"/>
            </a:ext>
          </a:extLst>
        </xdr:cNvPr>
        <xdr:cNvSpPr txBox="1"/>
      </xdr:nvSpPr>
      <xdr:spPr>
        <a:xfrm>
          <a:off x="14389744" y="9231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156481</xdr:rowOff>
    </xdr:from>
    <xdr:ext cx="405111" cy="259045"/>
    <xdr:sp macro="" textlink="">
      <xdr:nvSpPr>
        <xdr:cNvPr id="562" name="n_3mainValue【学校施設】&#10;有形固定資産減価償却率">
          <a:extLst>
            <a:ext uri="{FF2B5EF4-FFF2-40B4-BE49-F238E27FC236}">
              <a16:creationId xmlns:a16="http://schemas.microsoft.com/office/drawing/2014/main" id="{A7AD2D0C-CC0B-4961-B519-7304303B70EE}"/>
            </a:ext>
          </a:extLst>
        </xdr:cNvPr>
        <xdr:cNvSpPr txBox="1"/>
      </xdr:nvSpPr>
      <xdr:spPr>
        <a:xfrm>
          <a:off x="13500744" y="958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167911</xdr:rowOff>
    </xdr:from>
    <xdr:ext cx="405111" cy="259045"/>
    <xdr:sp macro="" textlink="">
      <xdr:nvSpPr>
        <xdr:cNvPr id="563" name="n_4mainValue【学校施設】&#10;有形固定資産減価償却率">
          <a:extLst>
            <a:ext uri="{FF2B5EF4-FFF2-40B4-BE49-F238E27FC236}">
              <a16:creationId xmlns:a16="http://schemas.microsoft.com/office/drawing/2014/main" id="{F28C59E4-45B8-4030-A6B1-143E3B48CEE3}"/>
            </a:ext>
          </a:extLst>
        </xdr:cNvPr>
        <xdr:cNvSpPr txBox="1"/>
      </xdr:nvSpPr>
      <xdr:spPr>
        <a:xfrm>
          <a:off x="12611744" y="959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058F0D84-3211-484E-8E02-45542585608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B3D78476-8643-434E-9AAC-3CB480C4B2B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C0CCFCF7-C1A8-4CCF-8653-580F3C78B6E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8FDD1F70-AD6D-4D0A-B401-83E2F0DE9C4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4C769AEF-07F7-4B4B-946C-82A3F0D47E5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44300F24-ED9F-48C3-B9AA-DC963899FC2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E46CB9EC-C4B9-4676-8E52-047CF8C4152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8909C49F-E88C-4748-91AA-3C5F7E57C20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FAC9B45D-B286-4AD9-AA4F-4B152F35DDE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4CAC5DC1-138D-46CD-93EE-1B6BB639435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68FC0C54-93BF-4112-A79E-F341D1F82B2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F4C1F719-8415-4D0A-88D6-1DE29631632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id="{12D5FAD4-E160-45DB-8577-E13F2E0DEB6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A308E712-DA96-4149-9A5E-F12E280B256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id="{FB6C36A1-3612-41FD-9772-F86DD27DF67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CB46CD44-B45B-492C-BB0C-2DC66D75553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a:extLst>
            <a:ext uri="{FF2B5EF4-FFF2-40B4-BE49-F238E27FC236}">
              <a16:creationId xmlns:a16="http://schemas.microsoft.com/office/drawing/2014/main" id="{8218007C-4D0F-4547-98D1-8026635FCC4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FDFFD737-8A2C-4976-B8DE-4529B777354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a:extLst>
            <a:ext uri="{FF2B5EF4-FFF2-40B4-BE49-F238E27FC236}">
              <a16:creationId xmlns:a16="http://schemas.microsoft.com/office/drawing/2014/main" id="{6E9AC511-F230-412D-AB01-B754A73204E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890C2BAA-5601-4C3D-839B-99C865E6B4B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a:extLst>
            <a:ext uri="{FF2B5EF4-FFF2-40B4-BE49-F238E27FC236}">
              <a16:creationId xmlns:a16="http://schemas.microsoft.com/office/drawing/2014/main" id="{F7D8E5D9-1024-42C8-A167-A1560619BDF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F989BA3C-B351-41B5-86D6-A08BF3D6C2C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3C61D103-D729-40E8-957F-ABA18EE1ED1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990A167B-9B36-4645-A939-2C27A64A110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27432</xdr:rowOff>
    </xdr:from>
    <xdr:to>
      <xdr:col>116</xdr:col>
      <xdr:colOff>62864</xdr:colOff>
      <xdr:row>64</xdr:row>
      <xdr:rowOff>143256</xdr:rowOff>
    </xdr:to>
    <xdr:cxnSp macro="">
      <xdr:nvCxnSpPr>
        <xdr:cNvPr id="588" name="直線コネクタ 587">
          <a:extLst>
            <a:ext uri="{FF2B5EF4-FFF2-40B4-BE49-F238E27FC236}">
              <a16:creationId xmlns:a16="http://schemas.microsoft.com/office/drawing/2014/main" id="{0B14CF02-F83D-49EF-AA34-B89B434DA83F}"/>
            </a:ext>
          </a:extLst>
        </xdr:cNvPr>
        <xdr:cNvCxnSpPr/>
      </xdr:nvCxnSpPr>
      <xdr:spPr>
        <a:xfrm flipV="1">
          <a:off x="22160864" y="9628632"/>
          <a:ext cx="0" cy="1487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147083</xdr:rowOff>
    </xdr:from>
    <xdr:ext cx="469744" cy="259045"/>
    <xdr:sp macro="" textlink="">
      <xdr:nvSpPr>
        <xdr:cNvPr id="589" name="【学校施設】&#10;一人当たり面積最小値テキスト">
          <a:extLst>
            <a:ext uri="{FF2B5EF4-FFF2-40B4-BE49-F238E27FC236}">
              <a16:creationId xmlns:a16="http://schemas.microsoft.com/office/drawing/2014/main" id="{3E1FE459-6179-426B-8209-4B31470DDC96}"/>
            </a:ext>
          </a:extLst>
        </xdr:cNvPr>
        <xdr:cNvSpPr txBox="1"/>
      </xdr:nvSpPr>
      <xdr:spPr>
        <a:xfrm>
          <a:off x="22199600" y="111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143256</xdr:rowOff>
    </xdr:from>
    <xdr:to>
      <xdr:col>116</xdr:col>
      <xdr:colOff>152400</xdr:colOff>
      <xdr:row>64</xdr:row>
      <xdr:rowOff>143256</xdr:rowOff>
    </xdr:to>
    <xdr:cxnSp macro="">
      <xdr:nvCxnSpPr>
        <xdr:cNvPr id="590" name="直線コネクタ 589">
          <a:extLst>
            <a:ext uri="{FF2B5EF4-FFF2-40B4-BE49-F238E27FC236}">
              <a16:creationId xmlns:a16="http://schemas.microsoft.com/office/drawing/2014/main" id="{FFA0509D-EBA0-439D-A393-53B705B2D8B2}"/>
            </a:ext>
          </a:extLst>
        </xdr:cNvPr>
        <xdr:cNvCxnSpPr/>
      </xdr:nvCxnSpPr>
      <xdr:spPr>
        <a:xfrm>
          <a:off x="22072600" y="111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145559</xdr:rowOff>
    </xdr:from>
    <xdr:ext cx="469744" cy="259045"/>
    <xdr:sp macro="" textlink="">
      <xdr:nvSpPr>
        <xdr:cNvPr id="591" name="【学校施設】&#10;一人当たり面積最大値テキスト">
          <a:extLst>
            <a:ext uri="{FF2B5EF4-FFF2-40B4-BE49-F238E27FC236}">
              <a16:creationId xmlns:a16="http://schemas.microsoft.com/office/drawing/2014/main" id="{4EEF4833-13BA-4D0B-945A-B06936F008A5}"/>
            </a:ext>
          </a:extLst>
        </xdr:cNvPr>
        <xdr:cNvSpPr txBox="1"/>
      </xdr:nvSpPr>
      <xdr:spPr>
        <a:xfrm>
          <a:off x="22199600" y="940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27432</xdr:rowOff>
    </xdr:from>
    <xdr:to>
      <xdr:col>116</xdr:col>
      <xdr:colOff>152400</xdr:colOff>
      <xdr:row>56</xdr:row>
      <xdr:rowOff>27432</xdr:rowOff>
    </xdr:to>
    <xdr:cxnSp macro="">
      <xdr:nvCxnSpPr>
        <xdr:cNvPr id="592" name="直線コネクタ 591">
          <a:extLst>
            <a:ext uri="{FF2B5EF4-FFF2-40B4-BE49-F238E27FC236}">
              <a16:creationId xmlns:a16="http://schemas.microsoft.com/office/drawing/2014/main" id="{A9F9B614-0C90-4782-829E-78E9C0794877}"/>
            </a:ext>
          </a:extLst>
        </xdr:cNvPr>
        <xdr:cNvCxnSpPr/>
      </xdr:nvCxnSpPr>
      <xdr:spPr>
        <a:xfrm>
          <a:off x="22072600" y="962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169435</xdr:rowOff>
    </xdr:from>
    <xdr:ext cx="469744" cy="259045"/>
    <xdr:sp macro="" textlink="">
      <xdr:nvSpPr>
        <xdr:cNvPr id="593" name="【学校施設】&#10;一人当たり面積平均値テキスト">
          <a:extLst>
            <a:ext uri="{FF2B5EF4-FFF2-40B4-BE49-F238E27FC236}">
              <a16:creationId xmlns:a16="http://schemas.microsoft.com/office/drawing/2014/main" id="{6DB314BD-1010-45E9-9544-E123A6733F4C}"/>
            </a:ext>
          </a:extLst>
        </xdr:cNvPr>
        <xdr:cNvSpPr txBox="1"/>
      </xdr:nvSpPr>
      <xdr:spPr>
        <a:xfrm>
          <a:off x="22199600" y="104564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146558</xdr:rowOff>
    </xdr:from>
    <xdr:to>
      <xdr:col>116</xdr:col>
      <xdr:colOff>114300</xdr:colOff>
      <xdr:row>62</xdr:row>
      <xdr:rowOff>76708</xdr:rowOff>
    </xdr:to>
    <xdr:sp macro="" textlink="">
      <xdr:nvSpPr>
        <xdr:cNvPr id="594" name="フローチャート: 判断 593">
          <a:extLst>
            <a:ext uri="{FF2B5EF4-FFF2-40B4-BE49-F238E27FC236}">
              <a16:creationId xmlns:a16="http://schemas.microsoft.com/office/drawing/2014/main" id="{B2CA2697-E685-4EC1-BD63-4FC5FA4E686E}"/>
            </a:ext>
          </a:extLst>
        </xdr:cNvPr>
        <xdr:cNvSpPr/>
      </xdr:nvSpPr>
      <xdr:spPr>
        <a:xfrm>
          <a:off x="22110700" y="1060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148082</xdr:rowOff>
    </xdr:from>
    <xdr:to>
      <xdr:col>112</xdr:col>
      <xdr:colOff>38100</xdr:colOff>
      <xdr:row>62</xdr:row>
      <xdr:rowOff>78232</xdr:rowOff>
    </xdr:to>
    <xdr:sp macro="" textlink="">
      <xdr:nvSpPr>
        <xdr:cNvPr id="595" name="フローチャート: 判断 594">
          <a:extLst>
            <a:ext uri="{FF2B5EF4-FFF2-40B4-BE49-F238E27FC236}">
              <a16:creationId xmlns:a16="http://schemas.microsoft.com/office/drawing/2014/main" id="{599ACDE3-A773-4D13-A454-9981E8E13449}"/>
            </a:ext>
          </a:extLst>
        </xdr:cNvPr>
        <xdr:cNvSpPr/>
      </xdr:nvSpPr>
      <xdr:spPr>
        <a:xfrm>
          <a:off x="21272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164846</xdr:rowOff>
    </xdr:from>
    <xdr:to>
      <xdr:col>107</xdr:col>
      <xdr:colOff>101600</xdr:colOff>
      <xdr:row>62</xdr:row>
      <xdr:rowOff>94996</xdr:rowOff>
    </xdr:to>
    <xdr:sp macro="" textlink="">
      <xdr:nvSpPr>
        <xdr:cNvPr id="596" name="フローチャート: 判断 595">
          <a:extLst>
            <a:ext uri="{FF2B5EF4-FFF2-40B4-BE49-F238E27FC236}">
              <a16:creationId xmlns:a16="http://schemas.microsoft.com/office/drawing/2014/main" id="{75A961AE-B238-4556-9A7D-E27734CAD8C3}"/>
            </a:ext>
          </a:extLst>
        </xdr:cNvPr>
        <xdr:cNvSpPr/>
      </xdr:nvSpPr>
      <xdr:spPr>
        <a:xfrm>
          <a:off x="203835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141986</xdr:rowOff>
    </xdr:from>
    <xdr:to>
      <xdr:col>102</xdr:col>
      <xdr:colOff>165100</xdr:colOff>
      <xdr:row>62</xdr:row>
      <xdr:rowOff>72136</xdr:rowOff>
    </xdr:to>
    <xdr:sp macro="" textlink="">
      <xdr:nvSpPr>
        <xdr:cNvPr id="597" name="フローチャート: 判断 596">
          <a:extLst>
            <a:ext uri="{FF2B5EF4-FFF2-40B4-BE49-F238E27FC236}">
              <a16:creationId xmlns:a16="http://schemas.microsoft.com/office/drawing/2014/main" id="{793C06EF-D045-4D7B-86B1-AEB17C81D12A}"/>
            </a:ext>
          </a:extLst>
        </xdr:cNvPr>
        <xdr:cNvSpPr/>
      </xdr:nvSpPr>
      <xdr:spPr>
        <a:xfrm>
          <a:off x="19494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158750</xdr:rowOff>
    </xdr:from>
    <xdr:to>
      <xdr:col>98</xdr:col>
      <xdr:colOff>38100</xdr:colOff>
      <xdr:row>62</xdr:row>
      <xdr:rowOff>88900</xdr:rowOff>
    </xdr:to>
    <xdr:sp macro="" textlink="">
      <xdr:nvSpPr>
        <xdr:cNvPr id="598" name="フローチャート: 判断 597">
          <a:extLst>
            <a:ext uri="{FF2B5EF4-FFF2-40B4-BE49-F238E27FC236}">
              <a16:creationId xmlns:a16="http://schemas.microsoft.com/office/drawing/2014/main" id="{AC0B5F25-13F8-40F6-96B9-B68EF6676606}"/>
            </a:ext>
          </a:extLst>
        </xdr:cNvPr>
        <xdr:cNvSpPr/>
      </xdr:nvSpPr>
      <xdr:spPr>
        <a:xfrm>
          <a:off x="18605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3FCAD769-6857-4621-8834-2ACFBB66104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4E88AAB0-AE89-4D53-965F-557AE7A37CF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3C17493D-9027-48A6-9000-BEBCCEECD02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469C7CB3-3B28-4833-B9A3-687E20F3D37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D00B9F55-B01A-4A1B-B68E-466A4E083FF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604" name="楕円 603">
          <a:extLst>
            <a:ext uri="{FF2B5EF4-FFF2-40B4-BE49-F238E27FC236}">
              <a16:creationId xmlns:a16="http://schemas.microsoft.com/office/drawing/2014/main" id="{711829F7-263D-4904-A130-1E07EE5D07A8}"/>
            </a:ext>
          </a:extLst>
        </xdr:cNvPr>
        <xdr:cNvSpPr/>
      </xdr:nvSpPr>
      <xdr:spPr>
        <a:xfrm>
          <a:off x="221107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22877</xdr:rowOff>
    </xdr:from>
    <xdr:ext cx="469744" cy="259045"/>
    <xdr:sp macro="" textlink="">
      <xdr:nvSpPr>
        <xdr:cNvPr id="605" name="【学校施設】&#10;一人当たり面積該当値テキスト">
          <a:extLst>
            <a:ext uri="{FF2B5EF4-FFF2-40B4-BE49-F238E27FC236}">
              <a16:creationId xmlns:a16="http://schemas.microsoft.com/office/drawing/2014/main" id="{D27470A0-83D1-4417-A3DC-A22BA4A64CF8}"/>
            </a:ext>
          </a:extLst>
        </xdr:cNvPr>
        <xdr:cNvSpPr txBox="1"/>
      </xdr:nvSpPr>
      <xdr:spPr>
        <a:xfrm>
          <a:off x="221996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38354</xdr:rowOff>
    </xdr:from>
    <xdr:to>
      <xdr:col>112</xdr:col>
      <xdr:colOff>38100</xdr:colOff>
      <xdr:row>62</xdr:row>
      <xdr:rowOff>139954</xdr:rowOff>
    </xdr:to>
    <xdr:sp macro="" textlink="">
      <xdr:nvSpPr>
        <xdr:cNvPr id="606" name="楕円 605">
          <a:extLst>
            <a:ext uri="{FF2B5EF4-FFF2-40B4-BE49-F238E27FC236}">
              <a16:creationId xmlns:a16="http://schemas.microsoft.com/office/drawing/2014/main" id="{D469C952-FA2D-433C-8337-C8F408A14274}"/>
            </a:ext>
          </a:extLst>
        </xdr:cNvPr>
        <xdr:cNvSpPr/>
      </xdr:nvSpPr>
      <xdr:spPr>
        <a:xfrm>
          <a:off x="21272500" y="1066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89154</xdr:rowOff>
    </xdr:from>
    <xdr:to>
      <xdr:col>116</xdr:col>
      <xdr:colOff>63500</xdr:colOff>
      <xdr:row>62</xdr:row>
      <xdr:rowOff>95250</xdr:rowOff>
    </xdr:to>
    <xdr:cxnSp macro="">
      <xdr:nvCxnSpPr>
        <xdr:cNvPr id="607" name="直線コネクタ 606">
          <a:extLst>
            <a:ext uri="{FF2B5EF4-FFF2-40B4-BE49-F238E27FC236}">
              <a16:creationId xmlns:a16="http://schemas.microsoft.com/office/drawing/2014/main" id="{46D992F4-C454-4FB3-9DD4-1D2D35040B55}"/>
            </a:ext>
          </a:extLst>
        </xdr:cNvPr>
        <xdr:cNvCxnSpPr/>
      </xdr:nvCxnSpPr>
      <xdr:spPr>
        <a:xfrm>
          <a:off x="21323300" y="10719054"/>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39116</xdr:rowOff>
    </xdr:from>
    <xdr:to>
      <xdr:col>107</xdr:col>
      <xdr:colOff>101600</xdr:colOff>
      <xdr:row>62</xdr:row>
      <xdr:rowOff>140716</xdr:rowOff>
    </xdr:to>
    <xdr:sp macro="" textlink="">
      <xdr:nvSpPr>
        <xdr:cNvPr id="608" name="楕円 607">
          <a:extLst>
            <a:ext uri="{FF2B5EF4-FFF2-40B4-BE49-F238E27FC236}">
              <a16:creationId xmlns:a16="http://schemas.microsoft.com/office/drawing/2014/main" id="{73078397-07E2-4C7D-9A95-D8102E58A4C8}"/>
            </a:ext>
          </a:extLst>
        </xdr:cNvPr>
        <xdr:cNvSpPr/>
      </xdr:nvSpPr>
      <xdr:spPr>
        <a:xfrm>
          <a:off x="20383500" y="1066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89154</xdr:rowOff>
    </xdr:from>
    <xdr:to>
      <xdr:col>111</xdr:col>
      <xdr:colOff>177800</xdr:colOff>
      <xdr:row>62</xdr:row>
      <xdr:rowOff>89916</xdr:rowOff>
    </xdr:to>
    <xdr:cxnSp macro="">
      <xdr:nvCxnSpPr>
        <xdr:cNvPr id="609" name="直線コネクタ 608">
          <a:extLst>
            <a:ext uri="{FF2B5EF4-FFF2-40B4-BE49-F238E27FC236}">
              <a16:creationId xmlns:a16="http://schemas.microsoft.com/office/drawing/2014/main" id="{91544546-2031-4852-A4CC-08A11DFF788F}"/>
            </a:ext>
          </a:extLst>
        </xdr:cNvPr>
        <xdr:cNvCxnSpPr/>
      </xdr:nvCxnSpPr>
      <xdr:spPr>
        <a:xfrm flipV="1">
          <a:off x="20434300" y="1071905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40640</xdr:rowOff>
    </xdr:from>
    <xdr:to>
      <xdr:col>102</xdr:col>
      <xdr:colOff>165100</xdr:colOff>
      <xdr:row>63</xdr:row>
      <xdr:rowOff>142240</xdr:rowOff>
    </xdr:to>
    <xdr:sp macro="" textlink="">
      <xdr:nvSpPr>
        <xdr:cNvPr id="610" name="楕円 609">
          <a:extLst>
            <a:ext uri="{FF2B5EF4-FFF2-40B4-BE49-F238E27FC236}">
              <a16:creationId xmlns:a16="http://schemas.microsoft.com/office/drawing/2014/main" id="{E98B3099-E975-40DB-BEFF-65828F84F340}"/>
            </a:ext>
          </a:extLst>
        </xdr:cNvPr>
        <xdr:cNvSpPr/>
      </xdr:nvSpPr>
      <xdr:spPr>
        <a:xfrm>
          <a:off x="19494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89916</xdr:rowOff>
    </xdr:from>
    <xdr:to>
      <xdr:col>107</xdr:col>
      <xdr:colOff>50800</xdr:colOff>
      <xdr:row>63</xdr:row>
      <xdr:rowOff>91440</xdr:rowOff>
    </xdr:to>
    <xdr:cxnSp macro="">
      <xdr:nvCxnSpPr>
        <xdr:cNvPr id="611" name="直線コネクタ 610">
          <a:extLst>
            <a:ext uri="{FF2B5EF4-FFF2-40B4-BE49-F238E27FC236}">
              <a16:creationId xmlns:a16="http://schemas.microsoft.com/office/drawing/2014/main" id="{231D1A10-4348-40D9-99DB-11094E409582}"/>
            </a:ext>
          </a:extLst>
        </xdr:cNvPr>
        <xdr:cNvCxnSpPr/>
      </xdr:nvCxnSpPr>
      <xdr:spPr>
        <a:xfrm flipV="1">
          <a:off x="19545300" y="10719816"/>
          <a:ext cx="889000" cy="17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111506</xdr:rowOff>
    </xdr:from>
    <xdr:to>
      <xdr:col>98</xdr:col>
      <xdr:colOff>38100</xdr:colOff>
      <xdr:row>64</xdr:row>
      <xdr:rowOff>41656</xdr:rowOff>
    </xdr:to>
    <xdr:sp macro="" textlink="">
      <xdr:nvSpPr>
        <xdr:cNvPr id="612" name="楕円 611">
          <a:extLst>
            <a:ext uri="{FF2B5EF4-FFF2-40B4-BE49-F238E27FC236}">
              <a16:creationId xmlns:a16="http://schemas.microsoft.com/office/drawing/2014/main" id="{8AB01698-3803-4464-AF3E-3799947B325D}"/>
            </a:ext>
          </a:extLst>
        </xdr:cNvPr>
        <xdr:cNvSpPr/>
      </xdr:nvSpPr>
      <xdr:spPr>
        <a:xfrm>
          <a:off x="18605500" y="1091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91440</xdr:rowOff>
    </xdr:from>
    <xdr:to>
      <xdr:col>102</xdr:col>
      <xdr:colOff>114300</xdr:colOff>
      <xdr:row>63</xdr:row>
      <xdr:rowOff>162306</xdr:rowOff>
    </xdr:to>
    <xdr:cxnSp macro="">
      <xdr:nvCxnSpPr>
        <xdr:cNvPr id="613" name="直線コネクタ 612">
          <a:extLst>
            <a:ext uri="{FF2B5EF4-FFF2-40B4-BE49-F238E27FC236}">
              <a16:creationId xmlns:a16="http://schemas.microsoft.com/office/drawing/2014/main" id="{100F1013-273F-4142-BC39-F84F071E4EDC}"/>
            </a:ext>
          </a:extLst>
        </xdr:cNvPr>
        <xdr:cNvCxnSpPr/>
      </xdr:nvCxnSpPr>
      <xdr:spPr>
        <a:xfrm flipV="1">
          <a:off x="18656300" y="10892790"/>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94759</xdr:rowOff>
    </xdr:from>
    <xdr:ext cx="469744" cy="259045"/>
    <xdr:sp macro="" textlink="">
      <xdr:nvSpPr>
        <xdr:cNvPr id="614" name="n_1aveValue【学校施設】&#10;一人当たり面積">
          <a:extLst>
            <a:ext uri="{FF2B5EF4-FFF2-40B4-BE49-F238E27FC236}">
              <a16:creationId xmlns:a16="http://schemas.microsoft.com/office/drawing/2014/main" id="{CACEE010-7055-4557-A9C6-4FF98C99BEA3}"/>
            </a:ext>
          </a:extLst>
        </xdr:cNvPr>
        <xdr:cNvSpPr txBox="1"/>
      </xdr:nvSpPr>
      <xdr:spPr>
        <a:xfrm>
          <a:off x="210757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111523</xdr:rowOff>
    </xdr:from>
    <xdr:ext cx="469744" cy="259045"/>
    <xdr:sp macro="" textlink="">
      <xdr:nvSpPr>
        <xdr:cNvPr id="615" name="n_2aveValue【学校施設】&#10;一人当たり面積">
          <a:extLst>
            <a:ext uri="{FF2B5EF4-FFF2-40B4-BE49-F238E27FC236}">
              <a16:creationId xmlns:a16="http://schemas.microsoft.com/office/drawing/2014/main" id="{118FA283-0147-47E5-A89E-225B80502731}"/>
            </a:ext>
          </a:extLst>
        </xdr:cNvPr>
        <xdr:cNvSpPr txBox="1"/>
      </xdr:nvSpPr>
      <xdr:spPr>
        <a:xfrm>
          <a:off x="20199427" y="1039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88663</xdr:rowOff>
    </xdr:from>
    <xdr:ext cx="469744" cy="259045"/>
    <xdr:sp macro="" textlink="">
      <xdr:nvSpPr>
        <xdr:cNvPr id="616" name="n_3aveValue【学校施設】&#10;一人当たり面積">
          <a:extLst>
            <a:ext uri="{FF2B5EF4-FFF2-40B4-BE49-F238E27FC236}">
              <a16:creationId xmlns:a16="http://schemas.microsoft.com/office/drawing/2014/main" id="{858E7C53-FFB2-49EF-941A-E780C255526E}"/>
            </a:ext>
          </a:extLst>
        </xdr:cNvPr>
        <xdr:cNvSpPr txBox="1"/>
      </xdr:nvSpPr>
      <xdr:spPr>
        <a:xfrm>
          <a:off x="19310427" y="1037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105427</xdr:rowOff>
    </xdr:from>
    <xdr:ext cx="469744" cy="259045"/>
    <xdr:sp macro="" textlink="">
      <xdr:nvSpPr>
        <xdr:cNvPr id="617" name="n_4aveValue【学校施設】&#10;一人当たり面積">
          <a:extLst>
            <a:ext uri="{FF2B5EF4-FFF2-40B4-BE49-F238E27FC236}">
              <a16:creationId xmlns:a16="http://schemas.microsoft.com/office/drawing/2014/main" id="{02D04473-4FB5-4B09-8832-385B2EC70093}"/>
            </a:ext>
          </a:extLst>
        </xdr:cNvPr>
        <xdr:cNvSpPr txBox="1"/>
      </xdr:nvSpPr>
      <xdr:spPr>
        <a:xfrm>
          <a:off x="18421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131081</xdr:rowOff>
    </xdr:from>
    <xdr:ext cx="469744" cy="259045"/>
    <xdr:sp macro="" textlink="">
      <xdr:nvSpPr>
        <xdr:cNvPr id="618" name="n_1mainValue【学校施設】&#10;一人当たり面積">
          <a:extLst>
            <a:ext uri="{FF2B5EF4-FFF2-40B4-BE49-F238E27FC236}">
              <a16:creationId xmlns:a16="http://schemas.microsoft.com/office/drawing/2014/main" id="{BD9463D9-9448-4ED3-A908-D564DC903843}"/>
            </a:ext>
          </a:extLst>
        </xdr:cNvPr>
        <xdr:cNvSpPr txBox="1"/>
      </xdr:nvSpPr>
      <xdr:spPr>
        <a:xfrm>
          <a:off x="21075727" y="1076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131843</xdr:rowOff>
    </xdr:from>
    <xdr:ext cx="469744" cy="259045"/>
    <xdr:sp macro="" textlink="">
      <xdr:nvSpPr>
        <xdr:cNvPr id="619" name="n_2mainValue【学校施設】&#10;一人当たり面積">
          <a:extLst>
            <a:ext uri="{FF2B5EF4-FFF2-40B4-BE49-F238E27FC236}">
              <a16:creationId xmlns:a16="http://schemas.microsoft.com/office/drawing/2014/main" id="{4E76D074-F8D6-48C9-BFB5-FFF449AD4084}"/>
            </a:ext>
          </a:extLst>
        </xdr:cNvPr>
        <xdr:cNvSpPr txBox="1"/>
      </xdr:nvSpPr>
      <xdr:spPr>
        <a:xfrm>
          <a:off x="20199427" y="1076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133367</xdr:rowOff>
    </xdr:from>
    <xdr:ext cx="469744" cy="259045"/>
    <xdr:sp macro="" textlink="">
      <xdr:nvSpPr>
        <xdr:cNvPr id="620" name="n_3mainValue【学校施設】&#10;一人当たり面積">
          <a:extLst>
            <a:ext uri="{FF2B5EF4-FFF2-40B4-BE49-F238E27FC236}">
              <a16:creationId xmlns:a16="http://schemas.microsoft.com/office/drawing/2014/main" id="{6AC30309-0C13-4D35-9CEB-62934753769B}"/>
            </a:ext>
          </a:extLst>
        </xdr:cNvPr>
        <xdr:cNvSpPr txBox="1"/>
      </xdr:nvSpPr>
      <xdr:spPr>
        <a:xfrm>
          <a:off x="19310427"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32783</xdr:rowOff>
    </xdr:from>
    <xdr:ext cx="469744" cy="259045"/>
    <xdr:sp macro="" textlink="">
      <xdr:nvSpPr>
        <xdr:cNvPr id="621" name="n_4mainValue【学校施設】&#10;一人当たり面積">
          <a:extLst>
            <a:ext uri="{FF2B5EF4-FFF2-40B4-BE49-F238E27FC236}">
              <a16:creationId xmlns:a16="http://schemas.microsoft.com/office/drawing/2014/main" id="{20B31D07-2521-43B7-984A-492A87E6D120}"/>
            </a:ext>
          </a:extLst>
        </xdr:cNvPr>
        <xdr:cNvSpPr txBox="1"/>
      </xdr:nvSpPr>
      <xdr:spPr>
        <a:xfrm>
          <a:off x="18421427" y="1100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F2F85C94-3A1E-4C1D-80E7-94FE00CA016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1775553B-5F78-4409-92C0-D86AECF0D5C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3DA5796F-D91D-4AC0-B124-2BCA0CA0759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BEE1DBD3-5638-4704-AABA-B60A8598DEB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7BB77AE4-6E2C-43F5-A527-15BA5EC4794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D8504F8D-DC4D-4215-8E1C-1132338599B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40D91A45-83EB-46BF-84E8-0FEEAFB9BD4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EE8829CC-199A-4F40-B63F-D30F48B0CCB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F7738748-416F-4069-AEE4-27EB2593BF6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224BF7EB-96AF-4F8F-92DE-C34258F9A7C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34CBB1AF-3E23-4046-815A-E6EF1B4A16D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a:extLst>
            <a:ext uri="{FF2B5EF4-FFF2-40B4-BE49-F238E27FC236}">
              <a16:creationId xmlns:a16="http://schemas.microsoft.com/office/drawing/2014/main" id="{65168664-397B-4999-84C2-D2A6A96791F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a:extLst>
            <a:ext uri="{FF2B5EF4-FFF2-40B4-BE49-F238E27FC236}">
              <a16:creationId xmlns:a16="http://schemas.microsoft.com/office/drawing/2014/main" id="{B7DFCA9E-EDD8-43E3-B01E-B87CB9E7E31B}"/>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a:extLst>
            <a:ext uri="{FF2B5EF4-FFF2-40B4-BE49-F238E27FC236}">
              <a16:creationId xmlns:a16="http://schemas.microsoft.com/office/drawing/2014/main" id="{60502939-9F8A-4F58-BF55-C4E243D7A04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a:extLst>
            <a:ext uri="{FF2B5EF4-FFF2-40B4-BE49-F238E27FC236}">
              <a16:creationId xmlns:a16="http://schemas.microsoft.com/office/drawing/2014/main" id="{C44A4F74-6CBD-46B2-BC6E-F116DDD838C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a:extLst>
            <a:ext uri="{FF2B5EF4-FFF2-40B4-BE49-F238E27FC236}">
              <a16:creationId xmlns:a16="http://schemas.microsoft.com/office/drawing/2014/main" id="{22528E5B-BDAE-4126-9D60-1CBFD3A53D89}"/>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a:extLst>
            <a:ext uri="{FF2B5EF4-FFF2-40B4-BE49-F238E27FC236}">
              <a16:creationId xmlns:a16="http://schemas.microsoft.com/office/drawing/2014/main" id="{4CAC5F6D-4291-4C61-B8F8-03A14F85896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a:extLst>
            <a:ext uri="{FF2B5EF4-FFF2-40B4-BE49-F238E27FC236}">
              <a16:creationId xmlns:a16="http://schemas.microsoft.com/office/drawing/2014/main" id="{D2DD2B84-CDFA-4B5F-BDA6-0BB49D73B23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a:extLst>
            <a:ext uri="{FF2B5EF4-FFF2-40B4-BE49-F238E27FC236}">
              <a16:creationId xmlns:a16="http://schemas.microsoft.com/office/drawing/2014/main" id="{6423A555-7D3A-470E-BD87-B04B3DA090FE}"/>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a:extLst>
            <a:ext uri="{FF2B5EF4-FFF2-40B4-BE49-F238E27FC236}">
              <a16:creationId xmlns:a16="http://schemas.microsoft.com/office/drawing/2014/main" id="{C8FF6100-A1D7-4748-995F-6D0DE7B7E079}"/>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a:extLst>
            <a:ext uri="{FF2B5EF4-FFF2-40B4-BE49-F238E27FC236}">
              <a16:creationId xmlns:a16="http://schemas.microsoft.com/office/drawing/2014/main" id="{51BC8826-60F7-4C84-9D19-A5DE76CB4EA8}"/>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a:extLst>
            <a:ext uri="{FF2B5EF4-FFF2-40B4-BE49-F238E27FC236}">
              <a16:creationId xmlns:a16="http://schemas.microsoft.com/office/drawing/2014/main" id="{408A62DF-417C-4E3A-BAE4-66720F043D0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a:extLst>
            <a:ext uri="{FF2B5EF4-FFF2-40B4-BE49-F238E27FC236}">
              <a16:creationId xmlns:a16="http://schemas.microsoft.com/office/drawing/2014/main" id="{D5A6B879-451D-433E-9EE5-34F1F758626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0EE99135-8A55-4BF0-9DB7-7BC5D3ABE86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a16="http://schemas.microsoft.com/office/drawing/2014/main" id="{7AA6C852-1F9D-4AC6-9A1A-3AD3C827A95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145869</xdr:rowOff>
    </xdr:from>
    <xdr:to>
      <xdr:col>85</xdr:col>
      <xdr:colOff>126364</xdr:colOff>
      <xdr:row>86</xdr:row>
      <xdr:rowOff>168729</xdr:rowOff>
    </xdr:to>
    <xdr:cxnSp macro="">
      <xdr:nvCxnSpPr>
        <xdr:cNvPr id="647" name="直線コネクタ 646">
          <a:extLst>
            <a:ext uri="{FF2B5EF4-FFF2-40B4-BE49-F238E27FC236}">
              <a16:creationId xmlns:a16="http://schemas.microsoft.com/office/drawing/2014/main" id="{60FC58E2-99F4-486C-A18C-003F1472557A}"/>
            </a:ext>
          </a:extLst>
        </xdr:cNvPr>
        <xdr:cNvCxnSpPr/>
      </xdr:nvCxnSpPr>
      <xdr:spPr>
        <a:xfrm flipV="1">
          <a:off x="16318864" y="1334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児童館】&#10;有形固定資産減価償却率最小値テキスト">
          <a:extLst>
            <a:ext uri="{FF2B5EF4-FFF2-40B4-BE49-F238E27FC236}">
              <a16:creationId xmlns:a16="http://schemas.microsoft.com/office/drawing/2014/main" id="{B825D598-AA1A-44FE-B2B2-455458A4F33D}"/>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a:extLst>
            <a:ext uri="{FF2B5EF4-FFF2-40B4-BE49-F238E27FC236}">
              <a16:creationId xmlns:a16="http://schemas.microsoft.com/office/drawing/2014/main" id="{84E2526C-DA8D-4AE2-9C75-298566CB0C5F}"/>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92546</xdr:rowOff>
    </xdr:from>
    <xdr:ext cx="340478" cy="259045"/>
    <xdr:sp macro="" textlink="">
      <xdr:nvSpPr>
        <xdr:cNvPr id="650" name="【児童館】&#10;有形固定資産減価償却率最大値テキスト">
          <a:extLst>
            <a:ext uri="{FF2B5EF4-FFF2-40B4-BE49-F238E27FC236}">
              <a16:creationId xmlns:a16="http://schemas.microsoft.com/office/drawing/2014/main" id="{60251628-3079-40FA-AE7A-E26870C44D3F}"/>
            </a:ext>
          </a:extLst>
        </xdr:cNvPr>
        <xdr:cNvSpPr txBox="1"/>
      </xdr:nvSpPr>
      <xdr:spPr>
        <a:xfrm>
          <a:off x="16357600" y="1312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145869</xdr:rowOff>
    </xdr:from>
    <xdr:to>
      <xdr:col>86</xdr:col>
      <xdr:colOff>25400</xdr:colOff>
      <xdr:row>77</xdr:row>
      <xdr:rowOff>145869</xdr:rowOff>
    </xdr:to>
    <xdr:cxnSp macro="">
      <xdr:nvCxnSpPr>
        <xdr:cNvPr id="651" name="直線コネクタ 650">
          <a:extLst>
            <a:ext uri="{FF2B5EF4-FFF2-40B4-BE49-F238E27FC236}">
              <a16:creationId xmlns:a16="http://schemas.microsoft.com/office/drawing/2014/main" id="{61808CB0-1622-4F9F-AACB-D2268D4A8C4B}"/>
            </a:ext>
          </a:extLst>
        </xdr:cNvPr>
        <xdr:cNvCxnSpPr/>
      </xdr:nvCxnSpPr>
      <xdr:spPr>
        <a:xfrm>
          <a:off x="16230600" y="1334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19611</xdr:rowOff>
    </xdr:from>
    <xdr:ext cx="405111" cy="259045"/>
    <xdr:sp macro="" textlink="">
      <xdr:nvSpPr>
        <xdr:cNvPr id="652" name="【児童館】&#10;有形固定資産減価償却率平均値テキスト">
          <a:extLst>
            <a:ext uri="{FF2B5EF4-FFF2-40B4-BE49-F238E27FC236}">
              <a16:creationId xmlns:a16="http://schemas.microsoft.com/office/drawing/2014/main" id="{D4895C2B-7D52-4C87-A86D-6F38DB276CB4}"/>
            </a:ext>
          </a:extLst>
        </xdr:cNvPr>
        <xdr:cNvSpPr txBox="1"/>
      </xdr:nvSpPr>
      <xdr:spPr>
        <a:xfrm>
          <a:off x="16357600" y="14078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41184</xdr:rowOff>
    </xdr:from>
    <xdr:to>
      <xdr:col>85</xdr:col>
      <xdr:colOff>177800</xdr:colOff>
      <xdr:row>82</xdr:row>
      <xdr:rowOff>142784</xdr:rowOff>
    </xdr:to>
    <xdr:sp macro="" textlink="">
      <xdr:nvSpPr>
        <xdr:cNvPr id="653" name="フローチャート: 判断 652">
          <a:extLst>
            <a:ext uri="{FF2B5EF4-FFF2-40B4-BE49-F238E27FC236}">
              <a16:creationId xmlns:a16="http://schemas.microsoft.com/office/drawing/2014/main" id="{9C33E95E-AFC3-4114-942E-21CE8F04218C}"/>
            </a:ext>
          </a:extLst>
        </xdr:cNvPr>
        <xdr:cNvSpPr/>
      </xdr:nvSpPr>
      <xdr:spPr>
        <a:xfrm>
          <a:off x="16268700"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11793</xdr:rowOff>
    </xdr:from>
    <xdr:to>
      <xdr:col>81</xdr:col>
      <xdr:colOff>101600</xdr:colOff>
      <xdr:row>82</xdr:row>
      <xdr:rowOff>113393</xdr:rowOff>
    </xdr:to>
    <xdr:sp macro="" textlink="">
      <xdr:nvSpPr>
        <xdr:cNvPr id="654" name="フローチャート: 判断 653">
          <a:extLst>
            <a:ext uri="{FF2B5EF4-FFF2-40B4-BE49-F238E27FC236}">
              <a16:creationId xmlns:a16="http://schemas.microsoft.com/office/drawing/2014/main" id="{59ECCCF6-C08A-4B11-8F0E-C35C34F7456F}"/>
            </a:ext>
          </a:extLst>
        </xdr:cNvPr>
        <xdr:cNvSpPr/>
      </xdr:nvSpPr>
      <xdr:spPr>
        <a:xfrm>
          <a:off x="15430500" y="140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15058</xdr:rowOff>
    </xdr:from>
    <xdr:to>
      <xdr:col>76</xdr:col>
      <xdr:colOff>165100</xdr:colOff>
      <xdr:row>82</xdr:row>
      <xdr:rowOff>116658</xdr:rowOff>
    </xdr:to>
    <xdr:sp macro="" textlink="">
      <xdr:nvSpPr>
        <xdr:cNvPr id="655" name="フローチャート: 判断 654">
          <a:extLst>
            <a:ext uri="{FF2B5EF4-FFF2-40B4-BE49-F238E27FC236}">
              <a16:creationId xmlns:a16="http://schemas.microsoft.com/office/drawing/2014/main" id="{DCBABB2F-A5D1-473E-9A8D-9CF8A21BB741}"/>
            </a:ext>
          </a:extLst>
        </xdr:cNvPr>
        <xdr:cNvSpPr/>
      </xdr:nvSpPr>
      <xdr:spPr>
        <a:xfrm>
          <a:off x="14541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5262</xdr:rowOff>
    </xdr:from>
    <xdr:to>
      <xdr:col>72</xdr:col>
      <xdr:colOff>38100</xdr:colOff>
      <xdr:row>82</xdr:row>
      <xdr:rowOff>106862</xdr:rowOff>
    </xdr:to>
    <xdr:sp macro="" textlink="">
      <xdr:nvSpPr>
        <xdr:cNvPr id="656" name="フローチャート: 判断 655">
          <a:extLst>
            <a:ext uri="{FF2B5EF4-FFF2-40B4-BE49-F238E27FC236}">
              <a16:creationId xmlns:a16="http://schemas.microsoft.com/office/drawing/2014/main" id="{144508CF-BCCF-4B61-86D3-174E0F90859F}"/>
            </a:ext>
          </a:extLst>
        </xdr:cNvPr>
        <xdr:cNvSpPr/>
      </xdr:nvSpPr>
      <xdr:spPr>
        <a:xfrm>
          <a:off x="13652500" y="1406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657" name="フローチャート: 判断 656">
          <a:extLst>
            <a:ext uri="{FF2B5EF4-FFF2-40B4-BE49-F238E27FC236}">
              <a16:creationId xmlns:a16="http://schemas.microsoft.com/office/drawing/2014/main" id="{309187BF-84DD-4AF9-80D9-F1E6C11ED667}"/>
            </a:ext>
          </a:extLst>
        </xdr:cNvPr>
        <xdr:cNvSpPr/>
      </xdr:nvSpPr>
      <xdr:spPr>
        <a:xfrm>
          <a:off x="12763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ACC433AD-AEB2-4362-91CB-88A2F711574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C0CF93EE-DEF5-43B5-AC69-E09007D68F6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2ED0A846-9DE0-4366-A3C8-2CFF75C1B07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350DDFD2-8E2F-49FC-A168-E206A7FB901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67C68E1E-B101-4887-810E-EA8A11030D0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41184</xdr:rowOff>
    </xdr:from>
    <xdr:to>
      <xdr:col>72</xdr:col>
      <xdr:colOff>38100</xdr:colOff>
      <xdr:row>80</xdr:row>
      <xdr:rowOff>142784</xdr:rowOff>
    </xdr:to>
    <xdr:sp macro="" textlink="">
      <xdr:nvSpPr>
        <xdr:cNvPr id="663" name="楕円 662">
          <a:extLst>
            <a:ext uri="{FF2B5EF4-FFF2-40B4-BE49-F238E27FC236}">
              <a16:creationId xmlns:a16="http://schemas.microsoft.com/office/drawing/2014/main" id="{57E05190-EB1E-409A-8B8E-DC3E090332A8}"/>
            </a:ext>
          </a:extLst>
        </xdr:cNvPr>
        <xdr:cNvSpPr/>
      </xdr:nvSpPr>
      <xdr:spPr>
        <a:xfrm>
          <a:off x="13652500" y="1375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150586</xdr:rowOff>
    </xdr:from>
    <xdr:to>
      <xdr:col>67</xdr:col>
      <xdr:colOff>101600</xdr:colOff>
      <xdr:row>81</xdr:row>
      <xdr:rowOff>80736</xdr:rowOff>
    </xdr:to>
    <xdr:sp macro="" textlink="">
      <xdr:nvSpPr>
        <xdr:cNvPr id="664" name="楕円 663">
          <a:extLst>
            <a:ext uri="{FF2B5EF4-FFF2-40B4-BE49-F238E27FC236}">
              <a16:creationId xmlns:a16="http://schemas.microsoft.com/office/drawing/2014/main" id="{85768690-77C1-4BF5-8616-C4D6FB992CF7}"/>
            </a:ext>
          </a:extLst>
        </xdr:cNvPr>
        <xdr:cNvSpPr/>
      </xdr:nvSpPr>
      <xdr:spPr>
        <a:xfrm>
          <a:off x="12763500" y="1386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91984</xdr:rowOff>
    </xdr:from>
    <xdr:to>
      <xdr:col>71</xdr:col>
      <xdr:colOff>177800</xdr:colOff>
      <xdr:row>81</xdr:row>
      <xdr:rowOff>29936</xdr:rowOff>
    </xdr:to>
    <xdr:cxnSp macro="">
      <xdr:nvCxnSpPr>
        <xdr:cNvPr id="665" name="直線コネクタ 664">
          <a:extLst>
            <a:ext uri="{FF2B5EF4-FFF2-40B4-BE49-F238E27FC236}">
              <a16:creationId xmlns:a16="http://schemas.microsoft.com/office/drawing/2014/main" id="{0BB11582-915F-49C2-A70D-B41D9439683B}"/>
            </a:ext>
          </a:extLst>
        </xdr:cNvPr>
        <xdr:cNvCxnSpPr/>
      </xdr:nvCxnSpPr>
      <xdr:spPr>
        <a:xfrm flipV="1">
          <a:off x="12814300" y="13807984"/>
          <a:ext cx="889000" cy="10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129920</xdr:rowOff>
    </xdr:from>
    <xdr:ext cx="405111" cy="259045"/>
    <xdr:sp macro="" textlink="">
      <xdr:nvSpPr>
        <xdr:cNvPr id="666" name="n_1aveValue【児童館】&#10;有形固定資産減価償却率">
          <a:extLst>
            <a:ext uri="{FF2B5EF4-FFF2-40B4-BE49-F238E27FC236}">
              <a16:creationId xmlns:a16="http://schemas.microsoft.com/office/drawing/2014/main" id="{6149034F-2CFE-479A-8DDB-D41C9607B193}"/>
            </a:ext>
          </a:extLst>
        </xdr:cNvPr>
        <xdr:cNvSpPr txBox="1"/>
      </xdr:nvSpPr>
      <xdr:spPr>
        <a:xfrm>
          <a:off x="15266044" y="1384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133185</xdr:rowOff>
    </xdr:from>
    <xdr:ext cx="405111" cy="259045"/>
    <xdr:sp macro="" textlink="">
      <xdr:nvSpPr>
        <xdr:cNvPr id="667" name="n_2aveValue【児童館】&#10;有形固定資産減価償却率">
          <a:extLst>
            <a:ext uri="{FF2B5EF4-FFF2-40B4-BE49-F238E27FC236}">
              <a16:creationId xmlns:a16="http://schemas.microsoft.com/office/drawing/2014/main" id="{E2A4D660-433C-4E8B-8A2E-268BE5CE19CF}"/>
            </a:ext>
          </a:extLst>
        </xdr:cNvPr>
        <xdr:cNvSpPr txBox="1"/>
      </xdr:nvSpPr>
      <xdr:spPr>
        <a:xfrm>
          <a:off x="143897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97989</xdr:rowOff>
    </xdr:from>
    <xdr:ext cx="405111" cy="259045"/>
    <xdr:sp macro="" textlink="">
      <xdr:nvSpPr>
        <xdr:cNvPr id="668" name="n_3aveValue【児童館】&#10;有形固定資産減価償却率">
          <a:extLst>
            <a:ext uri="{FF2B5EF4-FFF2-40B4-BE49-F238E27FC236}">
              <a16:creationId xmlns:a16="http://schemas.microsoft.com/office/drawing/2014/main" id="{A340F38B-79A1-48E4-BCF5-B003B2B56CF9}"/>
            </a:ext>
          </a:extLst>
        </xdr:cNvPr>
        <xdr:cNvSpPr txBox="1"/>
      </xdr:nvSpPr>
      <xdr:spPr>
        <a:xfrm>
          <a:off x="13500744" y="1415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40839</xdr:rowOff>
    </xdr:from>
    <xdr:ext cx="405111" cy="259045"/>
    <xdr:sp macro="" textlink="">
      <xdr:nvSpPr>
        <xdr:cNvPr id="669" name="n_4aveValue【児童館】&#10;有形固定資産減価償却率">
          <a:extLst>
            <a:ext uri="{FF2B5EF4-FFF2-40B4-BE49-F238E27FC236}">
              <a16:creationId xmlns:a16="http://schemas.microsoft.com/office/drawing/2014/main" id="{8AF7D738-9201-430D-86F8-0FF86515B31B}"/>
            </a:ext>
          </a:extLst>
        </xdr:cNvPr>
        <xdr:cNvSpPr txBox="1"/>
      </xdr:nvSpPr>
      <xdr:spPr>
        <a:xfrm>
          <a:off x="12611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159311</xdr:rowOff>
    </xdr:from>
    <xdr:ext cx="405111" cy="259045"/>
    <xdr:sp macro="" textlink="">
      <xdr:nvSpPr>
        <xdr:cNvPr id="670" name="n_3mainValue【児童館】&#10;有形固定資産減価償却率">
          <a:extLst>
            <a:ext uri="{FF2B5EF4-FFF2-40B4-BE49-F238E27FC236}">
              <a16:creationId xmlns:a16="http://schemas.microsoft.com/office/drawing/2014/main" id="{81F19917-1D0C-4998-AB74-D5676458E303}"/>
            </a:ext>
          </a:extLst>
        </xdr:cNvPr>
        <xdr:cNvSpPr txBox="1"/>
      </xdr:nvSpPr>
      <xdr:spPr>
        <a:xfrm>
          <a:off x="13500744" y="1353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97263</xdr:rowOff>
    </xdr:from>
    <xdr:ext cx="405111" cy="259045"/>
    <xdr:sp macro="" textlink="">
      <xdr:nvSpPr>
        <xdr:cNvPr id="671" name="n_4mainValue【児童館】&#10;有形固定資産減価償却率">
          <a:extLst>
            <a:ext uri="{FF2B5EF4-FFF2-40B4-BE49-F238E27FC236}">
              <a16:creationId xmlns:a16="http://schemas.microsoft.com/office/drawing/2014/main" id="{7C3EAA7A-E13B-47F7-8596-2DC2A5099FCD}"/>
            </a:ext>
          </a:extLst>
        </xdr:cNvPr>
        <xdr:cNvSpPr txBox="1"/>
      </xdr:nvSpPr>
      <xdr:spPr>
        <a:xfrm>
          <a:off x="12611744" y="1364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2" name="正方形/長方形 671">
          <a:extLst>
            <a:ext uri="{FF2B5EF4-FFF2-40B4-BE49-F238E27FC236}">
              <a16:creationId xmlns:a16="http://schemas.microsoft.com/office/drawing/2014/main" id="{700EF6F5-EF99-4C93-AC23-DB159373CE4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3" name="正方形/長方形 672">
          <a:extLst>
            <a:ext uri="{FF2B5EF4-FFF2-40B4-BE49-F238E27FC236}">
              <a16:creationId xmlns:a16="http://schemas.microsoft.com/office/drawing/2014/main" id="{CB6CBC06-D451-446E-9CD9-66BE7BCFB34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4" name="正方形/長方形 673">
          <a:extLst>
            <a:ext uri="{FF2B5EF4-FFF2-40B4-BE49-F238E27FC236}">
              <a16:creationId xmlns:a16="http://schemas.microsoft.com/office/drawing/2014/main" id="{61635082-B06A-46AA-949E-EE05CA102E7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5" name="正方形/長方形 674">
          <a:extLst>
            <a:ext uri="{FF2B5EF4-FFF2-40B4-BE49-F238E27FC236}">
              <a16:creationId xmlns:a16="http://schemas.microsoft.com/office/drawing/2014/main" id="{28661F50-191C-4216-9C9B-787BDABD046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6" name="正方形/長方形 675">
          <a:extLst>
            <a:ext uri="{FF2B5EF4-FFF2-40B4-BE49-F238E27FC236}">
              <a16:creationId xmlns:a16="http://schemas.microsoft.com/office/drawing/2014/main" id="{907FE781-CDBE-4282-AB14-280F6D287AD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7" name="正方形/長方形 676">
          <a:extLst>
            <a:ext uri="{FF2B5EF4-FFF2-40B4-BE49-F238E27FC236}">
              <a16:creationId xmlns:a16="http://schemas.microsoft.com/office/drawing/2014/main" id="{C871437E-4713-46A8-AB62-B818930E0AC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8" name="正方形/長方形 677">
          <a:extLst>
            <a:ext uri="{FF2B5EF4-FFF2-40B4-BE49-F238E27FC236}">
              <a16:creationId xmlns:a16="http://schemas.microsoft.com/office/drawing/2014/main" id="{BFD80AD6-FDE1-42DB-8DBD-E102D67EE9B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9" name="正方形/長方形 678">
          <a:extLst>
            <a:ext uri="{FF2B5EF4-FFF2-40B4-BE49-F238E27FC236}">
              <a16:creationId xmlns:a16="http://schemas.microsoft.com/office/drawing/2014/main" id="{9E378EFD-F524-48D6-ADCA-E4E5CFCBA44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0" name="テキスト ボックス 679">
          <a:extLst>
            <a:ext uri="{FF2B5EF4-FFF2-40B4-BE49-F238E27FC236}">
              <a16:creationId xmlns:a16="http://schemas.microsoft.com/office/drawing/2014/main" id="{F9A7FF51-BAD1-4F01-9E39-9906A24B4D9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1" name="直線コネクタ 680">
          <a:extLst>
            <a:ext uri="{FF2B5EF4-FFF2-40B4-BE49-F238E27FC236}">
              <a16:creationId xmlns:a16="http://schemas.microsoft.com/office/drawing/2014/main" id="{33FD8BAC-2BBF-4798-812C-0EF753A237D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2" name="直線コネクタ 681">
          <a:extLst>
            <a:ext uri="{FF2B5EF4-FFF2-40B4-BE49-F238E27FC236}">
              <a16:creationId xmlns:a16="http://schemas.microsoft.com/office/drawing/2014/main" id="{D3BEB5A1-F01D-451A-B77D-2AC96E390DE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3" name="テキスト ボックス 682">
          <a:extLst>
            <a:ext uri="{FF2B5EF4-FFF2-40B4-BE49-F238E27FC236}">
              <a16:creationId xmlns:a16="http://schemas.microsoft.com/office/drawing/2014/main" id="{1ABDD7E3-DCE9-4203-B672-2651059250D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4" name="直線コネクタ 683">
          <a:extLst>
            <a:ext uri="{FF2B5EF4-FFF2-40B4-BE49-F238E27FC236}">
              <a16:creationId xmlns:a16="http://schemas.microsoft.com/office/drawing/2014/main" id="{C4227951-371D-439E-B414-FD65259A09F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5" name="テキスト ボックス 684">
          <a:extLst>
            <a:ext uri="{FF2B5EF4-FFF2-40B4-BE49-F238E27FC236}">
              <a16:creationId xmlns:a16="http://schemas.microsoft.com/office/drawing/2014/main" id="{2406DD0A-D117-4B01-9FF0-7C14D3E3EB62}"/>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6" name="直線コネクタ 685">
          <a:extLst>
            <a:ext uri="{FF2B5EF4-FFF2-40B4-BE49-F238E27FC236}">
              <a16:creationId xmlns:a16="http://schemas.microsoft.com/office/drawing/2014/main" id="{C63CCF1C-DBDC-4FE2-8719-1583B4800F7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7" name="テキスト ボックス 686">
          <a:extLst>
            <a:ext uri="{FF2B5EF4-FFF2-40B4-BE49-F238E27FC236}">
              <a16:creationId xmlns:a16="http://schemas.microsoft.com/office/drawing/2014/main" id="{984CDD95-5834-4DFA-B7F2-D4A0542EF56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8" name="直線コネクタ 687">
          <a:extLst>
            <a:ext uri="{FF2B5EF4-FFF2-40B4-BE49-F238E27FC236}">
              <a16:creationId xmlns:a16="http://schemas.microsoft.com/office/drawing/2014/main" id="{0F27449B-C1FA-486D-AD96-BCB66FBF0A5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9" name="テキスト ボックス 688">
          <a:extLst>
            <a:ext uri="{FF2B5EF4-FFF2-40B4-BE49-F238E27FC236}">
              <a16:creationId xmlns:a16="http://schemas.microsoft.com/office/drawing/2014/main" id="{576E3538-5A45-4600-93D6-9FA197305D9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0" name="直線コネクタ 689">
          <a:extLst>
            <a:ext uri="{FF2B5EF4-FFF2-40B4-BE49-F238E27FC236}">
              <a16:creationId xmlns:a16="http://schemas.microsoft.com/office/drawing/2014/main" id="{33B1ABAE-827D-4995-AAF4-AECEC78539A3}"/>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1" name="テキスト ボックス 690">
          <a:extLst>
            <a:ext uri="{FF2B5EF4-FFF2-40B4-BE49-F238E27FC236}">
              <a16:creationId xmlns:a16="http://schemas.microsoft.com/office/drawing/2014/main" id="{9F519A02-77A4-40A1-98C8-89274E3E2167}"/>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2" name="直線コネクタ 691">
          <a:extLst>
            <a:ext uri="{FF2B5EF4-FFF2-40B4-BE49-F238E27FC236}">
              <a16:creationId xmlns:a16="http://schemas.microsoft.com/office/drawing/2014/main" id="{B4E07AE0-D314-4506-9A00-8D803D06044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3" name="テキスト ボックス 692">
          <a:extLst>
            <a:ext uri="{FF2B5EF4-FFF2-40B4-BE49-F238E27FC236}">
              <a16:creationId xmlns:a16="http://schemas.microsoft.com/office/drawing/2014/main" id="{D9027C4A-85E8-47DD-BA55-078F3295632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4" name="【児童館】&#10;一人当たり面積グラフ枠">
          <a:extLst>
            <a:ext uri="{FF2B5EF4-FFF2-40B4-BE49-F238E27FC236}">
              <a16:creationId xmlns:a16="http://schemas.microsoft.com/office/drawing/2014/main" id="{7DF7A213-3312-421B-8A44-95DFF03119F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69850</xdr:rowOff>
    </xdr:from>
    <xdr:to>
      <xdr:col>116</xdr:col>
      <xdr:colOff>62864</xdr:colOff>
      <xdr:row>86</xdr:row>
      <xdr:rowOff>76200</xdr:rowOff>
    </xdr:to>
    <xdr:cxnSp macro="">
      <xdr:nvCxnSpPr>
        <xdr:cNvPr id="695" name="直線コネクタ 694">
          <a:extLst>
            <a:ext uri="{FF2B5EF4-FFF2-40B4-BE49-F238E27FC236}">
              <a16:creationId xmlns:a16="http://schemas.microsoft.com/office/drawing/2014/main" id="{0DCBF766-CA36-4ADB-B662-07CE9C8FF937}"/>
            </a:ext>
          </a:extLst>
        </xdr:cNvPr>
        <xdr:cNvCxnSpPr/>
      </xdr:nvCxnSpPr>
      <xdr:spPr>
        <a:xfrm flipV="1">
          <a:off x="22160864" y="132715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6" name="【児童館】&#10;一人当たり面積最小値テキスト">
          <a:extLst>
            <a:ext uri="{FF2B5EF4-FFF2-40B4-BE49-F238E27FC236}">
              <a16:creationId xmlns:a16="http://schemas.microsoft.com/office/drawing/2014/main" id="{8BDFFCE7-C852-45A7-AC82-A995A4696D53}"/>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97" name="直線コネクタ 696">
          <a:extLst>
            <a:ext uri="{FF2B5EF4-FFF2-40B4-BE49-F238E27FC236}">
              <a16:creationId xmlns:a16="http://schemas.microsoft.com/office/drawing/2014/main" id="{3724BF98-9318-422B-8163-E839EAA2F42B}"/>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16527</xdr:rowOff>
    </xdr:from>
    <xdr:ext cx="469744" cy="259045"/>
    <xdr:sp macro="" textlink="">
      <xdr:nvSpPr>
        <xdr:cNvPr id="698" name="【児童館】&#10;一人当たり面積最大値テキスト">
          <a:extLst>
            <a:ext uri="{FF2B5EF4-FFF2-40B4-BE49-F238E27FC236}">
              <a16:creationId xmlns:a16="http://schemas.microsoft.com/office/drawing/2014/main" id="{095F649A-079A-409C-912C-5A3BC115CEC5}"/>
            </a:ext>
          </a:extLst>
        </xdr:cNvPr>
        <xdr:cNvSpPr txBox="1"/>
      </xdr:nvSpPr>
      <xdr:spPr>
        <a:xfrm>
          <a:off x="22199600"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69850</xdr:rowOff>
    </xdr:from>
    <xdr:to>
      <xdr:col>116</xdr:col>
      <xdr:colOff>152400</xdr:colOff>
      <xdr:row>77</xdr:row>
      <xdr:rowOff>69850</xdr:rowOff>
    </xdr:to>
    <xdr:cxnSp macro="">
      <xdr:nvCxnSpPr>
        <xdr:cNvPr id="699" name="直線コネクタ 698">
          <a:extLst>
            <a:ext uri="{FF2B5EF4-FFF2-40B4-BE49-F238E27FC236}">
              <a16:creationId xmlns:a16="http://schemas.microsoft.com/office/drawing/2014/main" id="{161E29D8-0826-477E-BA84-F8026DF00D3A}"/>
            </a:ext>
          </a:extLst>
        </xdr:cNvPr>
        <xdr:cNvCxnSpPr/>
      </xdr:nvCxnSpPr>
      <xdr:spPr>
        <a:xfrm>
          <a:off x="22072600" y="1327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700" name="【児童館】&#10;一人当たり面積平均値テキスト">
          <a:extLst>
            <a:ext uri="{FF2B5EF4-FFF2-40B4-BE49-F238E27FC236}">
              <a16:creationId xmlns:a16="http://schemas.microsoft.com/office/drawing/2014/main" id="{7B507314-3811-45CD-B56A-F5ED3DAEB402}"/>
            </a:ext>
          </a:extLst>
        </xdr:cNvPr>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1" name="フローチャート: 判断 700">
          <a:extLst>
            <a:ext uri="{FF2B5EF4-FFF2-40B4-BE49-F238E27FC236}">
              <a16:creationId xmlns:a16="http://schemas.microsoft.com/office/drawing/2014/main" id="{29AD48AF-B815-45FC-875C-E213350C29CC}"/>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702" name="フローチャート: 判断 701">
          <a:extLst>
            <a:ext uri="{FF2B5EF4-FFF2-40B4-BE49-F238E27FC236}">
              <a16:creationId xmlns:a16="http://schemas.microsoft.com/office/drawing/2014/main" id="{63A8687E-A7B0-43B1-B509-9984F4990B34}"/>
            </a:ext>
          </a:extLst>
        </xdr:cNvPr>
        <xdr:cNvSpPr/>
      </xdr:nvSpPr>
      <xdr:spPr>
        <a:xfrm>
          <a:off x="21272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146050</xdr:rowOff>
    </xdr:from>
    <xdr:to>
      <xdr:col>107</xdr:col>
      <xdr:colOff>101600</xdr:colOff>
      <xdr:row>84</xdr:row>
      <xdr:rowOff>76200</xdr:rowOff>
    </xdr:to>
    <xdr:sp macro="" textlink="">
      <xdr:nvSpPr>
        <xdr:cNvPr id="703" name="フローチャート: 判断 702">
          <a:extLst>
            <a:ext uri="{FF2B5EF4-FFF2-40B4-BE49-F238E27FC236}">
              <a16:creationId xmlns:a16="http://schemas.microsoft.com/office/drawing/2014/main" id="{F01018BB-79FC-4DDC-87E5-639F15FE0FE0}"/>
            </a:ext>
          </a:extLst>
        </xdr:cNvPr>
        <xdr:cNvSpPr/>
      </xdr:nvSpPr>
      <xdr:spPr>
        <a:xfrm>
          <a:off x="20383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704" name="フローチャート: 判断 703">
          <a:extLst>
            <a:ext uri="{FF2B5EF4-FFF2-40B4-BE49-F238E27FC236}">
              <a16:creationId xmlns:a16="http://schemas.microsoft.com/office/drawing/2014/main" id="{ADD645A0-AFEE-4893-AF51-50D4E88DF4B2}"/>
            </a:ext>
          </a:extLst>
        </xdr:cNvPr>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05" name="フローチャート: 判断 704">
          <a:extLst>
            <a:ext uri="{FF2B5EF4-FFF2-40B4-BE49-F238E27FC236}">
              <a16:creationId xmlns:a16="http://schemas.microsoft.com/office/drawing/2014/main" id="{024862CB-1BA2-481F-B1E6-D7A838BF7137}"/>
            </a:ext>
          </a:extLst>
        </xdr:cNvPr>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3452DF7D-2053-4CC2-8459-FA0C309428A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5C432F9F-53BA-4BD4-B368-F759C6A92D7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8788F8C9-1AE2-4BD2-9BC9-D64C60BC7AF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9709476F-17A7-483E-A0B6-02520EC29D6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C402A26C-62D9-434A-9E17-6A325993CCA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83</xdr:row>
      <xdr:rowOff>69850</xdr:rowOff>
    </xdr:from>
    <xdr:to>
      <xdr:col>102</xdr:col>
      <xdr:colOff>165100</xdr:colOff>
      <xdr:row>84</xdr:row>
      <xdr:rowOff>0</xdr:rowOff>
    </xdr:to>
    <xdr:sp macro="" textlink="">
      <xdr:nvSpPr>
        <xdr:cNvPr id="711" name="楕円 710">
          <a:extLst>
            <a:ext uri="{FF2B5EF4-FFF2-40B4-BE49-F238E27FC236}">
              <a16:creationId xmlns:a16="http://schemas.microsoft.com/office/drawing/2014/main" id="{2AE40D28-97EA-493D-8495-AF5B4D028031}"/>
            </a:ext>
          </a:extLst>
        </xdr:cNvPr>
        <xdr:cNvSpPr/>
      </xdr:nvSpPr>
      <xdr:spPr>
        <a:xfrm>
          <a:off x="19494500" y="1430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712" name="楕円 711">
          <a:extLst>
            <a:ext uri="{FF2B5EF4-FFF2-40B4-BE49-F238E27FC236}">
              <a16:creationId xmlns:a16="http://schemas.microsoft.com/office/drawing/2014/main" id="{4C567526-DEE2-4FF2-BFF1-F8311E168A65}"/>
            </a:ext>
          </a:extLst>
        </xdr:cNvPr>
        <xdr:cNvSpPr/>
      </xdr:nvSpPr>
      <xdr:spPr>
        <a:xfrm>
          <a:off x="18605500" y="1437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120650</xdr:rowOff>
    </xdr:from>
    <xdr:to>
      <xdr:col>102</xdr:col>
      <xdr:colOff>114300</xdr:colOff>
      <xdr:row>84</xdr:row>
      <xdr:rowOff>25400</xdr:rowOff>
    </xdr:to>
    <xdr:cxnSp macro="">
      <xdr:nvCxnSpPr>
        <xdr:cNvPr id="713" name="直線コネクタ 712">
          <a:extLst>
            <a:ext uri="{FF2B5EF4-FFF2-40B4-BE49-F238E27FC236}">
              <a16:creationId xmlns:a16="http://schemas.microsoft.com/office/drawing/2014/main" id="{3C17C231-4615-4450-879B-BE358B3C632C}"/>
            </a:ext>
          </a:extLst>
        </xdr:cNvPr>
        <xdr:cNvCxnSpPr/>
      </xdr:nvCxnSpPr>
      <xdr:spPr>
        <a:xfrm flipV="1">
          <a:off x="18656300" y="14351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80027</xdr:rowOff>
    </xdr:from>
    <xdr:ext cx="469744" cy="259045"/>
    <xdr:sp macro="" textlink="">
      <xdr:nvSpPr>
        <xdr:cNvPr id="714" name="n_1aveValue【児童館】&#10;一人当たり面積">
          <a:extLst>
            <a:ext uri="{FF2B5EF4-FFF2-40B4-BE49-F238E27FC236}">
              <a16:creationId xmlns:a16="http://schemas.microsoft.com/office/drawing/2014/main" id="{C205EEE2-632E-4991-97AF-8F535AA2B542}"/>
            </a:ext>
          </a:extLst>
        </xdr:cNvPr>
        <xdr:cNvSpPr txBox="1"/>
      </xdr:nvSpPr>
      <xdr:spPr>
        <a:xfrm>
          <a:off x="21075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92727</xdr:rowOff>
    </xdr:from>
    <xdr:ext cx="469744" cy="259045"/>
    <xdr:sp macro="" textlink="">
      <xdr:nvSpPr>
        <xdr:cNvPr id="715" name="n_2aveValue【児童館】&#10;一人当たり面積">
          <a:extLst>
            <a:ext uri="{FF2B5EF4-FFF2-40B4-BE49-F238E27FC236}">
              <a16:creationId xmlns:a16="http://schemas.microsoft.com/office/drawing/2014/main" id="{CA747B1C-1554-45DE-A5E8-1F5B6F2A156A}"/>
            </a:ext>
          </a:extLst>
        </xdr:cNvPr>
        <xdr:cNvSpPr txBox="1"/>
      </xdr:nvSpPr>
      <xdr:spPr>
        <a:xfrm>
          <a:off x="20199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67327</xdr:rowOff>
    </xdr:from>
    <xdr:ext cx="469744" cy="259045"/>
    <xdr:sp macro="" textlink="">
      <xdr:nvSpPr>
        <xdr:cNvPr id="716" name="n_3aveValue【児童館】&#10;一人当たり面積">
          <a:extLst>
            <a:ext uri="{FF2B5EF4-FFF2-40B4-BE49-F238E27FC236}">
              <a16:creationId xmlns:a16="http://schemas.microsoft.com/office/drawing/2014/main" id="{A2033FA8-041F-4035-9D65-AA896BCE5D1B}"/>
            </a:ext>
          </a:extLst>
        </xdr:cNvPr>
        <xdr:cNvSpPr txBox="1"/>
      </xdr:nvSpPr>
      <xdr:spPr>
        <a:xfrm>
          <a:off x="19310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717" name="n_4aveValue【児童館】&#10;一人当たり面積">
          <a:extLst>
            <a:ext uri="{FF2B5EF4-FFF2-40B4-BE49-F238E27FC236}">
              <a16:creationId xmlns:a16="http://schemas.microsoft.com/office/drawing/2014/main" id="{C2FF54DE-3DEA-4638-97ED-246988E8BDE8}"/>
            </a:ext>
          </a:extLst>
        </xdr:cNvPr>
        <xdr:cNvSpPr txBox="1"/>
      </xdr:nvSpPr>
      <xdr:spPr>
        <a:xfrm>
          <a:off x="18421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16527</xdr:rowOff>
    </xdr:from>
    <xdr:ext cx="469744" cy="259045"/>
    <xdr:sp macro="" textlink="">
      <xdr:nvSpPr>
        <xdr:cNvPr id="718" name="n_3mainValue【児童館】&#10;一人当たり面積">
          <a:extLst>
            <a:ext uri="{FF2B5EF4-FFF2-40B4-BE49-F238E27FC236}">
              <a16:creationId xmlns:a16="http://schemas.microsoft.com/office/drawing/2014/main" id="{8F8CCDC7-4DCB-473E-A1AC-CE0F2F329A52}"/>
            </a:ext>
          </a:extLst>
        </xdr:cNvPr>
        <xdr:cNvSpPr txBox="1"/>
      </xdr:nvSpPr>
      <xdr:spPr>
        <a:xfrm>
          <a:off x="19310427" y="1407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92727</xdr:rowOff>
    </xdr:from>
    <xdr:ext cx="469744" cy="259045"/>
    <xdr:sp macro="" textlink="">
      <xdr:nvSpPr>
        <xdr:cNvPr id="719" name="n_4mainValue【児童館】&#10;一人当たり面積">
          <a:extLst>
            <a:ext uri="{FF2B5EF4-FFF2-40B4-BE49-F238E27FC236}">
              <a16:creationId xmlns:a16="http://schemas.microsoft.com/office/drawing/2014/main" id="{CF87BB00-528E-4561-A117-AF673CEDDCE1}"/>
            </a:ext>
          </a:extLst>
        </xdr:cNvPr>
        <xdr:cNvSpPr txBox="1"/>
      </xdr:nvSpPr>
      <xdr:spPr>
        <a:xfrm>
          <a:off x="18421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0" name="正方形/長方形 719">
          <a:extLst>
            <a:ext uri="{FF2B5EF4-FFF2-40B4-BE49-F238E27FC236}">
              <a16:creationId xmlns:a16="http://schemas.microsoft.com/office/drawing/2014/main" id="{A549E46E-03ED-4C04-8D4C-C7BA436F909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1" name="正方形/長方形 720">
          <a:extLst>
            <a:ext uri="{FF2B5EF4-FFF2-40B4-BE49-F238E27FC236}">
              <a16:creationId xmlns:a16="http://schemas.microsoft.com/office/drawing/2014/main" id="{C748126F-5FF8-4359-AE41-46277FF2EAD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2" name="正方形/長方形 721">
          <a:extLst>
            <a:ext uri="{FF2B5EF4-FFF2-40B4-BE49-F238E27FC236}">
              <a16:creationId xmlns:a16="http://schemas.microsoft.com/office/drawing/2014/main" id="{FE710A03-1330-4477-ABBE-36E72A5B6C4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3" name="正方形/長方形 722">
          <a:extLst>
            <a:ext uri="{FF2B5EF4-FFF2-40B4-BE49-F238E27FC236}">
              <a16:creationId xmlns:a16="http://schemas.microsoft.com/office/drawing/2014/main" id="{7FD43261-4127-44F9-AB80-766CED8BABC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4" name="正方形/長方形 723">
          <a:extLst>
            <a:ext uri="{FF2B5EF4-FFF2-40B4-BE49-F238E27FC236}">
              <a16:creationId xmlns:a16="http://schemas.microsoft.com/office/drawing/2014/main" id="{42514F87-E567-45FF-9610-9EBA65C4CD5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5" name="正方形/長方形 724">
          <a:extLst>
            <a:ext uri="{FF2B5EF4-FFF2-40B4-BE49-F238E27FC236}">
              <a16:creationId xmlns:a16="http://schemas.microsoft.com/office/drawing/2014/main" id="{3D1A4153-550E-407F-AEB1-A79F4C660F9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6" name="正方形/長方形 725">
          <a:extLst>
            <a:ext uri="{FF2B5EF4-FFF2-40B4-BE49-F238E27FC236}">
              <a16:creationId xmlns:a16="http://schemas.microsoft.com/office/drawing/2014/main" id="{C2D087B6-8549-4E12-9881-3F9A555BBC6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7" name="正方形/長方形 726">
          <a:extLst>
            <a:ext uri="{FF2B5EF4-FFF2-40B4-BE49-F238E27FC236}">
              <a16:creationId xmlns:a16="http://schemas.microsoft.com/office/drawing/2014/main" id="{59F954C4-63F2-491D-BDF8-95EE0FAA956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8" name="テキスト ボックス 727">
          <a:extLst>
            <a:ext uri="{FF2B5EF4-FFF2-40B4-BE49-F238E27FC236}">
              <a16:creationId xmlns:a16="http://schemas.microsoft.com/office/drawing/2014/main" id="{EA18A96E-180D-49CA-992A-24BAD4DC01B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9" name="直線コネクタ 728">
          <a:extLst>
            <a:ext uri="{FF2B5EF4-FFF2-40B4-BE49-F238E27FC236}">
              <a16:creationId xmlns:a16="http://schemas.microsoft.com/office/drawing/2014/main" id="{2A76708D-2ABD-4191-9410-44FB6252221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0" name="テキスト ボックス 729">
          <a:extLst>
            <a:ext uri="{FF2B5EF4-FFF2-40B4-BE49-F238E27FC236}">
              <a16:creationId xmlns:a16="http://schemas.microsoft.com/office/drawing/2014/main" id="{DAF33366-8F9E-4612-B350-6322C849182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1" name="直線コネクタ 730">
          <a:extLst>
            <a:ext uri="{FF2B5EF4-FFF2-40B4-BE49-F238E27FC236}">
              <a16:creationId xmlns:a16="http://schemas.microsoft.com/office/drawing/2014/main" id="{D11B39BF-4298-4322-BE15-26021C6E475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2" name="テキスト ボックス 731">
          <a:extLst>
            <a:ext uri="{FF2B5EF4-FFF2-40B4-BE49-F238E27FC236}">
              <a16:creationId xmlns:a16="http://schemas.microsoft.com/office/drawing/2014/main" id="{CA66FBB7-A8A7-4E53-96C5-D2CC5DB26E5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3" name="直線コネクタ 732">
          <a:extLst>
            <a:ext uri="{FF2B5EF4-FFF2-40B4-BE49-F238E27FC236}">
              <a16:creationId xmlns:a16="http://schemas.microsoft.com/office/drawing/2014/main" id="{8B036DAA-AB37-4711-A1F7-A20C915B497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4" name="テキスト ボックス 733">
          <a:extLst>
            <a:ext uri="{FF2B5EF4-FFF2-40B4-BE49-F238E27FC236}">
              <a16:creationId xmlns:a16="http://schemas.microsoft.com/office/drawing/2014/main" id="{7FB4CA1A-2BFB-4C90-BC96-AF5590BAF38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5" name="直線コネクタ 734">
          <a:extLst>
            <a:ext uri="{FF2B5EF4-FFF2-40B4-BE49-F238E27FC236}">
              <a16:creationId xmlns:a16="http://schemas.microsoft.com/office/drawing/2014/main" id="{E0BA6D59-7325-4194-917B-CEBB2D27463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6" name="テキスト ボックス 735">
          <a:extLst>
            <a:ext uri="{FF2B5EF4-FFF2-40B4-BE49-F238E27FC236}">
              <a16:creationId xmlns:a16="http://schemas.microsoft.com/office/drawing/2014/main" id="{9BBE250E-FCAD-44C7-8D54-5A9C98F52E0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7" name="直線コネクタ 736">
          <a:extLst>
            <a:ext uri="{FF2B5EF4-FFF2-40B4-BE49-F238E27FC236}">
              <a16:creationId xmlns:a16="http://schemas.microsoft.com/office/drawing/2014/main" id="{11141D76-4648-4AA3-8E85-EB42F461B9E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8" name="テキスト ボックス 737">
          <a:extLst>
            <a:ext uri="{FF2B5EF4-FFF2-40B4-BE49-F238E27FC236}">
              <a16:creationId xmlns:a16="http://schemas.microsoft.com/office/drawing/2014/main" id="{97D0E65B-5F35-4E9E-B85B-47C2DC0A212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9" name="直線コネクタ 738">
          <a:extLst>
            <a:ext uri="{FF2B5EF4-FFF2-40B4-BE49-F238E27FC236}">
              <a16:creationId xmlns:a16="http://schemas.microsoft.com/office/drawing/2014/main" id="{5E48A919-75A7-4629-9659-15C74AB2C2D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0" name="テキスト ボックス 739">
          <a:extLst>
            <a:ext uri="{FF2B5EF4-FFF2-40B4-BE49-F238E27FC236}">
              <a16:creationId xmlns:a16="http://schemas.microsoft.com/office/drawing/2014/main" id="{50549BFF-F943-4294-A7AD-754FF388556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1" name="直線コネクタ 740">
          <a:extLst>
            <a:ext uri="{FF2B5EF4-FFF2-40B4-BE49-F238E27FC236}">
              <a16:creationId xmlns:a16="http://schemas.microsoft.com/office/drawing/2014/main" id="{0F670540-44AB-4911-8E95-CEC23C64CD5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2" name="テキスト ボックス 741">
          <a:extLst>
            <a:ext uri="{FF2B5EF4-FFF2-40B4-BE49-F238E27FC236}">
              <a16:creationId xmlns:a16="http://schemas.microsoft.com/office/drawing/2014/main" id="{A0FAC721-C71C-455E-A07C-EBDD66AF521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3" name="直線コネクタ 742">
          <a:extLst>
            <a:ext uri="{FF2B5EF4-FFF2-40B4-BE49-F238E27FC236}">
              <a16:creationId xmlns:a16="http://schemas.microsoft.com/office/drawing/2014/main" id="{0E3EE2A9-DC9C-446F-B428-7412570FF92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公民館】&#10;有形固定資産減価償却率グラフ枠">
          <a:extLst>
            <a:ext uri="{FF2B5EF4-FFF2-40B4-BE49-F238E27FC236}">
              <a16:creationId xmlns:a16="http://schemas.microsoft.com/office/drawing/2014/main" id="{3B2F8D51-EE26-4770-A6FF-FA9621ADFD7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66402</xdr:rowOff>
    </xdr:from>
    <xdr:to>
      <xdr:col>85</xdr:col>
      <xdr:colOff>126364</xdr:colOff>
      <xdr:row>108</xdr:row>
      <xdr:rowOff>170906</xdr:rowOff>
    </xdr:to>
    <xdr:cxnSp macro="">
      <xdr:nvCxnSpPr>
        <xdr:cNvPr id="745" name="直線コネクタ 744">
          <a:extLst>
            <a:ext uri="{FF2B5EF4-FFF2-40B4-BE49-F238E27FC236}">
              <a16:creationId xmlns:a16="http://schemas.microsoft.com/office/drawing/2014/main" id="{A00E48D6-BC02-449A-98BD-FBED69EAF079}"/>
            </a:ext>
          </a:extLst>
        </xdr:cNvPr>
        <xdr:cNvCxnSpPr/>
      </xdr:nvCxnSpPr>
      <xdr:spPr>
        <a:xfrm flipV="1">
          <a:off x="16318864" y="17211402"/>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3283</xdr:rowOff>
    </xdr:from>
    <xdr:ext cx="405111" cy="259045"/>
    <xdr:sp macro="" textlink="">
      <xdr:nvSpPr>
        <xdr:cNvPr id="746" name="【公民館】&#10;有形固定資産減価償却率最小値テキスト">
          <a:extLst>
            <a:ext uri="{FF2B5EF4-FFF2-40B4-BE49-F238E27FC236}">
              <a16:creationId xmlns:a16="http://schemas.microsoft.com/office/drawing/2014/main" id="{CC3CDE0A-734A-49C1-B1B9-11DFC4667008}"/>
            </a:ext>
          </a:extLst>
        </xdr:cNvPr>
        <xdr:cNvSpPr txBox="1"/>
      </xdr:nvSpPr>
      <xdr:spPr>
        <a:xfrm>
          <a:off x="16357600" y="1869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170906</xdr:rowOff>
    </xdr:from>
    <xdr:to>
      <xdr:col>86</xdr:col>
      <xdr:colOff>25400</xdr:colOff>
      <xdr:row>108</xdr:row>
      <xdr:rowOff>170906</xdr:rowOff>
    </xdr:to>
    <xdr:cxnSp macro="">
      <xdr:nvCxnSpPr>
        <xdr:cNvPr id="747" name="直線コネクタ 746">
          <a:extLst>
            <a:ext uri="{FF2B5EF4-FFF2-40B4-BE49-F238E27FC236}">
              <a16:creationId xmlns:a16="http://schemas.microsoft.com/office/drawing/2014/main" id="{226E45A6-BA54-40FF-A4E0-AA3C54EED4CC}"/>
            </a:ext>
          </a:extLst>
        </xdr:cNvPr>
        <xdr:cNvCxnSpPr/>
      </xdr:nvCxnSpPr>
      <xdr:spPr>
        <a:xfrm>
          <a:off x="16230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13079</xdr:rowOff>
    </xdr:from>
    <xdr:ext cx="340478" cy="259045"/>
    <xdr:sp macro="" textlink="">
      <xdr:nvSpPr>
        <xdr:cNvPr id="748" name="【公民館】&#10;有形固定資産減価償却率最大値テキスト">
          <a:extLst>
            <a:ext uri="{FF2B5EF4-FFF2-40B4-BE49-F238E27FC236}">
              <a16:creationId xmlns:a16="http://schemas.microsoft.com/office/drawing/2014/main" id="{C3EB80A4-A03B-4D29-AAF5-C5C9862566E0}"/>
            </a:ext>
          </a:extLst>
        </xdr:cNvPr>
        <xdr:cNvSpPr txBox="1"/>
      </xdr:nvSpPr>
      <xdr:spPr>
        <a:xfrm>
          <a:off x="16357600" y="1698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66402</xdr:rowOff>
    </xdr:from>
    <xdr:to>
      <xdr:col>86</xdr:col>
      <xdr:colOff>25400</xdr:colOff>
      <xdr:row>100</xdr:row>
      <xdr:rowOff>66402</xdr:rowOff>
    </xdr:to>
    <xdr:cxnSp macro="">
      <xdr:nvCxnSpPr>
        <xdr:cNvPr id="749" name="直線コネクタ 748">
          <a:extLst>
            <a:ext uri="{FF2B5EF4-FFF2-40B4-BE49-F238E27FC236}">
              <a16:creationId xmlns:a16="http://schemas.microsoft.com/office/drawing/2014/main" id="{2D188EED-2758-413B-921D-D501B1B2C540}"/>
            </a:ext>
          </a:extLst>
        </xdr:cNvPr>
        <xdr:cNvCxnSpPr/>
      </xdr:nvCxnSpPr>
      <xdr:spPr>
        <a:xfrm>
          <a:off x="16230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80571</xdr:rowOff>
    </xdr:from>
    <xdr:ext cx="405111" cy="259045"/>
    <xdr:sp macro="" textlink="">
      <xdr:nvSpPr>
        <xdr:cNvPr id="750" name="【公民館】&#10;有形固定資産減価償却率平均値テキスト">
          <a:extLst>
            <a:ext uri="{FF2B5EF4-FFF2-40B4-BE49-F238E27FC236}">
              <a16:creationId xmlns:a16="http://schemas.microsoft.com/office/drawing/2014/main" id="{04DAFF97-DC91-4192-8EFD-08654D39EF5F}"/>
            </a:ext>
          </a:extLst>
        </xdr:cNvPr>
        <xdr:cNvSpPr txBox="1"/>
      </xdr:nvSpPr>
      <xdr:spPr>
        <a:xfrm>
          <a:off x="16357600" y="18082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102144</xdr:rowOff>
    </xdr:from>
    <xdr:to>
      <xdr:col>85</xdr:col>
      <xdr:colOff>177800</xdr:colOff>
      <xdr:row>106</xdr:row>
      <xdr:rowOff>32294</xdr:rowOff>
    </xdr:to>
    <xdr:sp macro="" textlink="">
      <xdr:nvSpPr>
        <xdr:cNvPr id="751" name="フローチャート: 判断 750">
          <a:extLst>
            <a:ext uri="{FF2B5EF4-FFF2-40B4-BE49-F238E27FC236}">
              <a16:creationId xmlns:a16="http://schemas.microsoft.com/office/drawing/2014/main" id="{B6219390-A818-43FE-82C5-DF6D6B66A0CE}"/>
            </a:ext>
          </a:extLst>
        </xdr:cNvPr>
        <xdr:cNvSpPr/>
      </xdr:nvSpPr>
      <xdr:spPr>
        <a:xfrm>
          <a:off x="162687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62956</xdr:rowOff>
    </xdr:from>
    <xdr:to>
      <xdr:col>81</xdr:col>
      <xdr:colOff>101600</xdr:colOff>
      <xdr:row>105</xdr:row>
      <xdr:rowOff>164556</xdr:rowOff>
    </xdr:to>
    <xdr:sp macro="" textlink="">
      <xdr:nvSpPr>
        <xdr:cNvPr id="752" name="フローチャート: 判断 751">
          <a:extLst>
            <a:ext uri="{FF2B5EF4-FFF2-40B4-BE49-F238E27FC236}">
              <a16:creationId xmlns:a16="http://schemas.microsoft.com/office/drawing/2014/main" id="{52A4DD2C-7520-41B6-A4C2-CACD2A6183A4}"/>
            </a:ext>
          </a:extLst>
        </xdr:cNvPr>
        <xdr:cNvSpPr/>
      </xdr:nvSpPr>
      <xdr:spPr>
        <a:xfrm>
          <a:off x="15430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87449</xdr:rowOff>
    </xdr:from>
    <xdr:to>
      <xdr:col>76</xdr:col>
      <xdr:colOff>165100</xdr:colOff>
      <xdr:row>106</xdr:row>
      <xdr:rowOff>17599</xdr:rowOff>
    </xdr:to>
    <xdr:sp macro="" textlink="">
      <xdr:nvSpPr>
        <xdr:cNvPr id="753" name="フローチャート: 判断 752">
          <a:extLst>
            <a:ext uri="{FF2B5EF4-FFF2-40B4-BE49-F238E27FC236}">
              <a16:creationId xmlns:a16="http://schemas.microsoft.com/office/drawing/2014/main" id="{6D148038-4739-44DE-B278-DA20133482D0}"/>
            </a:ext>
          </a:extLst>
        </xdr:cNvPr>
        <xdr:cNvSpPr/>
      </xdr:nvSpPr>
      <xdr:spPr>
        <a:xfrm>
          <a:off x="145415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77651</xdr:rowOff>
    </xdr:from>
    <xdr:to>
      <xdr:col>72</xdr:col>
      <xdr:colOff>38100</xdr:colOff>
      <xdr:row>106</xdr:row>
      <xdr:rowOff>7801</xdr:rowOff>
    </xdr:to>
    <xdr:sp macro="" textlink="">
      <xdr:nvSpPr>
        <xdr:cNvPr id="754" name="フローチャート: 判断 753">
          <a:extLst>
            <a:ext uri="{FF2B5EF4-FFF2-40B4-BE49-F238E27FC236}">
              <a16:creationId xmlns:a16="http://schemas.microsoft.com/office/drawing/2014/main" id="{6EBCDD76-565E-4E64-B8B7-AFD950A07272}"/>
            </a:ext>
          </a:extLst>
        </xdr:cNvPr>
        <xdr:cNvSpPr/>
      </xdr:nvSpPr>
      <xdr:spPr>
        <a:xfrm>
          <a:off x="13652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71120</xdr:rowOff>
    </xdr:from>
    <xdr:to>
      <xdr:col>67</xdr:col>
      <xdr:colOff>101600</xdr:colOff>
      <xdr:row>106</xdr:row>
      <xdr:rowOff>1270</xdr:rowOff>
    </xdr:to>
    <xdr:sp macro="" textlink="">
      <xdr:nvSpPr>
        <xdr:cNvPr id="755" name="フローチャート: 判断 754">
          <a:extLst>
            <a:ext uri="{FF2B5EF4-FFF2-40B4-BE49-F238E27FC236}">
              <a16:creationId xmlns:a16="http://schemas.microsoft.com/office/drawing/2014/main" id="{C7BF405A-1C92-4BD5-8A91-2FAC37337402}"/>
            </a:ext>
          </a:extLst>
        </xdr:cNvPr>
        <xdr:cNvSpPr/>
      </xdr:nvSpPr>
      <xdr:spPr>
        <a:xfrm>
          <a:off x="12763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2CF8E7A5-6A45-44FC-9689-29B37BCF986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B4BF3963-2CB6-4BAF-8730-1ED3F37EA82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id="{66FFBE1F-6E66-4421-A15C-DFC8D6DA0EC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id="{2D6FDA52-9859-49F0-A379-D7E41EAC862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0" name="テキスト ボックス 759">
          <a:extLst>
            <a:ext uri="{FF2B5EF4-FFF2-40B4-BE49-F238E27FC236}">
              <a16:creationId xmlns:a16="http://schemas.microsoft.com/office/drawing/2014/main" id="{E008CAE0-FD58-477A-8767-548A7FF8592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136434</xdr:rowOff>
    </xdr:from>
    <xdr:to>
      <xdr:col>85</xdr:col>
      <xdr:colOff>177800</xdr:colOff>
      <xdr:row>103</xdr:row>
      <xdr:rowOff>66584</xdr:rowOff>
    </xdr:to>
    <xdr:sp macro="" textlink="">
      <xdr:nvSpPr>
        <xdr:cNvPr id="761" name="楕円 760">
          <a:extLst>
            <a:ext uri="{FF2B5EF4-FFF2-40B4-BE49-F238E27FC236}">
              <a16:creationId xmlns:a16="http://schemas.microsoft.com/office/drawing/2014/main" id="{BB580D91-E556-4EE0-9B86-E12DB670185E}"/>
            </a:ext>
          </a:extLst>
        </xdr:cNvPr>
        <xdr:cNvSpPr/>
      </xdr:nvSpPr>
      <xdr:spPr>
        <a:xfrm>
          <a:off x="16268700" y="1762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159311</xdr:rowOff>
    </xdr:from>
    <xdr:ext cx="405111" cy="259045"/>
    <xdr:sp macro="" textlink="">
      <xdr:nvSpPr>
        <xdr:cNvPr id="762" name="【公民館】&#10;有形固定資産減価償却率該当値テキスト">
          <a:extLst>
            <a:ext uri="{FF2B5EF4-FFF2-40B4-BE49-F238E27FC236}">
              <a16:creationId xmlns:a16="http://schemas.microsoft.com/office/drawing/2014/main" id="{6C41BD4C-3E06-4E97-A614-585A7DC4C1E4}"/>
            </a:ext>
          </a:extLst>
        </xdr:cNvPr>
        <xdr:cNvSpPr txBox="1"/>
      </xdr:nvSpPr>
      <xdr:spPr>
        <a:xfrm>
          <a:off x="16357600" y="1747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74386</xdr:rowOff>
    </xdr:from>
    <xdr:to>
      <xdr:col>81</xdr:col>
      <xdr:colOff>101600</xdr:colOff>
      <xdr:row>104</xdr:row>
      <xdr:rowOff>4536</xdr:rowOff>
    </xdr:to>
    <xdr:sp macro="" textlink="">
      <xdr:nvSpPr>
        <xdr:cNvPr id="763" name="楕円 762">
          <a:extLst>
            <a:ext uri="{FF2B5EF4-FFF2-40B4-BE49-F238E27FC236}">
              <a16:creationId xmlns:a16="http://schemas.microsoft.com/office/drawing/2014/main" id="{C43BFF51-FD56-4402-B1C1-0AE05E841DFC}"/>
            </a:ext>
          </a:extLst>
        </xdr:cNvPr>
        <xdr:cNvSpPr/>
      </xdr:nvSpPr>
      <xdr:spPr>
        <a:xfrm>
          <a:off x="15430500" y="177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15784</xdr:rowOff>
    </xdr:from>
    <xdr:to>
      <xdr:col>85</xdr:col>
      <xdr:colOff>127000</xdr:colOff>
      <xdr:row>103</xdr:row>
      <xdr:rowOff>125186</xdr:rowOff>
    </xdr:to>
    <xdr:cxnSp macro="">
      <xdr:nvCxnSpPr>
        <xdr:cNvPr id="764" name="直線コネクタ 763">
          <a:extLst>
            <a:ext uri="{FF2B5EF4-FFF2-40B4-BE49-F238E27FC236}">
              <a16:creationId xmlns:a16="http://schemas.microsoft.com/office/drawing/2014/main" id="{BAC37F30-8987-41A2-B61E-4591C5A793A5}"/>
            </a:ext>
          </a:extLst>
        </xdr:cNvPr>
        <xdr:cNvCxnSpPr/>
      </xdr:nvCxnSpPr>
      <xdr:spPr>
        <a:xfrm flipV="1">
          <a:off x="15481300" y="17675134"/>
          <a:ext cx="838200" cy="10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12337</xdr:rowOff>
    </xdr:from>
    <xdr:to>
      <xdr:col>76</xdr:col>
      <xdr:colOff>165100</xdr:colOff>
      <xdr:row>103</xdr:row>
      <xdr:rowOff>113937</xdr:rowOff>
    </xdr:to>
    <xdr:sp macro="" textlink="">
      <xdr:nvSpPr>
        <xdr:cNvPr id="765" name="楕円 764">
          <a:extLst>
            <a:ext uri="{FF2B5EF4-FFF2-40B4-BE49-F238E27FC236}">
              <a16:creationId xmlns:a16="http://schemas.microsoft.com/office/drawing/2014/main" id="{42A3645F-A844-49B4-A0F6-E11CA849E96B}"/>
            </a:ext>
          </a:extLst>
        </xdr:cNvPr>
        <xdr:cNvSpPr/>
      </xdr:nvSpPr>
      <xdr:spPr>
        <a:xfrm>
          <a:off x="14541500" y="1767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63137</xdr:rowOff>
    </xdr:from>
    <xdr:to>
      <xdr:col>81</xdr:col>
      <xdr:colOff>50800</xdr:colOff>
      <xdr:row>103</xdr:row>
      <xdr:rowOff>125186</xdr:rowOff>
    </xdr:to>
    <xdr:cxnSp macro="">
      <xdr:nvCxnSpPr>
        <xdr:cNvPr id="766" name="直線コネクタ 765">
          <a:extLst>
            <a:ext uri="{FF2B5EF4-FFF2-40B4-BE49-F238E27FC236}">
              <a16:creationId xmlns:a16="http://schemas.microsoft.com/office/drawing/2014/main" id="{B3E404F2-0541-4AE1-A257-69A7B8B5F472}"/>
            </a:ext>
          </a:extLst>
        </xdr:cNvPr>
        <xdr:cNvCxnSpPr/>
      </xdr:nvCxnSpPr>
      <xdr:spPr>
        <a:xfrm>
          <a:off x="14592300" y="1772248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160927</xdr:rowOff>
    </xdr:from>
    <xdr:to>
      <xdr:col>72</xdr:col>
      <xdr:colOff>38100</xdr:colOff>
      <xdr:row>103</xdr:row>
      <xdr:rowOff>91077</xdr:rowOff>
    </xdr:to>
    <xdr:sp macro="" textlink="">
      <xdr:nvSpPr>
        <xdr:cNvPr id="767" name="楕円 766">
          <a:extLst>
            <a:ext uri="{FF2B5EF4-FFF2-40B4-BE49-F238E27FC236}">
              <a16:creationId xmlns:a16="http://schemas.microsoft.com/office/drawing/2014/main" id="{285E4C3F-3A24-4BB6-B5EA-3712792FF794}"/>
            </a:ext>
          </a:extLst>
        </xdr:cNvPr>
        <xdr:cNvSpPr/>
      </xdr:nvSpPr>
      <xdr:spPr>
        <a:xfrm>
          <a:off x="13652500" y="1764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40277</xdr:rowOff>
    </xdr:from>
    <xdr:to>
      <xdr:col>76</xdr:col>
      <xdr:colOff>114300</xdr:colOff>
      <xdr:row>103</xdr:row>
      <xdr:rowOff>63137</xdr:rowOff>
    </xdr:to>
    <xdr:cxnSp macro="">
      <xdr:nvCxnSpPr>
        <xdr:cNvPr id="768" name="直線コネクタ 767">
          <a:extLst>
            <a:ext uri="{FF2B5EF4-FFF2-40B4-BE49-F238E27FC236}">
              <a16:creationId xmlns:a16="http://schemas.microsoft.com/office/drawing/2014/main" id="{74FAEC7F-8AB7-4F2C-92BA-1CF914898B20}"/>
            </a:ext>
          </a:extLst>
        </xdr:cNvPr>
        <xdr:cNvCxnSpPr/>
      </xdr:nvCxnSpPr>
      <xdr:spPr>
        <a:xfrm>
          <a:off x="13703300" y="1769962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41729</xdr:rowOff>
    </xdr:from>
    <xdr:to>
      <xdr:col>67</xdr:col>
      <xdr:colOff>101600</xdr:colOff>
      <xdr:row>103</xdr:row>
      <xdr:rowOff>143329</xdr:rowOff>
    </xdr:to>
    <xdr:sp macro="" textlink="">
      <xdr:nvSpPr>
        <xdr:cNvPr id="769" name="楕円 768">
          <a:extLst>
            <a:ext uri="{FF2B5EF4-FFF2-40B4-BE49-F238E27FC236}">
              <a16:creationId xmlns:a16="http://schemas.microsoft.com/office/drawing/2014/main" id="{F67C78FB-3C00-4BFF-9EBE-7313EE65AB1C}"/>
            </a:ext>
          </a:extLst>
        </xdr:cNvPr>
        <xdr:cNvSpPr/>
      </xdr:nvSpPr>
      <xdr:spPr>
        <a:xfrm>
          <a:off x="127635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40277</xdr:rowOff>
    </xdr:from>
    <xdr:to>
      <xdr:col>71</xdr:col>
      <xdr:colOff>177800</xdr:colOff>
      <xdr:row>103</xdr:row>
      <xdr:rowOff>92529</xdr:rowOff>
    </xdr:to>
    <xdr:cxnSp macro="">
      <xdr:nvCxnSpPr>
        <xdr:cNvPr id="770" name="直線コネクタ 769">
          <a:extLst>
            <a:ext uri="{FF2B5EF4-FFF2-40B4-BE49-F238E27FC236}">
              <a16:creationId xmlns:a16="http://schemas.microsoft.com/office/drawing/2014/main" id="{839262E7-524F-4C66-BA60-EE2D8C3125A9}"/>
            </a:ext>
          </a:extLst>
        </xdr:cNvPr>
        <xdr:cNvCxnSpPr/>
      </xdr:nvCxnSpPr>
      <xdr:spPr>
        <a:xfrm flipV="1">
          <a:off x="12814300" y="1769962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155683</xdr:rowOff>
    </xdr:from>
    <xdr:ext cx="405111" cy="259045"/>
    <xdr:sp macro="" textlink="">
      <xdr:nvSpPr>
        <xdr:cNvPr id="771" name="n_1aveValue【公民館】&#10;有形固定資産減価償却率">
          <a:extLst>
            <a:ext uri="{FF2B5EF4-FFF2-40B4-BE49-F238E27FC236}">
              <a16:creationId xmlns:a16="http://schemas.microsoft.com/office/drawing/2014/main" id="{68557A4D-DBE8-4F12-91CC-C064C4DF8562}"/>
            </a:ext>
          </a:extLst>
        </xdr:cNvPr>
        <xdr:cNvSpPr txBox="1"/>
      </xdr:nvSpPr>
      <xdr:spPr>
        <a:xfrm>
          <a:off x="15266044" y="181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8726</xdr:rowOff>
    </xdr:from>
    <xdr:ext cx="405111" cy="259045"/>
    <xdr:sp macro="" textlink="">
      <xdr:nvSpPr>
        <xdr:cNvPr id="772" name="n_2aveValue【公民館】&#10;有形固定資産減価償却率">
          <a:extLst>
            <a:ext uri="{FF2B5EF4-FFF2-40B4-BE49-F238E27FC236}">
              <a16:creationId xmlns:a16="http://schemas.microsoft.com/office/drawing/2014/main" id="{309728CE-03F6-4271-8217-829D6FB763D0}"/>
            </a:ext>
          </a:extLst>
        </xdr:cNvPr>
        <xdr:cNvSpPr txBox="1"/>
      </xdr:nvSpPr>
      <xdr:spPr>
        <a:xfrm>
          <a:off x="14389744"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170378</xdr:rowOff>
    </xdr:from>
    <xdr:ext cx="405111" cy="259045"/>
    <xdr:sp macro="" textlink="">
      <xdr:nvSpPr>
        <xdr:cNvPr id="773" name="n_3aveValue【公民館】&#10;有形固定資産減価償却率">
          <a:extLst>
            <a:ext uri="{FF2B5EF4-FFF2-40B4-BE49-F238E27FC236}">
              <a16:creationId xmlns:a16="http://schemas.microsoft.com/office/drawing/2014/main" id="{9CFA1736-6F94-43C4-BE53-02746FFB6A01}"/>
            </a:ext>
          </a:extLst>
        </xdr:cNvPr>
        <xdr:cNvSpPr txBox="1"/>
      </xdr:nvSpPr>
      <xdr:spPr>
        <a:xfrm>
          <a:off x="13500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163847</xdr:rowOff>
    </xdr:from>
    <xdr:ext cx="405111" cy="259045"/>
    <xdr:sp macro="" textlink="">
      <xdr:nvSpPr>
        <xdr:cNvPr id="774" name="n_4aveValue【公民館】&#10;有形固定資産減価償却率">
          <a:extLst>
            <a:ext uri="{FF2B5EF4-FFF2-40B4-BE49-F238E27FC236}">
              <a16:creationId xmlns:a16="http://schemas.microsoft.com/office/drawing/2014/main" id="{1B8B2277-0196-4428-AB46-ADC6F55449DB}"/>
            </a:ext>
          </a:extLst>
        </xdr:cNvPr>
        <xdr:cNvSpPr txBox="1"/>
      </xdr:nvSpPr>
      <xdr:spPr>
        <a:xfrm>
          <a:off x="12611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21063</xdr:rowOff>
    </xdr:from>
    <xdr:ext cx="405111" cy="259045"/>
    <xdr:sp macro="" textlink="">
      <xdr:nvSpPr>
        <xdr:cNvPr id="775" name="n_1mainValue【公民館】&#10;有形固定資産減価償却率">
          <a:extLst>
            <a:ext uri="{FF2B5EF4-FFF2-40B4-BE49-F238E27FC236}">
              <a16:creationId xmlns:a16="http://schemas.microsoft.com/office/drawing/2014/main" id="{8B10DD70-34A2-4618-898C-228F456D0FEB}"/>
            </a:ext>
          </a:extLst>
        </xdr:cNvPr>
        <xdr:cNvSpPr txBox="1"/>
      </xdr:nvSpPr>
      <xdr:spPr>
        <a:xfrm>
          <a:off x="152660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130464</xdr:rowOff>
    </xdr:from>
    <xdr:ext cx="405111" cy="259045"/>
    <xdr:sp macro="" textlink="">
      <xdr:nvSpPr>
        <xdr:cNvPr id="776" name="n_2mainValue【公民館】&#10;有形固定資産減価償却率">
          <a:extLst>
            <a:ext uri="{FF2B5EF4-FFF2-40B4-BE49-F238E27FC236}">
              <a16:creationId xmlns:a16="http://schemas.microsoft.com/office/drawing/2014/main" id="{88C707D1-2940-4CA8-9049-A63131C63E8E}"/>
            </a:ext>
          </a:extLst>
        </xdr:cNvPr>
        <xdr:cNvSpPr txBox="1"/>
      </xdr:nvSpPr>
      <xdr:spPr>
        <a:xfrm>
          <a:off x="14389744" y="1744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107604</xdr:rowOff>
    </xdr:from>
    <xdr:ext cx="405111" cy="259045"/>
    <xdr:sp macro="" textlink="">
      <xdr:nvSpPr>
        <xdr:cNvPr id="777" name="n_3mainValue【公民館】&#10;有形固定資産減価償却率">
          <a:extLst>
            <a:ext uri="{FF2B5EF4-FFF2-40B4-BE49-F238E27FC236}">
              <a16:creationId xmlns:a16="http://schemas.microsoft.com/office/drawing/2014/main" id="{75C55A5F-6EDB-42D8-B88C-D71C644FDC3E}"/>
            </a:ext>
          </a:extLst>
        </xdr:cNvPr>
        <xdr:cNvSpPr txBox="1"/>
      </xdr:nvSpPr>
      <xdr:spPr>
        <a:xfrm>
          <a:off x="13500744" y="1742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159856</xdr:rowOff>
    </xdr:from>
    <xdr:ext cx="405111" cy="259045"/>
    <xdr:sp macro="" textlink="">
      <xdr:nvSpPr>
        <xdr:cNvPr id="778" name="n_4mainValue【公民館】&#10;有形固定資産減価償却率">
          <a:extLst>
            <a:ext uri="{FF2B5EF4-FFF2-40B4-BE49-F238E27FC236}">
              <a16:creationId xmlns:a16="http://schemas.microsoft.com/office/drawing/2014/main" id="{12649BC7-657A-45E5-B847-B81331D00FB2}"/>
            </a:ext>
          </a:extLst>
        </xdr:cNvPr>
        <xdr:cNvSpPr txBox="1"/>
      </xdr:nvSpPr>
      <xdr:spPr>
        <a:xfrm>
          <a:off x="12611744" y="1747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9" name="正方形/長方形 778">
          <a:extLst>
            <a:ext uri="{FF2B5EF4-FFF2-40B4-BE49-F238E27FC236}">
              <a16:creationId xmlns:a16="http://schemas.microsoft.com/office/drawing/2014/main" id="{9F473ABE-0805-43B4-BA26-648084EBE99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0" name="正方形/長方形 779">
          <a:extLst>
            <a:ext uri="{FF2B5EF4-FFF2-40B4-BE49-F238E27FC236}">
              <a16:creationId xmlns:a16="http://schemas.microsoft.com/office/drawing/2014/main" id="{3B807824-5081-4068-B427-A8A468E13E1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1" name="正方形/長方形 780">
          <a:extLst>
            <a:ext uri="{FF2B5EF4-FFF2-40B4-BE49-F238E27FC236}">
              <a16:creationId xmlns:a16="http://schemas.microsoft.com/office/drawing/2014/main" id="{0C538322-3694-42E3-BCA2-2F63DC33632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2" name="正方形/長方形 781">
          <a:extLst>
            <a:ext uri="{FF2B5EF4-FFF2-40B4-BE49-F238E27FC236}">
              <a16:creationId xmlns:a16="http://schemas.microsoft.com/office/drawing/2014/main" id="{56129F03-A44F-4CB3-B621-53B93D19F36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3" name="正方形/長方形 782">
          <a:extLst>
            <a:ext uri="{FF2B5EF4-FFF2-40B4-BE49-F238E27FC236}">
              <a16:creationId xmlns:a16="http://schemas.microsoft.com/office/drawing/2014/main" id="{953C7A14-80AF-4E17-8DAA-11E763FF0E6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4" name="正方形/長方形 783">
          <a:extLst>
            <a:ext uri="{FF2B5EF4-FFF2-40B4-BE49-F238E27FC236}">
              <a16:creationId xmlns:a16="http://schemas.microsoft.com/office/drawing/2014/main" id="{DE16F93A-A918-477C-9424-5138AA42CC7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5" name="正方形/長方形 784">
          <a:extLst>
            <a:ext uri="{FF2B5EF4-FFF2-40B4-BE49-F238E27FC236}">
              <a16:creationId xmlns:a16="http://schemas.microsoft.com/office/drawing/2014/main" id="{5945AF3C-3152-451A-B3C9-931088048DA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6" name="正方形/長方形 785">
          <a:extLst>
            <a:ext uri="{FF2B5EF4-FFF2-40B4-BE49-F238E27FC236}">
              <a16:creationId xmlns:a16="http://schemas.microsoft.com/office/drawing/2014/main" id="{51B7B806-2A16-43E8-AC96-7FF98F5365C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7" name="テキスト ボックス 786">
          <a:extLst>
            <a:ext uri="{FF2B5EF4-FFF2-40B4-BE49-F238E27FC236}">
              <a16:creationId xmlns:a16="http://schemas.microsoft.com/office/drawing/2014/main" id="{FB0FACD0-D36F-4DAE-B6A6-32169368742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8" name="直線コネクタ 787">
          <a:extLst>
            <a:ext uri="{FF2B5EF4-FFF2-40B4-BE49-F238E27FC236}">
              <a16:creationId xmlns:a16="http://schemas.microsoft.com/office/drawing/2014/main" id="{7BB6EC47-F013-43B6-8F6B-079EC1FA75F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89" name="直線コネクタ 788">
          <a:extLst>
            <a:ext uri="{FF2B5EF4-FFF2-40B4-BE49-F238E27FC236}">
              <a16:creationId xmlns:a16="http://schemas.microsoft.com/office/drawing/2014/main" id="{AC645271-8371-4EA5-8048-9DC0C109F3C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0" name="テキスト ボックス 789">
          <a:extLst>
            <a:ext uri="{FF2B5EF4-FFF2-40B4-BE49-F238E27FC236}">
              <a16:creationId xmlns:a16="http://schemas.microsoft.com/office/drawing/2014/main" id="{75B804FB-858F-4D91-9734-FFF41B9E680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1" name="直線コネクタ 790">
          <a:extLst>
            <a:ext uri="{FF2B5EF4-FFF2-40B4-BE49-F238E27FC236}">
              <a16:creationId xmlns:a16="http://schemas.microsoft.com/office/drawing/2014/main" id="{4A594ACE-FF5D-4F48-9E54-96417D9C3DF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2" name="テキスト ボックス 791">
          <a:extLst>
            <a:ext uri="{FF2B5EF4-FFF2-40B4-BE49-F238E27FC236}">
              <a16:creationId xmlns:a16="http://schemas.microsoft.com/office/drawing/2014/main" id="{9F253307-6CEA-4517-B5CB-D769F0BB696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3" name="直線コネクタ 792">
          <a:extLst>
            <a:ext uri="{FF2B5EF4-FFF2-40B4-BE49-F238E27FC236}">
              <a16:creationId xmlns:a16="http://schemas.microsoft.com/office/drawing/2014/main" id="{4CFF286F-39B1-4415-B3CB-A7A202D47C3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4" name="テキスト ボックス 793">
          <a:extLst>
            <a:ext uri="{FF2B5EF4-FFF2-40B4-BE49-F238E27FC236}">
              <a16:creationId xmlns:a16="http://schemas.microsoft.com/office/drawing/2014/main" id="{839E3359-B837-44AA-AC0A-0A4951EFBCB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95" name="直線コネクタ 794">
          <a:extLst>
            <a:ext uri="{FF2B5EF4-FFF2-40B4-BE49-F238E27FC236}">
              <a16:creationId xmlns:a16="http://schemas.microsoft.com/office/drawing/2014/main" id="{215B059B-B0FD-4156-9804-58AC8B5F288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96" name="テキスト ボックス 795">
          <a:extLst>
            <a:ext uri="{FF2B5EF4-FFF2-40B4-BE49-F238E27FC236}">
              <a16:creationId xmlns:a16="http://schemas.microsoft.com/office/drawing/2014/main" id="{B50BF92B-CB65-445C-907B-CB91A036242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97" name="直線コネクタ 796">
          <a:extLst>
            <a:ext uri="{FF2B5EF4-FFF2-40B4-BE49-F238E27FC236}">
              <a16:creationId xmlns:a16="http://schemas.microsoft.com/office/drawing/2014/main" id="{4032AEF6-24F3-44BC-B905-7EB70289664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98" name="テキスト ボックス 797">
          <a:extLst>
            <a:ext uri="{FF2B5EF4-FFF2-40B4-BE49-F238E27FC236}">
              <a16:creationId xmlns:a16="http://schemas.microsoft.com/office/drawing/2014/main" id="{587DF76C-2237-4CEB-A5B9-1C7A8D27D9E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99" name="直線コネクタ 798">
          <a:extLst>
            <a:ext uri="{FF2B5EF4-FFF2-40B4-BE49-F238E27FC236}">
              <a16:creationId xmlns:a16="http://schemas.microsoft.com/office/drawing/2014/main" id="{B20216C4-B8B2-417F-A8B1-D7A5609934D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0" name="テキスト ボックス 799">
          <a:extLst>
            <a:ext uri="{FF2B5EF4-FFF2-40B4-BE49-F238E27FC236}">
              <a16:creationId xmlns:a16="http://schemas.microsoft.com/office/drawing/2014/main" id="{B07712E4-0547-47D0-AB64-53D51C0E9D4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1" name="直線コネクタ 800">
          <a:extLst>
            <a:ext uri="{FF2B5EF4-FFF2-40B4-BE49-F238E27FC236}">
              <a16:creationId xmlns:a16="http://schemas.microsoft.com/office/drawing/2014/main" id="{7DF1AE1F-6C16-42FE-9730-91D295AEBB6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2" name="テキスト ボックス 801">
          <a:extLst>
            <a:ext uri="{FF2B5EF4-FFF2-40B4-BE49-F238E27FC236}">
              <a16:creationId xmlns:a16="http://schemas.microsoft.com/office/drawing/2014/main" id="{2CC8C994-67AA-4BEB-A2E6-265B51A30DE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3" name="【公民館】&#10;一人当たり面積グラフ枠">
          <a:extLst>
            <a:ext uri="{FF2B5EF4-FFF2-40B4-BE49-F238E27FC236}">
              <a16:creationId xmlns:a16="http://schemas.microsoft.com/office/drawing/2014/main" id="{E98F15E4-8027-475E-9462-1A38E379277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112123</xdr:rowOff>
    </xdr:from>
    <xdr:to>
      <xdr:col>116</xdr:col>
      <xdr:colOff>62864</xdr:colOff>
      <xdr:row>109</xdr:row>
      <xdr:rowOff>32113</xdr:rowOff>
    </xdr:to>
    <xdr:cxnSp macro="">
      <xdr:nvCxnSpPr>
        <xdr:cNvPr id="804" name="直線コネクタ 803">
          <a:extLst>
            <a:ext uri="{FF2B5EF4-FFF2-40B4-BE49-F238E27FC236}">
              <a16:creationId xmlns:a16="http://schemas.microsoft.com/office/drawing/2014/main" id="{28031C45-3D52-45C4-A025-00998EC0AF10}"/>
            </a:ext>
          </a:extLst>
        </xdr:cNvPr>
        <xdr:cNvCxnSpPr/>
      </xdr:nvCxnSpPr>
      <xdr:spPr>
        <a:xfrm flipV="1">
          <a:off x="22160864" y="1725712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05" name="【公民館】&#10;一人当たり面積最小値テキスト">
          <a:extLst>
            <a:ext uri="{FF2B5EF4-FFF2-40B4-BE49-F238E27FC236}">
              <a16:creationId xmlns:a16="http://schemas.microsoft.com/office/drawing/2014/main" id="{1167AEAF-45D4-46DE-955D-B663B95EBFA2}"/>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06" name="直線コネクタ 805">
          <a:extLst>
            <a:ext uri="{FF2B5EF4-FFF2-40B4-BE49-F238E27FC236}">
              <a16:creationId xmlns:a16="http://schemas.microsoft.com/office/drawing/2014/main" id="{2BB2FBE8-532E-4097-AD82-678C552C7919}"/>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58800</xdr:rowOff>
    </xdr:from>
    <xdr:ext cx="469744" cy="259045"/>
    <xdr:sp macro="" textlink="">
      <xdr:nvSpPr>
        <xdr:cNvPr id="807" name="【公民館】&#10;一人当たり面積最大値テキスト">
          <a:extLst>
            <a:ext uri="{FF2B5EF4-FFF2-40B4-BE49-F238E27FC236}">
              <a16:creationId xmlns:a16="http://schemas.microsoft.com/office/drawing/2014/main" id="{363A456A-6EC8-4B85-84BE-73D573C08A2C}"/>
            </a:ext>
          </a:extLst>
        </xdr:cNvPr>
        <xdr:cNvSpPr txBox="1"/>
      </xdr:nvSpPr>
      <xdr:spPr>
        <a:xfrm>
          <a:off x="22199600" y="1703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112123</xdr:rowOff>
    </xdr:from>
    <xdr:to>
      <xdr:col>116</xdr:col>
      <xdr:colOff>152400</xdr:colOff>
      <xdr:row>100</xdr:row>
      <xdr:rowOff>112123</xdr:rowOff>
    </xdr:to>
    <xdr:cxnSp macro="">
      <xdr:nvCxnSpPr>
        <xdr:cNvPr id="808" name="直線コネクタ 807">
          <a:extLst>
            <a:ext uri="{FF2B5EF4-FFF2-40B4-BE49-F238E27FC236}">
              <a16:creationId xmlns:a16="http://schemas.microsoft.com/office/drawing/2014/main" id="{389606E1-95A3-4F2F-957A-6E9A94485E22}"/>
            </a:ext>
          </a:extLst>
        </xdr:cNvPr>
        <xdr:cNvCxnSpPr/>
      </xdr:nvCxnSpPr>
      <xdr:spPr>
        <a:xfrm>
          <a:off x="22072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75672</xdr:rowOff>
    </xdr:from>
    <xdr:ext cx="469744" cy="259045"/>
    <xdr:sp macro="" textlink="">
      <xdr:nvSpPr>
        <xdr:cNvPr id="809" name="【公民館】&#10;一人当たり面積平均値テキスト">
          <a:extLst>
            <a:ext uri="{FF2B5EF4-FFF2-40B4-BE49-F238E27FC236}">
              <a16:creationId xmlns:a16="http://schemas.microsoft.com/office/drawing/2014/main" id="{297F6C46-599A-4F2F-8617-90294D53E88C}"/>
            </a:ext>
          </a:extLst>
        </xdr:cNvPr>
        <xdr:cNvSpPr txBox="1"/>
      </xdr:nvSpPr>
      <xdr:spPr>
        <a:xfrm>
          <a:off x="22199600" y="18249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97245</xdr:rowOff>
    </xdr:from>
    <xdr:to>
      <xdr:col>116</xdr:col>
      <xdr:colOff>114300</xdr:colOff>
      <xdr:row>107</xdr:row>
      <xdr:rowOff>27395</xdr:rowOff>
    </xdr:to>
    <xdr:sp macro="" textlink="">
      <xdr:nvSpPr>
        <xdr:cNvPr id="810" name="フローチャート: 判断 809">
          <a:extLst>
            <a:ext uri="{FF2B5EF4-FFF2-40B4-BE49-F238E27FC236}">
              <a16:creationId xmlns:a16="http://schemas.microsoft.com/office/drawing/2014/main" id="{F8CF4C86-575B-4C72-B888-3965AE93429A}"/>
            </a:ext>
          </a:extLst>
        </xdr:cNvPr>
        <xdr:cNvSpPr/>
      </xdr:nvSpPr>
      <xdr:spPr>
        <a:xfrm>
          <a:off x="221107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107043</xdr:rowOff>
    </xdr:from>
    <xdr:to>
      <xdr:col>112</xdr:col>
      <xdr:colOff>38100</xdr:colOff>
      <xdr:row>107</xdr:row>
      <xdr:rowOff>37193</xdr:rowOff>
    </xdr:to>
    <xdr:sp macro="" textlink="">
      <xdr:nvSpPr>
        <xdr:cNvPr id="811" name="フローチャート: 判断 810">
          <a:extLst>
            <a:ext uri="{FF2B5EF4-FFF2-40B4-BE49-F238E27FC236}">
              <a16:creationId xmlns:a16="http://schemas.microsoft.com/office/drawing/2014/main" id="{F09B1B8F-42C3-4814-B025-26CFF1DBC138}"/>
            </a:ext>
          </a:extLst>
        </xdr:cNvPr>
        <xdr:cNvSpPr/>
      </xdr:nvSpPr>
      <xdr:spPr>
        <a:xfrm>
          <a:off x="21272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100512</xdr:rowOff>
    </xdr:from>
    <xdr:to>
      <xdr:col>107</xdr:col>
      <xdr:colOff>101600</xdr:colOff>
      <xdr:row>107</xdr:row>
      <xdr:rowOff>30662</xdr:rowOff>
    </xdr:to>
    <xdr:sp macro="" textlink="">
      <xdr:nvSpPr>
        <xdr:cNvPr id="812" name="フローチャート: 判断 811">
          <a:extLst>
            <a:ext uri="{FF2B5EF4-FFF2-40B4-BE49-F238E27FC236}">
              <a16:creationId xmlns:a16="http://schemas.microsoft.com/office/drawing/2014/main" id="{C7F176D0-4B6D-465C-B1A5-7CEDF4D30C65}"/>
            </a:ext>
          </a:extLst>
        </xdr:cNvPr>
        <xdr:cNvSpPr/>
      </xdr:nvSpPr>
      <xdr:spPr>
        <a:xfrm>
          <a:off x="20383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813" name="フローチャート: 判断 812">
          <a:extLst>
            <a:ext uri="{FF2B5EF4-FFF2-40B4-BE49-F238E27FC236}">
              <a16:creationId xmlns:a16="http://schemas.microsoft.com/office/drawing/2014/main" id="{E7B05347-286F-4A79-9E30-C1B263505B77}"/>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814" name="フローチャート: 判断 813">
          <a:extLst>
            <a:ext uri="{FF2B5EF4-FFF2-40B4-BE49-F238E27FC236}">
              <a16:creationId xmlns:a16="http://schemas.microsoft.com/office/drawing/2014/main" id="{CAC63437-D9D5-4845-B9ED-B64A33EB610F}"/>
            </a:ext>
          </a:extLst>
        </xdr:cNvPr>
        <xdr:cNvSpPr/>
      </xdr:nvSpPr>
      <xdr:spPr>
        <a:xfrm>
          <a:off x="18605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5" name="テキスト ボックス 814">
          <a:extLst>
            <a:ext uri="{FF2B5EF4-FFF2-40B4-BE49-F238E27FC236}">
              <a16:creationId xmlns:a16="http://schemas.microsoft.com/office/drawing/2014/main" id="{E9936562-D207-4709-8B80-A1D59D44EFD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6" name="テキスト ボックス 815">
          <a:extLst>
            <a:ext uri="{FF2B5EF4-FFF2-40B4-BE49-F238E27FC236}">
              <a16:creationId xmlns:a16="http://schemas.microsoft.com/office/drawing/2014/main" id="{77D1ADB3-8A8D-4E5E-9255-F01D45D6704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7" name="テキスト ボックス 816">
          <a:extLst>
            <a:ext uri="{FF2B5EF4-FFF2-40B4-BE49-F238E27FC236}">
              <a16:creationId xmlns:a16="http://schemas.microsoft.com/office/drawing/2014/main" id="{CA3FEF59-FDD0-441A-AF16-6F180EAF898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8" name="テキスト ボックス 817">
          <a:extLst>
            <a:ext uri="{FF2B5EF4-FFF2-40B4-BE49-F238E27FC236}">
              <a16:creationId xmlns:a16="http://schemas.microsoft.com/office/drawing/2014/main" id="{14BB6E1D-0E73-4DB8-A3C7-F90D0CD7142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9" name="テキスト ボックス 818">
          <a:extLst>
            <a:ext uri="{FF2B5EF4-FFF2-40B4-BE49-F238E27FC236}">
              <a16:creationId xmlns:a16="http://schemas.microsoft.com/office/drawing/2014/main" id="{4C6E303A-4B69-46C5-8954-380D2C79B0A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820" name="楕円 819">
          <a:extLst>
            <a:ext uri="{FF2B5EF4-FFF2-40B4-BE49-F238E27FC236}">
              <a16:creationId xmlns:a16="http://schemas.microsoft.com/office/drawing/2014/main" id="{BD00E895-4575-40B1-BF26-BEA065265A8A}"/>
            </a:ext>
          </a:extLst>
        </xdr:cNvPr>
        <xdr:cNvSpPr/>
      </xdr:nvSpPr>
      <xdr:spPr>
        <a:xfrm>
          <a:off x="221107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64606</xdr:rowOff>
    </xdr:from>
    <xdr:ext cx="469744" cy="259045"/>
    <xdr:sp macro="" textlink="">
      <xdr:nvSpPr>
        <xdr:cNvPr id="821" name="【公民館】&#10;一人当たり面積該当値テキスト">
          <a:extLst>
            <a:ext uri="{FF2B5EF4-FFF2-40B4-BE49-F238E27FC236}">
              <a16:creationId xmlns:a16="http://schemas.microsoft.com/office/drawing/2014/main" id="{CADCF31C-4B4D-4655-B0BB-D8F073FDD274}"/>
            </a:ext>
          </a:extLst>
        </xdr:cNvPr>
        <xdr:cNvSpPr txBox="1"/>
      </xdr:nvSpPr>
      <xdr:spPr>
        <a:xfrm>
          <a:off x="22199600" y="18066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84182</xdr:rowOff>
    </xdr:from>
    <xdr:to>
      <xdr:col>112</xdr:col>
      <xdr:colOff>38100</xdr:colOff>
      <xdr:row>107</xdr:row>
      <xdr:rowOff>14332</xdr:rowOff>
    </xdr:to>
    <xdr:sp macro="" textlink="">
      <xdr:nvSpPr>
        <xdr:cNvPr id="822" name="楕円 821">
          <a:extLst>
            <a:ext uri="{FF2B5EF4-FFF2-40B4-BE49-F238E27FC236}">
              <a16:creationId xmlns:a16="http://schemas.microsoft.com/office/drawing/2014/main" id="{0740342C-1A2F-4C11-98D2-A098EEA29286}"/>
            </a:ext>
          </a:extLst>
        </xdr:cNvPr>
        <xdr:cNvSpPr/>
      </xdr:nvSpPr>
      <xdr:spPr>
        <a:xfrm>
          <a:off x="21272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92529</xdr:rowOff>
    </xdr:from>
    <xdr:to>
      <xdr:col>116</xdr:col>
      <xdr:colOff>63500</xdr:colOff>
      <xdr:row>106</xdr:row>
      <xdr:rowOff>134982</xdr:rowOff>
    </xdr:to>
    <xdr:cxnSp macro="">
      <xdr:nvCxnSpPr>
        <xdr:cNvPr id="823" name="直線コネクタ 822">
          <a:extLst>
            <a:ext uri="{FF2B5EF4-FFF2-40B4-BE49-F238E27FC236}">
              <a16:creationId xmlns:a16="http://schemas.microsoft.com/office/drawing/2014/main" id="{8596B8E9-8BC0-40A9-A263-C589A74BE20C}"/>
            </a:ext>
          </a:extLst>
        </xdr:cNvPr>
        <xdr:cNvCxnSpPr/>
      </xdr:nvCxnSpPr>
      <xdr:spPr>
        <a:xfrm flipV="1">
          <a:off x="21323300" y="18266229"/>
          <a:ext cx="8382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84182</xdr:rowOff>
    </xdr:from>
    <xdr:to>
      <xdr:col>107</xdr:col>
      <xdr:colOff>101600</xdr:colOff>
      <xdr:row>107</xdr:row>
      <xdr:rowOff>14332</xdr:rowOff>
    </xdr:to>
    <xdr:sp macro="" textlink="">
      <xdr:nvSpPr>
        <xdr:cNvPr id="824" name="楕円 823">
          <a:extLst>
            <a:ext uri="{FF2B5EF4-FFF2-40B4-BE49-F238E27FC236}">
              <a16:creationId xmlns:a16="http://schemas.microsoft.com/office/drawing/2014/main" id="{2DA0D882-E7F3-4FF9-8B58-38ED70C45546}"/>
            </a:ext>
          </a:extLst>
        </xdr:cNvPr>
        <xdr:cNvSpPr/>
      </xdr:nvSpPr>
      <xdr:spPr>
        <a:xfrm>
          <a:off x="20383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134982</xdr:rowOff>
    </xdr:from>
    <xdr:to>
      <xdr:col>111</xdr:col>
      <xdr:colOff>177800</xdr:colOff>
      <xdr:row>106</xdr:row>
      <xdr:rowOff>134982</xdr:rowOff>
    </xdr:to>
    <xdr:cxnSp macro="">
      <xdr:nvCxnSpPr>
        <xdr:cNvPr id="825" name="直線コネクタ 824">
          <a:extLst>
            <a:ext uri="{FF2B5EF4-FFF2-40B4-BE49-F238E27FC236}">
              <a16:creationId xmlns:a16="http://schemas.microsoft.com/office/drawing/2014/main" id="{8DADA21D-EA70-4EF0-8AC1-B4ADA9D1482A}"/>
            </a:ext>
          </a:extLst>
        </xdr:cNvPr>
        <xdr:cNvCxnSpPr/>
      </xdr:nvCxnSpPr>
      <xdr:spPr>
        <a:xfrm>
          <a:off x="20434300" y="183086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90714</xdr:rowOff>
    </xdr:from>
    <xdr:to>
      <xdr:col>102</xdr:col>
      <xdr:colOff>165100</xdr:colOff>
      <xdr:row>107</xdr:row>
      <xdr:rowOff>20864</xdr:rowOff>
    </xdr:to>
    <xdr:sp macro="" textlink="">
      <xdr:nvSpPr>
        <xdr:cNvPr id="826" name="楕円 825">
          <a:extLst>
            <a:ext uri="{FF2B5EF4-FFF2-40B4-BE49-F238E27FC236}">
              <a16:creationId xmlns:a16="http://schemas.microsoft.com/office/drawing/2014/main" id="{173A1E3B-4EE8-4A76-99BB-7B308510C02B}"/>
            </a:ext>
          </a:extLst>
        </xdr:cNvPr>
        <xdr:cNvSpPr/>
      </xdr:nvSpPr>
      <xdr:spPr>
        <a:xfrm>
          <a:off x="19494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134982</xdr:rowOff>
    </xdr:from>
    <xdr:to>
      <xdr:col>107</xdr:col>
      <xdr:colOff>50800</xdr:colOff>
      <xdr:row>106</xdr:row>
      <xdr:rowOff>141514</xdr:rowOff>
    </xdr:to>
    <xdr:cxnSp macro="">
      <xdr:nvCxnSpPr>
        <xdr:cNvPr id="827" name="直線コネクタ 826">
          <a:extLst>
            <a:ext uri="{FF2B5EF4-FFF2-40B4-BE49-F238E27FC236}">
              <a16:creationId xmlns:a16="http://schemas.microsoft.com/office/drawing/2014/main" id="{3EECC087-26B1-4D7A-88C0-E8ACEA947280}"/>
            </a:ext>
          </a:extLst>
        </xdr:cNvPr>
        <xdr:cNvCxnSpPr/>
      </xdr:nvCxnSpPr>
      <xdr:spPr>
        <a:xfrm flipV="1">
          <a:off x="19545300" y="1830868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164193</xdr:rowOff>
    </xdr:from>
    <xdr:to>
      <xdr:col>98</xdr:col>
      <xdr:colOff>38100</xdr:colOff>
      <xdr:row>106</xdr:row>
      <xdr:rowOff>94343</xdr:rowOff>
    </xdr:to>
    <xdr:sp macro="" textlink="">
      <xdr:nvSpPr>
        <xdr:cNvPr id="828" name="楕円 827">
          <a:extLst>
            <a:ext uri="{FF2B5EF4-FFF2-40B4-BE49-F238E27FC236}">
              <a16:creationId xmlns:a16="http://schemas.microsoft.com/office/drawing/2014/main" id="{2D33C07D-A100-4371-81EC-7011292C826C}"/>
            </a:ext>
          </a:extLst>
        </xdr:cNvPr>
        <xdr:cNvSpPr/>
      </xdr:nvSpPr>
      <xdr:spPr>
        <a:xfrm>
          <a:off x="18605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43543</xdr:rowOff>
    </xdr:from>
    <xdr:to>
      <xdr:col>102</xdr:col>
      <xdr:colOff>114300</xdr:colOff>
      <xdr:row>106</xdr:row>
      <xdr:rowOff>141514</xdr:rowOff>
    </xdr:to>
    <xdr:cxnSp macro="">
      <xdr:nvCxnSpPr>
        <xdr:cNvPr id="829" name="直線コネクタ 828">
          <a:extLst>
            <a:ext uri="{FF2B5EF4-FFF2-40B4-BE49-F238E27FC236}">
              <a16:creationId xmlns:a16="http://schemas.microsoft.com/office/drawing/2014/main" id="{C171B1D4-FFD6-4F4B-A005-23C13BA3A013}"/>
            </a:ext>
          </a:extLst>
        </xdr:cNvPr>
        <xdr:cNvCxnSpPr/>
      </xdr:nvCxnSpPr>
      <xdr:spPr>
        <a:xfrm>
          <a:off x="18656300" y="182172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28320</xdr:rowOff>
    </xdr:from>
    <xdr:ext cx="469744" cy="259045"/>
    <xdr:sp macro="" textlink="">
      <xdr:nvSpPr>
        <xdr:cNvPr id="830" name="n_1aveValue【公民館】&#10;一人当たり面積">
          <a:extLst>
            <a:ext uri="{FF2B5EF4-FFF2-40B4-BE49-F238E27FC236}">
              <a16:creationId xmlns:a16="http://schemas.microsoft.com/office/drawing/2014/main" id="{2FF41633-14B9-4240-A09C-433CE21B4AC2}"/>
            </a:ext>
          </a:extLst>
        </xdr:cNvPr>
        <xdr:cNvSpPr txBox="1"/>
      </xdr:nvSpPr>
      <xdr:spPr>
        <a:xfrm>
          <a:off x="210757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21789</xdr:rowOff>
    </xdr:from>
    <xdr:ext cx="469744" cy="259045"/>
    <xdr:sp macro="" textlink="">
      <xdr:nvSpPr>
        <xdr:cNvPr id="831" name="n_2aveValue【公民館】&#10;一人当たり面積">
          <a:extLst>
            <a:ext uri="{FF2B5EF4-FFF2-40B4-BE49-F238E27FC236}">
              <a16:creationId xmlns:a16="http://schemas.microsoft.com/office/drawing/2014/main" id="{25F3D728-3BEE-4EA7-BB17-73730FB484CE}"/>
            </a:ext>
          </a:extLst>
        </xdr:cNvPr>
        <xdr:cNvSpPr txBox="1"/>
      </xdr:nvSpPr>
      <xdr:spPr>
        <a:xfrm>
          <a:off x="201994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832" name="n_3aveValue【公民館】&#10;一人当たり面積">
          <a:extLst>
            <a:ext uri="{FF2B5EF4-FFF2-40B4-BE49-F238E27FC236}">
              <a16:creationId xmlns:a16="http://schemas.microsoft.com/office/drawing/2014/main" id="{949A3F40-751C-4EB8-8FCF-11E5F442F069}"/>
            </a:ext>
          </a:extLst>
        </xdr:cNvPr>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28320</xdr:rowOff>
    </xdr:from>
    <xdr:ext cx="469744" cy="259045"/>
    <xdr:sp macro="" textlink="">
      <xdr:nvSpPr>
        <xdr:cNvPr id="833" name="n_4aveValue【公民館】&#10;一人当たり面積">
          <a:extLst>
            <a:ext uri="{FF2B5EF4-FFF2-40B4-BE49-F238E27FC236}">
              <a16:creationId xmlns:a16="http://schemas.microsoft.com/office/drawing/2014/main" id="{C29E360F-36B5-455E-A9F5-4FA630C7F737}"/>
            </a:ext>
          </a:extLst>
        </xdr:cNvPr>
        <xdr:cNvSpPr txBox="1"/>
      </xdr:nvSpPr>
      <xdr:spPr>
        <a:xfrm>
          <a:off x="18421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30859</xdr:rowOff>
    </xdr:from>
    <xdr:ext cx="469744" cy="259045"/>
    <xdr:sp macro="" textlink="">
      <xdr:nvSpPr>
        <xdr:cNvPr id="834" name="n_1mainValue【公民館】&#10;一人当たり面積">
          <a:extLst>
            <a:ext uri="{FF2B5EF4-FFF2-40B4-BE49-F238E27FC236}">
              <a16:creationId xmlns:a16="http://schemas.microsoft.com/office/drawing/2014/main" id="{22CB580C-C066-4238-8543-1E22048E197E}"/>
            </a:ext>
          </a:extLst>
        </xdr:cNvPr>
        <xdr:cNvSpPr txBox="1"/>
      </xdr:nvSpPr>
      <xdr:spPr>
        <a:xfrm>
          <a:off x="210757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835" name="n_2mainValue【公民館】&#10;一人当たり面積">
          <a:extLst>
            <a:ext uri="{FF2B5EF4-FFF2-40B4-BE49-F238E27FC236}">
              <a16:creationId xmlns:a16="http://schemas.microsoft.com/office/drawing/2014/main" id="{BBF33C71-619E-4DCC-AD61-27D232ACAAEF}"/>
            </a:ext>
          </a:extLst>
        </xdr:cNvPr>
        <xdr:cNvSpPr txBox="1"/>
      </xdr:nvSpPr>
      <xdr:spPr>
        <a:xfrm>
          <a:off x="20199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37391</xdr:rowOff>
    </xdr:from>
    <xdr:ext cx="469744" cy="259045"/>
    <xdr:sp macro="" textlink="">
      <xdr:nvSpPr>
        <xdr:cNvPr id="836" name="n_3mainValue【公民館】&#10;一人当たり面積">
          <a:extLst>
            <a:ext uri="{FF2B5EF4-FFF2-40B4-BE49-F238E27FC236}">
              <a16:creationId xmlns:a16="http://schemas.microsoft.com/office/drawing/2014/main" id="{A16B2352-8E5C-4581-BE8F-283EB61D0240}"/>
            </a:ext>
          </a:extLst>
        </xdr:cNvPr>
        <xdr:cNvSpPr txBox="1"/>
      </xdr:nvSpPr>
      <xdr:spPr>
        <a:xfrm>
          <a:off x="19310427" y="1803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110870</xdr:rowOff>
    </xdr:from>
    <xdr:ext cx="469744" cy="259045"/>
    <xdr:sp macro="" textlink="">
      <xdr:nvSpPr>
        <xdr:cNvPr id="837" name="n_4mainValue【公民館】&#10;一人当たり面積">
          <a:extLst>
            <a:ext uri="{FF2B5EF4-FFF2-40B4-BE49-F238E27FC236}">
              <a16:creationId xmlns:a16="http://schemas.microsoft.com/office/drawing/2014/main" id="{C9AF65DA-1925-4868-8D39-2ECB279FB66E}"/>
            </a:ext>
          </a:extLst>
        </xdr:cNvPr>
        <xdr:cNvSpPr txBox="1"/>
      </xdr:nvSpPr>
      <xdr:spPr>
        <a:xfrm>
          <a:off x="18421427" y="1794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8" name="正方形/長方形 837">
          <a:extLst>
            <a:ext uri="{FF2B5EF4-FFF2-40B4-BE49-F238E27FC236}">
              <a16:creationId xmlns:a16="http://schemas.microsoft.com/office/drawing/2014/main" id="{5A3867C9-EB73-4191-AB6F-D26498EA041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9" name="正方形/長方形 838">
          <a:extLst>
            <a:ext uri="{FF2B5EF4-FFF2-40B4-BE49-F238E27FC236}">
              <a16:creationId xmlns:a16="http://schemas.microsoft.com/office/drawing/2014/main" id="{F5E8181B-B49E-43F1-8681-615ABA72BB3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0" name="テキスト ボックス 839">
          <a:extLst>
            <a:ext uri="{FF2B5EF4-FFF2-40B4-BE49-F238E27FC236}">
              <a16:creationId xmlns:a16="http://schemas.microsoft.com/office/drawing/2014/main" id="{18A2535E-1910-4B86-BEDC-58637ABE5D8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道路の一人当たり延長は、令和２年度より町道、農道及び林道の再算定を実施したため現状に合わせ大幅に増加した。また、復興事業である都市計画道路整備が進むことで更に増加が見込まれる。</a:t>
          </a:r>
          <a:endParaRPr lang="ja-JP" altLang="ja-JP" sz="1400">
            <a:effectLst/>
          </a:endParaRPr>
        </a:p>
        <a:p>
          <a:r>
            <a:rPr kumimoji="1" lang="ja-JP" altLang="ja-JP" sz="1100">
              <a:solidFill>
                <a:schemeClr val="dk1"/>
              </a:solidFill>
              <a:effectLst/>
              <a:latin typeface="+mn-lt"/>
              <a:ea typeface="+mn-ea"/>
              <a:cs typeface="+mn-cs"/>
            </a:rPr>
            <a:t>橋りょう・トンネルの有形固定資産減価償却率は、熊本地震からの復旧工事が進み大幅に低下した。今後は維持管理計画に沿った長寿命化対策を行い、更新費用の低減が必要となる。</a:t>
          </a:r>
          <a:endParaRPr lang="ja-JP" altLang="ja-JP" sz="1400">
            <a:effectLst/>
          </a:endParaRPr>
        </a:p>
        <a:p>
          <a:r>
            <a:rPr kumimoji="1" lang="ja-JP" altLang="ja-JP" sz="1100">
              <a:solidFill>
                <a:schemeClr val="dk1"/>
              </a:solidFill>
              <a:effectLst/>
              <a:latin typeface="+mn-lt"/>
              <a:ea typeface="+mn-ea"/>
              <a:cs typeface="+mn-cs"/>
            </a:rPr>
            <a:t>公営住宅は、令和元年度末までに災害公営住宅</a:t>
          </a:r>
          <a:r>
            <a:rPr kumimoji="1" lang="en-US" altLang="ja-JP" sz="1100">
              <a:solidFill>
                <a:schemeClr val="dk1"/>
              </a:solidFill>
              <a:effectLst/>
              <a:latin typeface="+mn-lt"/>
              <a:ea typeface="+mn-ea"/>
              <a:cs typeface="+mn-cs"/>
            </a:rPr>
            <a:t>671</a:t>
          </a:r>
          <a:r>
            <a:rPr kumimoji="1" lang="ja-JP" altLang="ja-JP" sz="1100">
              <a:solidFill>
                <a:schemeClr val="dk1"/>
              </a:solidFill>
              <a:effectLst/>
              <a:latin typeface="+mn-lt"/>
              <a:ea typeface="+mn-ea"/>
              <a:cs typeface="+mn-cs"/>
            </a:rPr>
            <a:t>戸の整備が完了したため、有形固定資産減価償却率が大幅に低下したが、既存の公営住宅によっては築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年を超えるような公営住宅があるため、入居の状況によっては、施設の統廃合の検討も必要であると考えられる。</a:t>
          </a:r>
          <a:endParaRPr lang="ja-JP" altLang="ja-JP" sz="1400">
            <a:effectLst/>
          </a:endParaRPr>
        </a:p>
        <a:p>
          <a:r>
            <a:rPr kumimoji="1" lang="ja-JP" altLang="ja-JP" sz="1100">
              <a:solidFill>
                <a:schemeClr val="dk1"/>
              </a:solidFill>
              <a:effectLst/>
              <a:latin typeface="+mn-lt"/>
              <a:ea typeface="+mn-ea"/>
              <a:cs typeface="+mn-cs"/>
            </a:rPr>
            <a:t>幼稚園・保育所の有形固定資産減価償却率は類似団体と大差はないが、益城第二幼稚園が令和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年度末をもって益城幼稚園に統合され、第４保育所は令和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年度より公私連携型に移行することから、一人当たり面積の減少が見込まれる。</a:t>
          </a:r>
          <a:endParaRPr lang="ja-JP" altLang="ja-JP" sz="1400">
            <a:effectLst/>
          </a:endParaRPr>
        </a:p>
        <a:p>
          <a:r>
            <a:rPr kumimoji="1" lang="ja-JP" altLang="ja-JP" sz="1100">
              <a:solidFill>
                <a:schemeClr val="dk1"/>
              </a:solidFill>
              <a:effectLst/>
              <a:latin typeface="+mn-lt"/>
              <a:ea typeface="+mn-ea"/>
              <a:cs typeface="+mn-cs"/>
            </a:rPr>
            <a:t>中学校校舎の災害復旧工事は令和２年度末までに完了しており、学校施設の有形固定資産減価償却率が大幅に低下したが、施設の長寿命化計画を踏まえ、既存の学校施設を適切に管理していく必要がある。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02CE210-3F93-4D30-8077-12B38638DA0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670E145-3B5C-469F-9E6E-27E02368A28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24AC6C5-0F05-4998-8EB1-6357EE6A9E2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5668306-53F4-44CA-A15C-1F882553B5D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0573DB0-C383-40C9-8913-B1D3980C61A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27E95E4-CFDA-4C90-B8EA-654B1473973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1FD9ECC-ADE5-4FED-ACD4-4FF4CA8F3C8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B422BA4-C459-4640-A060-3F7F2DD4B97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58C4BE7-2840-44A8-8830-E05F3165406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56DD221-34FC-4841-9FDF-DF45EEBE567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33,718
33,570
65.68
24,415,387
21,896,018
2,284,100
8,879,241
48,842,405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2E41C14-9049-4D43-AAEC-A2A75A68C56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D8E969D-1244-4C01-A765-798F79739A8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B7D2714-7279-403E-BA02-0214C5B98DA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0289DB9-E73B-46D4-9097-7031B0CEC94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76293D9-0727-4960-8E4B-6BEB5A3E13B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5AFD997-F648-48F7-8222-16CDA1BF6BF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26D2C06-7D33-442B-84C8-ACB9AC937DC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500B3C4-D694-4066-9CE7-26C5506D833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97EB781-132F-42DC-BA80-0B3CE308FFD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013AD81-0F34-4F09-9852-1D5730D6039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A4F7CE1-5F5E-40CB-86DD-018A823B4A0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2D054EE-9D7B-4CF3-B17F-14A4648FFE0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F2480DC-3A66-4CBE-8A27-176B3D23890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57AA19A-D20D-48FA-96F0-01F6C960113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439E4F5-9C73-4E0E-AC8C-2E428F163DF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2D40D9C-F603-4AB9-A731-75C8FAC8A6E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E88D93C-92E6-4968-BE09-5D2D86A6545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E06E326-386A-4CAF-A5C4-6EC410D38AF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C9F7D42-19E5-456E-8806-6B06250D99A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E198ECE-D03E-4EBB-8E91-42A45D71766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F22871F-7E54-4210-89F6-4EDD324701F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17D1A8B-78D5-4DAA-84BF-1D9547DEF9D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403A27F-FD3D-4F20-9F6D-0ED983B1182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3EDD38F-394D-4452-8DC3-04FA73B76B8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87198E9-AE6E-491A-A2F5-FFAC2209553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3E9EAEE-7186-471A-925C-0A2FC24B2E8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713FEA2-5328-4493-8F63-98B43F2553E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3D4154E-D405-441D-B3AC-6A1F30C0948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BF4E50C-0632-46F3-8EFD-6A72B8362D0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1C89DF0-37BF-4079-9234-F49BBBB1D67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F9E0FB9-C55F-4096-860F-802071CAA44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F32BAEB-E3AB-4BE4-8F94-67EC832DA97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B3F96FC-97B1-49EF-AC97-7A83C1624288}"/>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02234E8-8771-460B-833F-2C682C18035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439E73F-9946-4C78-A625-D17C02761B5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026EA8B-F13A-46F3-B55E-762793074FB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664C22D-9842-465C-8241-8B6CC978AD36}"/>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A5F86CB-4858-41F7-BD72-CFD8B481094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57676B3-769F-4801-BF5F-439C8FABF8F5}"/>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5515C7D-BF75-4772-A95D-CC2B4C4C0AB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9E3CE08-58AF-4AF7-9042-9B42BCB5576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1AF1B74-0BA9-42BC-8928-553D6A62BC7E}"/>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F51CC54-B2D1-4141-A45F-F0CC0854D67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F3244F9-49E0-4A3F-8E94-F27D219B3F9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9F99953-2BD2-46A2-AFC8-AFD22C46670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AF45312-B08C-4C50-9C23-60AFC473251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4A69B946-B3AD-453F-A7A7-BACDCA7A7371}"/>
            </a:ext>
          </a:extLst>
        </xdr:cNvPr>
        <xdr:cNvCxnSpPr/>
      </xdr:nvCxnSpPr>
      <xdr:spPr>
        <a:xfrm flipV="1">
          <a:off x="4634865" y="5769973"/>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図書館】&#10;有形固定資産減価償却率最小値テキスト">
          <a:extLst>
            <a:ext uri="{FF2B5EF4-FFF2-40B4-BE49-F238E27FC236}">
              <a16:creationId xmlns:a16="http://schemas.microsoft.com/office/drawing/2014/main" id="{C697FF14-2D91-4537-8EBA-CBA351F3244F}"/>
            </a:ext>
          </a:extLst>
        </xdr:cNvPr>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0B369B98-E6FA-45DB-9F0E-C5D966218447}"/>
            </a:ext>
          </a:extLst>
        </xdr:cNvPr>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340478" cy="259045"/>
    <xdr:sp macro="" textlink="">
      <xdr:nvSpPr>
        <xdr:cNvPr id="61" name="【図書館】&#10;有形固定資産減価償却率最大値テキスト">
          <a:extLst>
            <a:ext uri="{FF2B5EF4-FFF2-40B4-BE49-F238E27FC236}">
              <a16:creationId xmlns:a16="http://schemas.microsoft.com/office/drawing/2014/main" id="{8309FDF4-5A63-4B60-BE01-D7889C2E044D}"/>
            </a:ext>
          </a:extLst>
        </xdr:cNvPr>
        <xdr:cNvSpPr txBox="1"/>
      </xdr:nvSpPr>
      <xdr:spPr>
        <a:xfrm>
          <a:off x="4673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2" name="直線コネクタ 61">
          <a:extLst>
            <a:ext uri="{FF2B5EF4-FFF2-40B4-BE49-F238E27FC236}">
              <a16:creationId xmlns:a16="http://schemas.microsoft.com/office/drawing/2014/main" id="{080849AD-E5C1-482A-AF1B-D0936BB466E1}"/>
            </a:ext>
          </a:extLst>
        </xdr:cNvPr>
        <xdr:cNvCxnSpPr/>
      </xdr:nvCxnSpPr>
      <xdr:spPr>
        <a:xfrm>
          <a:off x="4546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95267</xdr:rowOff>
    </xdr:from>
    <xdr:ext cx="405111" cy="259045"/>
    <xdr:sp macro="" textlink="">
      <xdr:nvSpPr>
        <xdr:cNvPr id="63" name="【図書館】&#10;有形固定資産減価償却率平均値テキスト">
          <a:extLst>
            <a:ext uri="{FF2B5EF4-FFF2-40B4-BE49-F238E27FC236}">
              <a16:creationId xmlns:a16="http://schemas.microsoft.com/office/drawing/2014/main" id="{66BCFFE1-6C0E-4FE4-A89D-0ADF8C9ED109}"/>
            </a:ext>
          </a:extLst>
        </xdr:cNvPr>
        <xdr:cNvSpPr txBox="1"/>
      </xdr:nvSpPr>
      <xdr:spPr>
        <a:xfrm>
          <a:off x="46736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64" name="フローチャート: 判断 63">
          <a:extLst>
            <a:ext uri="{FF2B5EF4-FFF2-40B4-BE49-F238E27FC236}">
              <a16:creationId xmlns:a16="http://schemas.microsoft.com/office/drawing/2014/main" id="{4E7AE030-7193-4861-A82A-9AD89EC690B7}"/>
            </a:ext>
          </a:extLst>
        </xdr:cNvPr>
        <xdr:cNvSpPr/>
      </xdr:nvSpPr>
      <xdr:spPr>
        <a:xfrm>
          <a:off x="4584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80917</xdr:rowOff>
    </xdr:from>
    <xdr:to>
      <xdr:col>20</xdr:col>
      <xdr:colOff>38100</xdr:colOff>
      <xdr:row>38</xdr:row>
      <xdr:rowOff>11068</xdr:rowOff>
    </xdr:to>
    <xdr:sp macro="" textlink="">
      <xdr:nvSpPr>
        <xdr:cNvPr id="65" name="フローチャート: 判断 64">
          <a:extLst>
            <a:ext uri="{FF2B5EF4-FFF2-40B4-BE49-F238E27FC236}">
              <a16:creationId xmlns:a16="http://schemas.microsoft.com/office/drawing/2014/main" id="{885C0687-78A2-4F97-92E0-4639EF7B61D2}"/>
            </a:ext>
          </a:extLst>
        </xdr:cNvPr>
        <xdr:cNvSpPr/>
      </xdr:nvSpPr>
      <xdr:spPr>
        <a:xfrm>
          <a:off x="3746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41728</xdr:rowOff>
    </xdr:from>
    <xdr:to>
      <xdr:col>15</xdr:col>
      <xdr:colOff>101600</xdr:colOff>
      <xdr:row>37</xdr:row>
      <xdr:rowOff>143328</xdr:rowOff>
    </xdr:to>
    <xdr:sp macro="" textlink="">
      <xdr:nvSpPr>
        <xdr:cNvPr id="66" name="フローチャート: 判断 65">
          <a:extLst>
            <a:ext uri="{FF2B5EF4-FFF2-40B4-BE49-F238E27FC236}">
              <a16:creationId xmlns:a16="http://schemas.microsoft.com/office/drawing/2014/main" id="{5DEFC338-CCCB-4D4E-810A-A60C63ED351B}"/>
            </a:ext>
          </a:extLst>
        </xdr:cNvPr>
        <xdr:cNvSpPr/>
      </xdr:nvSpPr>
      <xdr:spPr>
        <a:xfrm>
          <a:off x="2857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15603</xdr:rowOff>
    </xdr:from>
    <xdr:to>
      <xdr:col>10</xdr:col>
      <xdr:colOff>165100</xdr:colOff>
      <xdr:row>37</xdr:row>
      <xdr:rowOff>117203</xdr:rowOff>
    </xdr:to>
    <xdr:sp macro="" textlink="">
      <xdr:nvSpPr>
        <xdr:cNvPr id="67" name="フローチャート: 判断 66">
          <a:extLst>
            <a:ext uri="{FF2B5EF4-FFF2-40B4-BE49-F238E27FC236}">
              <a16:creationId xmlns:a16="http://schemas.microsoft.com/office/drawing/2014/main" id="{8D61E1D4-6F9C-401E-A667-BC7ED3CAB9A5}"/>
            </a:ext>
          </a:extLst>
        </xdr:cNvPr>
        <xdr:cNvSpPr/>
      </xdr:nvSpPr>
      <xdr:spPr>
        <a:xfrm>
          <a:off x="1968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9072</xdr:rowOff>
    </xdr:from>
    <xdr:to>
      <xdr:col>6</xdr:col>
      <xdr:colOff>38100</xdr:colOff>
      <xdr:row>37</xdr:row>
      <xdr:rowOff>110672</xdr:rowOff>
    </xdr:to>
    <xdr:sp macro="" textlink="">
      <xdr:nvSpPr>
        <xdr:cNvPr id="68" name="フローチャート: 判断 67">
          <a:extLst>
            <a:ext uri="{FF2B5EF4-FFF2-40B4-BE49-F238E27FC236}">
              <a16:creationId xmlns:a16="http://schemas.microsoft.com/office/drawing/2014/main" id="{017BEB09-77AD-422E-A658-2BAA27F1B99A}"/>
            </a:ext>
          </a:extLst>
        </xdr:cNvPr>
        <xdr:cNvSpPr/>
      </xdr:nvSpPr>
      <xdr:spPr>
        <a:xfrm>
          <a:off x="1079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81FB434-6EB1-4296-A501-56BD8AF2954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8E5A2D3-1327-4EE2-9B58-30F539758EC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6ADEB79-D3EA-4650-990E-010E51DCAEB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1BA4932-1C57-4545-899C-F49F74734DE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0C111D7-280A-4734-8E7B-B3D423FB7B9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49893</xdr:rowOff>
    </xdr:from>
    <xdr:to>
      <xdr:col>6</xdr:col>
      <xdr:colOff>38100</xdr:colOff>
      <xdr:row>35</xdr:row>
      <xdr:rowOff>151493</xdr:rowOff>
    </xdr:to>
    <xdr:sp macro="" textlink="">
      <xdr:nvSpPr>
        <xdr:cNvPr id="74" name="楕円 73">
          <a:extLst>
            <a:ext uri="{FF2B5EF4-FFF2-40B4-BE49-F238E27FC236}">
              <a16:creationId xmlns:a16="http://schemas.microsoft.com/office/drawing/2014/main" id="{446B5FD5-C1DE-45E7-A20C-9C884181213D}"/>
            </a:ext>
          </a:extLst>
        </xdr:cNvPr>
        <xdr:cNvSpPr/>
      </xdr:nvSpPr>
      <xdr:spPr>
        <a:xfrm>
          <a:off x="1079500" y="605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27594</xdr:rowOff>
    </xdr:from>
    <xdr:ext cx="405111" cy="259045"/>
    <xdr:sp macro="" textlink="">
      <xdr:nvSpPr>
        <xdr:cNvPr id="75" name="n_1aveValue【図書館】&#10;有形固定資産減価償却率">
          <a:extLst>
            <a:ext uri="{FF2B5EF4-FFF2-40B4-BE49-F238E27FC236}">
              <a16:creationId xmlns:a16="http://schemas.microsoft.com/office/drawing/2014/main" id="{6927133D-3508-40DC-AEBF-4D853B34DDAF}"/>
            </a:ext>
          </a:extLst>
        </xdr:cNvPr>
        <xdr:cNvSpPr txBox="1"/>
      </xdr:nvSpPr>
      <xdr:spPr>
        <a:xfrm>
          <a:off x="35820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159855</xdr:rowOff>
    </xdr:from>
    <xdr:ext cx="405111" cy="259045"/>
    <xdr:sp macro="" textlink="">
      <xdr:nvSpPr>
        <xdr:cNvPr id="76" name="n_2aveValue【図書館】&#10;有形固定資産減価償却率">
          <a:extLst>
            <a:ext uri="{FF2B5EF4-FFF2-40B4-BE49-F238E27FC236}">
              <a16:creationId xmlns:a16="http://schemas.microsoft.com/office/drawing/2014/main" id="{C20DC9D9-92CC-4A4A-A247-AB2E4986AB92}"/>
            </a:ext>
          </a:extLst>
        </xdr:cNvPr>
        <xdr:cNvSpPr txBox="1"/>
      </xdr:nvSpPr>
      <xdr:spPr>
        <a:xfrm>
          <a:off x="2705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133730</xdr:rowOff>
    </xdr:from>
    <xdr:ext cx="405111" cy="259045"/>
    <xdr:sp macro="" textlink="">
      <xdr:nvSpPr>
        <xdr:cNvPr id="77" name="n_3aveValue【図書館】&#10;有形固定資産減価償却率">
          <a:extLst>
            <a:ext uri="{FF2B5EF4-FFF2-40B4-BE49-F238E27FC236}">
              <a16:creationId xmlns:a16="http://schemas.microsoft.com/office/drawing/2014/main" id="{8DD68E79-EC36-4CA1-8F0E-021601BAA4FB}"/>
            </a:ext>
          </a:extLst>
        </xdr:cNvPr>
        <xdr:cNvSpPr txBox="1"/>
      </xdr:nvSpPr>
      <xdr:spPr>
        <a:xfrm>
          <a:off x="1816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101799</xdr:rowOff>
    </xdr:from>
    <xdr:ext cx="405111" cy="259045"/>
    <xdr:sp macro="" textlink="">
      <xdr:nvSpPr>
        <xdr:cNvPr id="78" name="n_4aveValue【図書館】&#10;有形固定資産減価償却率">
          <a:extLst>
            <a:ext uri="{FF2B5EF4-FFF2-40B4-BE49-F238E27FC236}">
              <a16:creationId xmlns:a16="http://schemas.microsoft.com/office/drawing/2014/main" id="{279943EC-A9CD-4F1F-9DB1-911D8AD8D134}"/>
            </a:ext>
          </a:extLst>
        </xdr:cNvPr>
        <xdr:cNvSpPr txBox="1"/>
      </xdr:nvSpPr>
      <xdr:spPr>
        <a:xfrm>
          <a:off x="9277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168020</xdr:rowOff>
    </xdr:from>
    <xdr:ext cx="405111" cy="259045"/>
    <xdr:sp macro="" textlink="">
      <xdr:nvSpPr>
        <xdr:cNvPr id="79" name="n_4mainValue【図書館】&#10;有形固定資産減価償却率">
          <a:extLst>
            <a:ext uri="{FF2B5EF4-FFF2-40B4-BE49-F238E27FC236}">
              <a16:creationId xmlns:a16="http://schemas.microsoft.com/office/drawing/2014/main" id="{CE29140A-0423-4EAB-A3E5-990AEA869A3D}"/>
            </a:ext>
          </a:extLst>
        </xdr:cNvPr>
        <xdr:cNvSpPr txBox="1"/>
      </xdr:nvSpPr>
      <xdr:spPr>
        <a:xfrm>
          <a:off x="927744" y="582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6836F921-4980-4F6B-BE7A-27CEBF15079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BFD8543C-A387-4B74-B553-77613E2A37C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65E54FE4-30EE-4820-8E88-78078DF32C1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375208B3-8C15-404E-9C63-4FD829C4372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294E128C-1AF1-4A92-981A-4A321A291AE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F7189DCE-FEF7-48C1-93C9-F9EBBD73093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11EF1C6F-B22D-4FA0-8C9A-5D9AFEA72C9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A8145113-12D5-4E49-9BA2-960F3EAEBDF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a:extLst>
            <a:ext uri="{FF2B5EF4-FFF2-40B4-BE49-F238E27FC236}">
              <a16:creationId xmlns:a16="http://schemas.microsoft.com/office/drawing/2014/main" id="{5F9C03C5-99B2-487A-8E7A-1D5F18E67C7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285C2E2F-B5B7-4723-B48E-9F9AAD34B2D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a:extLst>
            <a:ext uri="{FF2B5EF4-FFF2-40B4-BE49-F238E27FC236}">
              <a16:creationId xmlns:a16="http://schemas.microsoft.com/office/drawing/2014/main" id="{C766C03D-8D73-4EFF-A135-BDBAE067873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a:extLst>
            <a:ext uri="{FF2B5EF4-FFF2-40B4-BE49-F238E27FC236}">
              <a16:creationId xmlns:a16="http://schemas.microsoft.com/office/drawing/2014/main" id="{838858C8-6DE7-4911-A8BF-7684F7A7AE3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a:extLst>
            <a:ext uri="{FF2B5EF4-FFF2-40B4-BE49-F238E27FC236}">
              <a16:creationId xmlns:a16="http://schemas.microsoft.com/office/drawing/2014/main" id="{0A79B8C0-3518-49E2-BA30-845BF7E4D58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3" name="テキスト ボックス 92">
          <a:extLst>
            <a:ext uri="{FF2B5EF4-FFF2-40B4-BE49-F238E27FC236}">
              <a16:creationId xmlns:a16="http://schemas.microsoft.com/office/drawing/2014/main" id="{624B0272-D75C-43EB-97BF-39D19137F889}"/>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a:extLst>
            <a:ext uri="{FF2B5EF4-FFF2-40B4-BE49-F238E27FC236}">
              <a16:creationId xmlns:a16="http://schemas.microsoft.com/office/drawing/2014/main" id="{B476B21F-D814-4924-BCE7-97A0EB05B03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5" name="テキスト ボックス 94">
          <a:extLst>
            <a:ext uri="{FF2B5EF4-FFF2-40B4-BE49-F238E27FC236}">
              <a16:creationId xmlns:a16="http://schemas.microsoft.com/office/drawing/2014/main" id="{78ACD4F1-6A5F-428E-BFEA-790F3B0065EF}"/>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a:extLst>
            <a:ext uri="{FF2B5EF4-FFF2-40B4-BE49-F238E27FC236}">
              <a16:creationId xmlns:a16="http://schemas.microsoft.com/office/drawing/2014/main" id="{058FDE08-3EA7-471C-B508-7B95B57A6AA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7" name="テキスト ボックス 96">
          <a:extLst>
            <a:ext uri="{FF2B5EF4-FFF2-40B4-BE49-F238E27FC236}">
              <a16:creationId xmlns:a16="http://schemas.microsoft.com/office/drawing/2014/main" id="{5109E35E-9E5B-465A-8583-311025CB6D5C}"/>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a:extLst>
            <a:ext uri="{FF2B5EF4-FFF2-40B4-BE49-F238E27FC236}">
              <a16:creationId xmlns:a16="http://schemas.microsoft.com/office/drawing/2014/main" id="{F4228DB4-8554-49DC-99CA-AE9BB18A6B4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9" name="テキスト ボックス 98">
          <a:extLst>
            <a:ext uri="{FF2B5EF4-FFF2-40B4-BE49-F238E27FC236}">
              <a16:creationId xmlns:a16="http://schemas.microsoft.com/office/drawing/2014/main" id="{7DE4BAD4-EC5F-468E-A3C1-796A7B29016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D33ABC0A-0435-4F12-9DC8-C6639B3F447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a:extLst>
            <a:ext uri="{FF2B5EF4-FFF2-40B4-BE49-F238E27FC236}">
              <a16:creationId xmlns:a16="http://schemas.microsoft.com/office/drawing/2014/main" id="{7AE61367-038F-4393-8CEE-D48B83E7F4B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a:extLst>
            <a:ext uri="{FF2B5EF4-FFF2-40B4-BE49-F238E27FC236}">
              <a16:creationId xmlns:a16="http://schemas.microsoft.com/office/drawing/2014/main" id="{F03E2637-8330-428F-9641-F6C1EF4CC06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110490</xdr:rowOff>
    </xdr:from>
    <xdr:to>
      <xdr:col>54</xdr:col>
      <xdr:colOff>189865</xdr:colOff>
      <xdr:row>42</xdr:row>
      <xdr:rowOff>7620</xdr:rowOff>
    </xdr:to>
    <xdr:cxnSp macro="">
      <xdr:nvCxnSpPr>
        <xdr:cNvPr id="103" name="直線コネクタ 102">
          <a:extLst>
            <a:ext uri="{FF2B5EF4-FFF2-40B4-BE49-F238E27FC236}">
              <a16:creationId xmlns:a16="http://schemas.microsoft.com/office/drawing/2014/main" id="{DB94BB1D-A155-4764-8CF2-C2E7753892FD}"/>
            </a:ext>
          </a:extLst>
        </xdr:cNvPr>
        <xdr:cNvCxnSpPr/>
      </xdr:nvCxnSpPr>
      <xdr:spPr>
        <a:xfrm flipV="1">
          <a:off x="10476865" y="593979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04" name="【図書館】&#10;一人当たり面積最小値テキスト">
          <a:extLst>
            <a:ext uri="{FF2B5EF4-FFF2-40B4-BE49-F238E27FC236}">
              <a16:creationId xmlns:a16="http://schemas.microsoft.com/office/drawing/2014/main" id="{133AF1A1-9571-4A5D-ACA7-159AF5B359D0}"/>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05" name="直線コネクタ 104">
          <a:extLst>
            <a:ext uri="{FF2B5EF4-FFF2-40B4-BE49-F238E27FC236}">
              <a16:creationId xmlns:a16="http://schemas.microsoft.com/office/drawing/2014/main" id="{58DDEFC1-686F-4B15-B60C-E80B2A3FF828}"/>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57167</xdr:rowOff>
    </xdr:from>
    <xdr:ext cx="469744" cy="259045"/>
    <xdr:sp macro="" textlink="">
      <xdr:nvSpPr>
        <xdr:cNvPr id="106" name="【図書館】&#10;一人当たり面積最大値テキスト">
          <a:extLst>
            <a:ext uri="{FF2B5EF4-FFF2-40B4-BE49-F238E27FC236}">
              <a16:creationId xmlns:a16="http://schemas.microsoft.com/office/drawing/2014/main" id="{1584CF8B-0DD2-4AE1-9570-BA88113E4A7C}"/>
            </a:ext>
          </a:extLst>
        </xdr:cNvPr>
        <xdr:cNvSpPr txBox="1"/>
      </xdr:nvSpPr>
      <xdr:spPr>
        <a:xfrm>
          <a:off x="10515600" y="571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110490</xdr:rowOff>
    </xdr:from>
    <xdr:to>
      <xdr:col>55</xdr:col>
      <xdr:colOff>88900</xdr:colOff>
      <xdr:row>34</xdr:row>
      <xdr:rowOff>110490</xdr:rowOff>
    </xdr:to>
    <xdr:cxnSp macro="">
      <xdr:nvCxnSpPr>
        <xdr:cNvPr id="107" name="直線コネクタ 106">
          <a:extLst>
            <a:ext uri="{FF2B5EF4-FFF2-40B4-BE49-F238E27FC236}">
              <a16:creationId xmlns:a16="http://schemas.microsoft.com/office/drawing/2014/main" id="{442209B0-4DCA-4380-86F9-15847458D7E1}"/>
            </a:ext>
          </a:extLst>
        </xdr:cNvPr>
        <xdr:cNvCxnSpPr/>
      </xdr:nvCxnSpPr>
      <xdr:spPr>
        <a:xfrm>
          <a:off x="10388600" y="593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60977</xdr:rowOff>
    </xdr:from>
    <xdr:ext cx="469744" cy="259045"/>
    <xdr:sp macro="" textlink="">
      <xdr:nvSpPr>
        <xdr:cNvPr id="108" name="【図書館】&#10;一人当たり面積平均値テキスト">
          <a:extLst>
            <a:ext uri="{FF2B5EF4-FFF2-40B4-BE49-F238E27FC236}">
              <a16:creationId xmlns:a16="http://schemas.microsoft.com/office/drawing/2014/main" id="{9085436F-A748-49DE-A1C3-996E9ED68979}"/>
            </a:ext>
          </a:extLst>
        </xdr:cNvPr>
        <xdr:cNvSpPr txBox="1"/>
      </xdr:nvSpPr>
      <xdr:spPr>
        <a:xfrm>
          <a:off x="10515600" y="6918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82550</xdr:rowOff>
    </xdr:from>
    <xdr:to>
      <xdr:col>55</xdr:col>
      <xdr:colOff>50800</xdr:colOff>
      <xdr:row>41</xdr:row>
      <xdr:rowOff>12700</xdr:rowOff>
    </xdr:to>
    <xdr:sp macro="" textlink="">
      <xdr:nvSpPr>
        <xdr:cNvPr id="109" name="フローチャート: 判断 108">
          <a:extLst>
            <a:ext uri="{FF2B5EF4-FFF2-40B4-BE49-F238E27FC236}">
              <a16:creationId xmlns:a16="http://schemas.microsoft.com/office/drawing/2014/main" id="{4C4E4D5F-1FD9-44A9-98B2-C7F87558B84E}"/>
            </a:ext>
          </a:extLst>
        </xdr:cNvPr>
        <xdr:cNvSpPr/>
      </xdr:nvSpPr>
      <xdr:spPr>
        <a:xfrm>
          <a:off x="104267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10" name="フローチャート: 判断 109">
          <a:extLst>
            <a:ext uri="{FF2B5EF4-FFF2-40B4-BE49-F238E27FC236}">
              <a16:creationId xmlns:a16="http://schemas.microsoft.com/office/drawing/2014/main" id="{5E81C26E-6705-4713-9920-CD8E38583EF9}"/>
            </a:ext>
          </a:extLst>
        </xdr:cNvPr>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90170</xdr:rowOff>
    </xdr:from>
    <xdr:to>
      <xdr:col>46</xdr:col>
      <xdr:colOff>38100</xdr:colOff>
      <xdr:row>41</xdr:row>
      <xdr:rowOff>20320</xdr:rowOff>
    </xdr:to>
    <xdr:sp macro="" textlink="">
      <xdr:nvSpPr>
        <xdr:cNvPr id="111" name="フローチャート: 判断 110">
          <a:extLst>
            <a:ext uri="{FF2B5EF4-FFF2-40B4-BE49-F238E27FC236}">
              <a16:creationId xmlns:a16="http://schemas.microsoft.com/office/drawing/2014/main" id="{38117B87-BA38-4FA6-B475-90FE3D61ABE1}"/>
            </a:ext>
          </a:extLst>
        </xdr:cNvPr>
        <xdr:cNvSpPr/>
      </xdr:nvSpPr>
      <xdr:spPr>
        <a:xfrm>
          <a:off x="8699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12" name="フローチャート: 判断 111">
          <a:extLst>
            <a:ext uri="{FF2B5EF4-FFF2-40B4-BE49-F238E27FC236}">
              <a16:creationId xmlns:a16="http://schemas.microsoft.com/office/drawing/2014/main" id="{DB1DE880-7DD5-4993-BEE8-5DAF9281C535}"/>
            </a:ext>
          </a:extLst>
        </xdr:cNvPr>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13" name="フローチャート: 判断 112">
          <a:extLst>
            <a:ext uri="{FF2B5EF4-FFF2-40B4-BE49-F238E27FC236}">
              <a16:creationId xmlns:a16="http://schemas.microsoft.com/office/drawing/2014/main" id="{E9105FC7-9084-4F7C-A7F4-AD352FE1C382}"/>
            </a:ext>
          </a:extLst>
        </xdr:cNvPr>
        <xdr:cNvSpPr/>
      </xdr:nvSpPr>
      <xdr:spPr>
        <a:xfrm>
          <a:off x="6921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7CB550FB-7B16-4F5D-BDEF-D4A7C762217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52029C86-131A-4806-8073-31F3F9C04B5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D2D612F4-F680-4CF9-A745-F321688F394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20144053-3329-4388-9D38-1682B5D830D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87E821C3-E492-4ACA-83BE-0815F5B79FF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166370</xdr:rowOff>
    </xdr:from>
    <xdr:to>
      <xdr:col>36</xdr:col>
      <xdr:colOff>165100</xdr:colOff>
      <xdr:row>40</xdr:row>
      <xdr:rowOff>96520</xdr:rowOff>
    </xdr:to>
    <xdr:sp macro="" textlink="">
      <xdr:nvSpPr>
        <xdr:cNvPr id="119" name="楕円 118">
          <a:extLst>
            <a:ext uri="{FF2B5EF4-FFF2-40B4-BE49-F238E27FC236}">
              <a16:creationId xmlns:a16="http://schemas.microsoft.com/office/drawing/2014/main" id="{BE12CD4E-557D-4BAA-90C5-8BE186B12845}"/>
            </a:ext>
          </a:extLst>
        </xdr:cNvPr>
        <xdr:cNvSpPr/>
      </xdr:nvSpPr>
      <xdr:spPr>
        <a:xfrm>
          <a:off x="6921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33037</xdr:rowOff>
    </xdr:from>
    <xdr:ext cx="469744" cy="259045"/>
    <xdr:sp macro="" textlink="">
      <xdr:nvSpPr>
        <xdr:cNvPr id="120" name="n_1aveValue【図書館】&#10;一人当たり面積">
          <a:extLst>
            <a:ext uri="{FF2B5EF4-FFF2-40B4-BE49-F238E27FC236}">
              <a16:creationId xmlns:a16="http://schemas.microsoft.com/office/drawing/2014/main" id="{76EF7490-2ACA-4D16-BE5A-C8F41D3AC869}"/>
            </a:ext>
          </a:extLst>
        </xdr:cNvPr>
        <xdr:cNvSpPr txBox="1"/>
      </xdr:nvSpPr>
      <xdr:spPr>
        <a:xfrm>
          <a:off x="93917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36847</xdr:rowOff>
    </xdr:from>
    <xdr:ext cx="469744" cy="259045"/>
    <xdr:sp macro="" textlink="">
      <xdr:nvSpPr>
        <xdr:cNvPr id="121" name="n_2aveValue【図書館】&#10;一人当たり面積">
          <a:extLst>
            <a:ext uri="{FF2B5EF4-FFF2-40B4-BE49-F238E27FC236}">
              <a16:creationId xmlns:a16="http://schemas.microsoft.com/office/drawing/2014/main" id="{1D20E509-B1DB-463D-AF51-93FD73391E67}"/>
            </a:ext>
          </a:extLst>
        </xdr:cNvPr>
        <xdr:cNvSpPr txBox="1"/>
      </xdr:nvSpPr>
      <xdr:spPr>
        <a:xfrm>
          <a:off x="85154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48277</xdr:rowOff>
    </xdr:from>
    <xdr:ext cx="469744" cy="259045"/>
    <xdr:sp macro="" textlink="">
      <xdr:nvSpPr>
        <xdr:cNvPr id="122" name="n_3aveValue【図書館】&#10;一人当たり面積">
          <a:extLst>
            <a:ext uri="{FF2B5EF4-FFF2-40B4-BE49-F238E27FC236}">
              <a16:creationId xmlns:a16="http://schemas.microsoft.com/office/drawing/2014/main" id="{83F167D6-49CD-4AAB-BAB1-814DBA7BB2FD}"/>
            </a:ext>
          </a:extLst>
        </xdr:cNvPr>
        <xdr:cNvSpPr txBox="1"/>
      </xdr:nvSpPr>
      <xdr:spPr>
        <a:xfrm>
          <a:off x="7626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34307</xdr:rowOff>
    </xdr:from>
    <xdr:ext cx="469744" cy="259045"/>
    <xdr:sp macro="" textlink="">
      <xdr:nvSpPr>
        <xdr:cNvPr id="123" name="n_4aveValue【図書館】&#10;一人当たり面積">
          <a:extLst>
            <a:ext uri="{FF2B5EF4-FFF2-40B4-BE49-F238E27FC236}">
              <a16:creationId xmlns:a16="http://schemas.microsoft.com/office/drawing/2014/main" id="{7800009B-12CB-447B-B11B-01D46BDBAAD2}"/>
            </a:ext>
          </a:extLst>
        </xdr:cNvPr>
        <xdr:cNvSpPr txBox="1"/>
      </xdr:nvSpPr>
      <xdr:spPr>
        <a:xfrm>
          <a:off x="6737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113047</xdr:rowOff>
    </xdr:from>
    <xdr:ext cx="469744" cy="259045"/>
    <xdr:sp macro="" textlink="">
      <xdr:nvSpPr>
        <xdr:cNvPr id="124" name="n_4mainValue【図書館】&#10;一人当たり面積">
          <a:extLst>
            <a:ext uri="{FF2B5EF4-FFF2-40B4-BE49-F238E27FC236}">
              <a16:creationId xmlns:a16="http://schemas.microsoft.com/office/drawing/2014/main" id="{64C19D64-0762-49CB-A1D0-FC9998FF939C}"/>
            </a:ext>
          </a:extLst>
        </xdr:cNvPr>
        <xdr:cNvSpPr txBox="1"/>
      </xdr:nvSpPr>
      <xdr:spPr>
        <a:xfrm>
          <a:off x="6737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a:extLst>
            <a:ext uri="{FF2B5EF4-FFF2-40B4-BE49-F238E27FC236}">
              <a16:creationId xmlns:a16="http://schemas.microsoft.com/office/drawing/2014/main" id="{E901A330-085F-4FF5-BB60-8482259971F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a:extLst>
            <a:ext uri="{FF2B5EF4-FFF2-40B4-BE49-F238E27FC236}">
              <a16:creationId xmlns:a16="http://schemas.microsoft.com/office/drawing/2014/main" id="{ACAD3A6A-BC22-42FD-8187-557311BB6A3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a:extLst>
            <a:ext uri="{FF2B5EF4-FFF2-40B4-BE49-F238E27FC236}">
              <a16:creationId xmlns:a16="http://schemas.microsoft.com/office/drawing/2014/main" id="{F0654D84-85FA-45EA-8D81-4B52B316D44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a:extLst>
            <a:ext uri="{FF2B5EF4-FFF2-40B4-BE49-F238E27FC236}">
              <a16:creationId xmlns:a16="http://schemas.microsoft.com/office/drawing/2014/main" id="{E21C9048-1C74-4524-B3D6-9F6FE0CE546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a:extLst>
            <a:ext uri="{FF2B5EF4-FFF2-40B4-BE49-F238E27FC236}">
              <a16:creationId xmlns:a16="http://schemas.microsoft.com/office/drawing/2014/main" id="{4A636E9E-B556-4A3F-9324-AA51B18C73E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a:extLst>
            <a:ext uri="{FF2B5EF4-FFF2-40B4-BE49-F238E27FC236}">
              <a16:creationId xmlns:a16="http://schemas.microsoft.com/office/drawing/2014/main" id="{827643AC-4BF8-4B5F-9711-603E1445E8B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a:extLst>
            <a:ext uri="{FF2B5EF4-FFF2-40B4-BE49-F238E27FC236}">
              <a16:creationId xmlns:a16="http://schemas.microsoft.com/office/drawing/2014/main" id="{655B971B-6742-48A6-8243-6877DE79317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a:extLst>
            <a:ext uri="{FF2B5EF4-FFF2-40B4-BE49-F238E27FC236}">
              <a16:creationId xmlns:a16="http://schemas.microsoft.com/office/drawing/2014/main" id="{0B8A2E05-4280-44AA-89B2-E80B179B7AB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a:extLst>
            <a:ext uri="{FF2B5EF4-FFF2-40B4-BE49-F238E27FC236}">
              <a16:creationId xmlns:a16="http://schemas.microsoft.com/office/drawing/2014/main" id="{F79CD3E3-1530-489E-832F-B4E7AC13441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a:extLst>
            <a:ext uri="{FF2B5EF4-FFF2-40B4-BE49-F238E27FC236}">
              <a16:creationId xmlns:a16="http://schemas.microsoft.com/office/drawing/2014/main" id="{961719EA-20C8-4BD5-934A-50A380A87AD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5" name="テキスト ボックス 134">
          <a:extLst>
            <a:ext uri="{FF2B5EF4-FFF2-40B4-BE49-F238E27FC236}">
              <a16:creationId xmlns:a16="http://schemas.microsoft.com/office/drawing/2014/main" id="{C9BE1761-BE99-4EAF-AE2F-AD1316717C6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6" name="直線コネクタ 135">
          <a:extLst>
            <a:ext uri="{FF2B5EF4-FFF2-40B4-BE49-F238E27FC236}">
              <a16:creationId xmlns:a16="http://schemas.microsoft.com/office/drawing/2014/main" id="{70E8AF0A-DEBB-4896-B4B2-D02B0B132BA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37" name="テキスト ボックス 136">
          <a:extLst>
            <a:ext uri="{FF2B5EF4-FFF2-40B4-BE49-F238E27FC236}">
              <a16:creationId xmlns:a16="http://schemas.microsoft.com/office/drawing/2014/main" id="{9B4AFD59-3A51-4077-93E3-59F1BEEBCC3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8" name="直線コネクタ 137">
          <a:extLst>
            <a:ext uri="{FF2B5EF4-FFF2-40B4-BE49-F238E27FC236}">
              <a16:creationId xmlns:a16="http://schemas.microsoft.com/office/drawing/2014/main" id="{0D915908-6AD3-4349-ADAA-CF7AEC77A44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9" name="テキスト ボックス 138">
          <a:extLst>
            <a:ext uri="{FF2B5EF4-FFF2-40B4-BE49-F238E27FC236}">
              <a16:creationId xmlns:a16="http://schemas.microsoft.com/office/drawing/2014/main" id="{038289E1-B6D9-4D84-8EF3-4CF701CB94E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0" name="直線コネクタ 139">
          <a:extLst>
            <a:ext uri="{FF2B5EF4-FFF2-40B4-BE49-F238E27FC236}">
              <a16:creationId xmlns:a16="http://schemas.microsoft.com/office/drawing/2014/main" id="{D225A0A5-97FA-40AA-97C2-50A4464FF02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1" name="テキスト ボックス 140">
          <a:extLst>
            <a:ext uri="{FF2B5EF4-FFF2-40B4-BE49-F238E27FC236}">
              <a16:creationId xmlns:a16="http://schemas.microsoft.com/office/drawing/2014/main" id="{0F12B6C8-4000-4535-BC7B-2AE2C1BE0A2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2" name="直線コネクタ 141">
          <a:extLst>
            <a:ext uri="{FF2B5EF4-FFF2-40B4-BE49-F238E27FC236}">
              <a16:creationId xmlns:a16="http://schemas.microsoft.com/office/drawing/2014/main" id="{2A8C6771-00E9-486B-81FC-B6C4CFD108E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3" name="テキスト ボックス 142">
          <a:extLst>
            <a:ext uri="{FF2B5EF4-FFF2-40B4-BE49-F238E27FC236}">
              <a16:creationId xmlns:a16="http://schemas.microsoft.com/office/drawing/2014/main" id="{2AD1C2DD-6139-4B0E-A0BD-AD660F26C60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4" name="直線コネクタ 143">
          <a:extLst>
            <a:ext uri="{FF2B5EF4-FFF2-40B4-BE49-F238E27FC236}">
              <a16:creationId xmlns:a16="http://schemas.microsoft.com/office/drawing/2014/main" id="{1A46E501-159D-4A16-AECE-D5A741F3946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45" name="テキスト ボックス 144">
          <a:extLst>
            <a:ext uri="{FF2B5EF4-FFF2-40B4-BE49-F238E27FC236}">
              <a16:creationId xmlns:a16="http://schemas.microsoft.com/office/drawing/2014/main" id="{AFF2B6C1-239B-4329-9035-A13BD490AAC3}"/>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a:extLst>
            <a:ext uri="{FF2B5EF4-FFF2-40B4-BE49-F238E27FC236}">
              <a16:creationId xmlns:a16="http://schemas.microsoft.com/office/drawing/2014/main" id="{C4EAE7DC-E03D-42A9-9176-A4A5D14AAE2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体育館・プール】&#10;有形固定資産減価償却率グラフ枠">
          <a:extLst>
            <a:ext uri="{FF2B5EF4-FFF2-40B4-BE49-F238E27FC236}">
              <a16:creationId xmlns:a16="http://schemas.microsoft.com/office/drawing/2014/main" id="{FE31975E-DE28-4F34-8DBA-AF2B227C2F8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7620</xdr:rowOff>
    </xdr:from>
    <xdr:to>
      <xdr:col>24</xdr:col>
      <xdr:colOff>62865</xdr:colOff>
      <xdr:row>62</xdr:row>
      <xdr:rowOff>165100</xdr:rowOff>
    </xdr:to>
    <xdr:cxnSp macro="">
      <xdr:nvCxnSpPr>
        <xdr:cNvPr id="148" name="直線コネクタ 147">
          <a:extLst>
            <a:ext uri="{FF2B5EF4-FFF2-40B4-BE49-F238E27FC236}">
              <a16:creationId xmlns:a16="http://schemas.microsoft.com/office/drawing/2014/main" id="{A5AA3012-7477-4C11-8AC7-8EAA50341227}"/>
            </a:ext>
          </a:extLst>
        </xdr:cNvPr>
        <xdr:cNvCxnSpPr/>
      </xdr:nvCxnSpPr>
      <xdr:spPr>
        <a:xfrm flipV="1">
          <a:off x="4634865" y="9608820"/>
          <a:ext cx="0" cy="1186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49" name="【体育館・プール】&#10;有形固定資産減価償却率最小値テキスト">
          <a:extLst>
            <a:ext uri="{FF2B5EF4-FFF2-40B4-BE49-F238E27FC236}">
              <a16:creationId xmlns:a16="http://schemas.microsoft.com/office/drawing/2014/main" id="{02CEB2EC-CEA3-40A2-B0EE-95EC23E25CB2}"/>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50" name="直線コネクタ 149">
          <a:extLst>
            <a:ext uri="{FF2B5EF4-FFF2-40B4-BE49-F238E27FC236}">
              <a16:creationId xmlns:a16="http://schemas.microsoft.com/office/drawing/2014/main" id="{422005E9-DC34-451E-B71F-8836AF2922C8}"/>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125747</xdr:rowOff>
    </xdr:from>
    <xdr:ext cx="340478" cy="259045"/>
    <xdr:sp macro="" textlink="">
      <xdr:nvSpPr>
        <xdr:cNvPr id="151" name="【体育館・プール】&#10;有形固定資産減価償却率最大値テキスト">
          <a:extLst>
            <a:ext uri="{FF2B5EF4-FFF2-40B4-BE49-F238E27FC236}">
              <a16:creationId xmlns:a16="http://schemas.microsoft.com/office/drawing/2014/main" id="{BCD671ED-9BA4-4448-88E5-7A456051D99F}"/>
            </a:ext>
          </a:extLst>
        </xdr:cNvPr>
        <xdr:cNvSpPr txBox="1"/>
      </xdr:nvSpPr>
      <xdr:spPr>
        <a:xfrm>
          <a:off x="4673600" y="93840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7620</xdr:rowOff>
    </xdr:from>
    <xdr:to>
      <xdr:col>24</xdr:col>
      <xdr:colOff>152400</xdr:colOff>
      <xdr:row>56</xdr:row>
      <xdr:rowOff>7620</xdr:rowOff>
    </xdr:to>
    <xdr:cxnSp macro="">
      <xdr:nvCxnSpPr>
        <xdr:cNvPr id="152" name="直線コネクタ 151">
          <a:extLst>
            <a:ext uri="{FF2B5EF4-FFF2-40B4-BE49-F238E27FC236}">
              <a16:creationId xmlns:a16="http://schemas.microsoft.com/office/drawing/2014/main" id="{8F61344B-E3F9-4E75-940D-36543592D9FC}"/>
            </a:ext>
          </a:extLst>
        </xdr:cNvPr>
        <xdr:cNvCxnSpPr/>
      </xdr:nvCxnSpPr>
      <xdr:spPr>
        <a:xfrm>
          <a:off x="4546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167657</xdr:rowOff>
    </xdr:from>
    <xdr:ext cx="405111" cy="259045"/>
    <xdr:sp macro="" textlink="">
      <xdr:nvSpPr>
        <xdr:cNvPr id="153" name="【体育館・プール】&#10;有形固定資産減価償却率平均値テキスト">
          <a:extLst>
            <a:ext uri="{FF2B5EF4-FFF2-40B4-BE49-F238E27FC236}">
              <a16:creationId xmlns:a16="http://schemas.microsoft.com/office/drawing/2014/main" id="{C231C7E5-0738-4A97-BCEF-B2668D1F0419}"/>
            </a:ext>
          </a:extLst>
        </xdr:cNvPr>
        <xdr:cNvSpPr txBox="1"/>
      </xdr:nvSpPr>
      <xdr:spPr>
        <a:xfrm>
          <a:off x="4673600" y="1028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54" name="フローチャート: 判断 153">
          <a:extLst>
            <a:ext uri="{FF2B5EF4-FFF2-40B4-BE49-F238E27FC236}">
              <a16:creationId xmlns:a16="http://schemas.microsoft.com/office/drawing/2014/main" id="{D23BFAD3-9DEB-42EC-BF1A-F8619A3F04E6}"/>
            </a:ext>
          </a:extLst>
        </xdr:cNvPr>
        <xdr:cNvSpPr/>
      </xdr:nvSpPr>
      <xdr:spPr>
        <a:xfrm>
          <a:off x="4584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15240</xdr:rowOff>
    </xdr:from>
    <xdr:to>
      <xdr:col>20</xdr:col>
      <xdr:colOff>38100</xdr:colOff>
      <xdr:row>60</xdr:row>
      <xdr:rowOff>116840</xdr:rowOff>
    </xdr:to>
    <xdr:sp macro="" textlink="">
      <xdr:nvSpPr>
        <xdr:cNvPr id="155" name="フローチャート: 判断 154">
          <a:extLst>
            <a:ext uri="{FF2B5EF4-FFF2-40B4-BE49-F238E27FC236}">
              <a16:creationId xmlns:a16="http://schemas.microsoft.com/office/drawing/2014/main" id="{0799E563-700C-4533-8350-B6E4DDB6B955}"/>
            </a:ext>
          </a:extLst>
        </xdr:cNvPr>
        <xdr:cNvSpPr/>
      </xdr:nvSpPr>
      <xdr:spPr>
        <a:xfrm>
          <a:off x="374650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xdr:rowOff>
    </xdr:from>
    <xdr:to>
      <xdr:col>15</xdr:col>
      <xdr:colOff>101600</xdr:colOff>
      <xdr:row>60</xdr:row>
      <xdr:rowOff>107950</xdr:rowOff>
    </xdr:to>
    <xdr:sp macro="" textlink="">
      <xdr:nvSpPr>
        <xdr:cNvPr id="156" name="フローチャート: 判断 155">
          <a:extLst>
            <a:ext uri="{FF2B5EF4-FFF2-40B4-BE49-F238E27FC236}">
              <a16:creationId xmlns:a16="http://schemas.microsoft.com/office/drawing/2014/main" id="{BEC36EB5-B9F6-4723-BDB9-9CA0BBB10B56}"/>
            </a:ext>
          </a:extLst>
        </xdr:cNvPr>
        <xdr:cNvSpPr/>
      </xdr:nvSpPr>
      <xdr:spPr>
        <a:xfrm>
          <a:off x="2857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166370</xdr:rowOff>
    </xdr:from>
    <xdr:to>
      <xdr:col>10</xdr:col>
      <xdr:colOff>165100</xdr:colOff>
      <xdr:row>60</xdr:row>
      <xdr:rowOff>96520</xdr:rowOff>
    </xdr:to>
    <xdr:sp macro="" textlink="">
      <xdr:nvSpPr>
        <xdr:cNvPr id="157" name="フローチャート: 判断 156">
          <a:extLst>
            <a:ext uri="{FF2B5EF4-FFF2-40B4-BE49-F238E27FC236}">
              <a16:creationId xmlns:a16="http://schemas.microsoft.com/office/drawing/2014/main" id="{FF5FF5AB-569D-42DA-A898-5EB58C47D214}"/>
            </a:ext>
          </a:extLst>
        </xdr:cNvPr>
        <xdr:cNvSpPr/>
      </xdr:nvSpPr>
      <xdr:spPr>
        <a:xfrm>
          <a:off x="1968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148590</xdr:rowOff>
    </xdr:from>
    <xdr:to>
      <xdr:col>6</xdr:col>
      <xdr:colOff>38100</xdr:colOff>
      <xdr:row>60</xdr:row>
      <xdr:rowOff>78740</xdr:rowOff>
    </xdr:to>
    <xdr:sp macro="" textlink="">
      <xdr:nvSpPr>
        <xdr:cNvPr id="158" name="フローチャート: 判断 157">
          <a:extLst>
            <a:ext uri="{FF2B5EF4-FFF2-40B4-BE49-F238E27FC236}">
              <a16:creationId xmlns:a16="http://schemas.microsoft.com/office/drawing/2014/main" id="{BBD2EC2A-54E7-41B7-851C-E65CC143100A}"/>
            </a:ext>
          </a:extLst>
        </xdr:cNvPr>
        <xdr:cNvSpPr/>
      </xdr:nvSpPr>
      <xdr:spPr>
        <a:xfrm>
          <a:off x="1079500" y="1026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id="{A50F89A0-16EB-442B-8C2B-1DB2B1CA705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FDB1C776-C16E-45CB-8A0A-F617109D239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165F1953-54B7-43FE-BA7A-C665F5AFFAB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2DBAF8F5-8BD0-4E54-BADC-B1D47DA056C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37BC5F4A-8F56-4041-83C0-7C8A5E24DAF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128270</xdr:rowOff>
    </xdr:from>
    <xdr:to>
      <xdr:col>24</xdr:col>
      <xdr:colOff>114300</xdr:colOff>
      <xdr:row>56</xdr:row>
      <xdr:rowOff>58420</xdr:rowOff>
    </xdr:to>
    <xdr:sp macro="" textlink="">
      <xdr:nvSpPr>
        <xdr:cNvPr id="164" name="楕円 163">
          <a:extLst>
            <a:ext uri="{FF2B5EF4-FFF2-40B4-BE49-F238E27FC236}">
              <a16:creationId xmlns:a16="http://schemas.microsoft.com/office/drawing/2014/main" id="{B3C5253E-86C2-40E5-A337-3C3CDE89CAA6}"/>
            </a:ext>
          </a:extLst>
        </xdr:cNvPr>
        <xdr:cNvSpPr/>
      </xdr:nvSpPr>
      <xdr:spPr>
        <a:xfrm>
          <a:off x="4584700" y="955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81297</xdr:rowOff>
    </xdr:from>
    <xdr:ext cx="340478" cy="259045"/>
    <xdr:sp macro="" textlink="">
      <xdr:nvSpPr>
        <xdr:cNvPr id="165" name="【体育館・プール】&#10;有形固定資産減価償却率該当値テキスト">
          <a:extLst>
            <a:ext uri="{FF2B5EF4-FFF2-40B4-BE49-F238E27FC236}">
              <a16:creationId xmlns:a16="http://schemas.microsoft.com/office/drawing/2014/main" id="{D1A9FB15-5BDB-4D0C-A058-24A1F6278229}"/>
            </a:ext>
          </a:extLst>
        </xdr:cNvPr>
        <xdr:cNvSpPr txBox="1"/>
      </xdr:nvSpPr>
      <xdr:spPr>
        <a:xfrm>
          <a:off x="4673600" y="95110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100330</xdr:rowOff>
    </xdr:from>
    <xdr:to>
      <xdr:col>20</xdr:col>
      <xdr:colOff>38100</xdr:colOff>
      <xdr:row>56</xdr:row>
      <xdr:rowOff>30480</xdr:rowOff>
    </xdr:to>
    <xdr:sp macro="" textlink="">
      <xdr:nvSpPr>
        <xdr:cNvPr id="166" name="楕円 165">
          <a:extLst>
            <a:ext uri="{FF2B5EF4-FFF2-40B4-BE49-F238E27FC236}">
              <a16:creationId xmlns:a16="http://schemas.microsoft.com/office/drawing/2014/main" id="{225A0629-BE62-49DB-B02B-94343EF76536}"/>
            </a:ext>
          </a:extLst>
        </xdr:cNvPr>
        <xdr:cNvSpPr/>
      </xdr:nvSpPr>
      <xdr:spPr>
        <a:xfrm>
          <a:off x="3746500" y="953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151130</xdr:rowOff>
    </xdr:from>
    <xdr:to>
      <xdr:col>24</xdr:col>
      <xdr:colOff>63500</xdr:colOff>
      <xdr:row>56</xdr:row>
      <xdr:rowOff>7620</xdr:rowOff>
    </xdr:to>
    <xdr:cxnSp macro="">
      <xdr:nvCxnSpPr>
        <xdr:cNvPr id="167" name="直線コネクタ 166">
          <a:extLst>
            <a:ext uri="{FF2B5EF4-FFF2-40B4-BE49-F238E27FC236}">
              <a16:creationId xmlns:a16="http://schemas.microsoft.com/office/drawing/2014/main" id="{DF817C82-035F-42ED-9ED0-9A1C01A636A9}"/>
            </a:ext>
          </a:extLst>
        </xdr:cNvPr>
        <xdr:cNvCxnSpPr/>
      </xdr:nvCxnSpPr>
      <xdr:spPr>
        <a:xfrm>
          <a:off x="3797300" y="958088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72390</xdr:rowOff>
    </xdr:from>
    <xdr:to>
      <xdr:col>15</xdr:col>
      <xdr:colOff>101600</xdr:colOff>
      <xdr:row>56</xdr:row>
      <xdr:rowOff>2540</xdr:rowOff>
    </xdr:to>
    <xdr:sp macro="" textlink="">
      <xdr:nvSpPr>
        <xdr:cNvPr id="168" name="楕円 167">
          <a:extLst>
            <a:ext uri="{FF2B5EF4-FFF2-40B4-BE49-F238E27FC236}">
              <a16:creationId xmlns:a16="http://schemas.microsoft.com/office/drawing/2014/main" id="{C8EE293E-7F8F-4790-8527-7D5FEDF08EB9}"/>
            </a:ext>
          </a:extLst>
        </xdr:cNvPr>
        <xdr:cNvSpPr/>
      </xdr:nvSpPr>
      <xdr:spPr>
        <a:xfrm>
          <a:off x="28575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123190</xdr:rowOff>
    </xdr:from>
    <xdr:to>
      <xdr:col>19</xdr:col>
      <xdr:colOff>177800</xdr:colOff>
      <xdr:row>55</xdr:row>
      <xdr:rowOff>151130</xdr:rowOff>
    </xdr:to>
    <xdr:cxnSp macro="">
      <xdr:nvCxnSpPr>
        <xdr:cNvPr id="169" name="直線コネクタ 168">
          <a:extLst>
            <a:ext uri="{FF2B5EF4-FFF2-40B4-BE49-F238E27FC236}">
              <a16:creationId xmlns:a16="http://schemas.microsoft.com/office/drawing/2014/main" id="{05565190-E247-4982-94C9-7320CA51C70B}"/>
            </a:ext>
          </a:extLst>
        </xdr:cNvPr>
        <xdr:cNvCxnSpPr/>
      </xdr:nvCxnSpPr>
      <xdr:spPr>
        <a:xfrm>
          <a:off x="2908300" y="955294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44450</xdr:rowOff>
    </xdr:from>
    <xdr:to>
      <xdr:col>10</xdr:col>
      <xdr:colOff>165100</xdr:colOff>
      <xdr:row>55</xdr:row>
      <xdr:rowOff>146050</xdr:rowOff>
    </xdr:to>
    <xdr:sp macro="" textlink="">
      <xdr:nvSpPr>
        <xdr:cNvPr id="170" name="楕円 169">
          <a:extLst>
            <a:ext uri="{FF2B5EF4-FFF2-40B4-BE49-F238E27FC236}">
              <a16:creationId xmlns:a16="http://schemas.microsoft.com/office/drawing/2014/main" id="{38B1B317-B64A-45C1-8776-CA8490442F4E}"/>
            </a:ext>
          </a:extLst>
        </xdr:cNvPr>
        <xdr:cNvSpPr/>
      </xdr:nvSpPr>
      <xdr:spPr>
        <a:xfrm>
          <a:off x="19685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95250</xdr:rowOff>
    </xdr:from>
    <xdr:to>
      <xdr:col>15</xdr:col>
      <xdr:colOff>50800</xdr:colOff>
      <xdr:row>55</xdr:row>
      <xdr:rowOff>123190</xdr:rowOff>
    </xdr:to>
    <xdr:cxnSp macro="">
      <xdr:nvCxnSpPr>
        <xdr:cNvPr id="171" name="直線コネクタ 170">
          <a:extLst>
            <a:ext uri="{FF2B5EF4-FFF2-40B4-BE49-F238E27FC236}">
              <a16:creationId xmlns:a16="http://schemas.microsoft.com/office/drawing/2014/main" id="{3726A387-960D-4481-BE02-8D58F9E9E79D}"/>
            </a:ext>
          </a:extLst>
        </xdr:cNvPr>
        <xdr:cNvCxnSpPr/>
      </xdr:nvCxnSpPr>
      <xdr:spPr>
        <a:xfrm>
          <a:off x="2019300" y="952500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107967</xdr:rowOff>
    </xdr:from>
    <xdr:ext cx="405111" cy="259045"/>
    <xdr:sp macro="" textlink="">
      <xdr:nvSpPr>
        <xdr:cNvPr id="172" name="n_1aveValue【体育館・プール】&#10;有形固定資産減価償却率">
          <a:extLst>
            <a:ext uri="{FF2B5EF4-FFF2-40B4-BE49-F238E27FC236}">
              <a16:creationId xmlns:a16="http://schemas.microsoft.com/office/drawing/2014/main" id="{2042FE2C-2C49-4CE4-8B3B-B33CCD00BFB1}"/>
            </a:ext>
          </a:extLst>
        </xdr:cNvPr>
        <xdr:cNvSpPr txBox="1"/>
      </xdr:nvSpPr>
      <xdr:spPr>
        <a:xfrm>
          <a:off x="3582044" y="10394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99077</xdr:rowOff>
    </xdr:from>
    <xdr:ext cx="405111" cy="259045"/>
    <xdr:sp macro="" textlink="">
      <xdr:nvSpPr>
        <xdr:cNvPr id="173" name="n_2aveValue【体育館・プール】&#10;有形固定資産減価償却率">
          <a:extLst>
            <a:ext uri="{FF2B5EF4-FFF2-40B4-BE49-F238E27FC236}">
              <a16:creationId xmlns:a16="http://schemas.microsoft.com/office/drawing/2014/main" id="{2B1130CB-B9CA-4A7B-A2FD-183E43617D12}"/>
            </a:ext>
          </a:extLst>
        </xdr:cNvPr>
        <xdr:cNvSpPr txBox="1"/>
      </xdr:nvSpPr>
      <xdr:spPr>
        <a:xfrm>
          <a:off x="2705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87647</xdr:rowOff>
    </xdr:from>
    <xdr:ext cx="405111" cy="259045"/>
    <xdr:sp macro="" textlink="">
      <xdr:nvSpPr>
        <xdr:cNvPr id="174" name="n_3aveValue【体育館・プール】&#10;有形固定資産減価償却率">
          <a:extLst>
            <a:ext uri="{FF2B5EF4-FFF2-40B4-BE49-F238E27FC236}">
              <a16:creationId xmlns:a16="http://schemas.microsoft.com/office/drawing/2014/main" id="{7A8904CD-9A49-4E06-BAAC-7EE5838DE6F4}"/>
            </a:ext>
          </a:extLst>
        </xdr:cNvPr>
        <xdr:cNvSpPr txBox="1"/>
      </xdr:nvSpPr>
      <xdr:spPr>
        <a:xfrm>
          <a:off x="1816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95267</xdr:rowOff>
    </xdr:from>
    <xdr:ext cx="405111" cy="259045"/>
    <xdr:sp macro="" textlink="">
      <xdr:nvSpPr>
        <xdr:cNvPr id="175" name="n_4aveValue【体育館・プール】&#10;有形固定資産減価償却率">
          <a:extLst>
            <a:ext uri="{FF2B5EF4-FFF2-40B4-BE49-F238E27FC236}">
              <a16:creationId xmlns:a16="http://schemas.microsoft.com/office/drawing/2014/main" id="{EFE23F22-3885-4AE9-993D-F1E78673133D}"/>
            </a:ext>
          </a:extLst>
        </xdr:cNvPr>
        <xdr:cNvSpPr txBox="1"/>
      </xdr:nvSpPr>
      <xdr:spPr>
        <a:xfrm>
          <a:off x="927744" y="1003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47007</xdr:rowOff>
    </xdr:from>
    <xdr:ext cx="340478" cy="259045"/>
    <xdr:sp macro="" textlink="">
      <xdr:nvSpPr>
        <xdr:cNvPr id="176" name="n_1mainValue【体育館・プール】&#10;有形固定資産減価償却率">
          <a:extLst>
            <a:ext uri="{FF2B5EF4-FFF2-40B4-BE49-F238E27FC236}">
              <a16:creationId xmlns:a16="http://schemas.microsoft.com/office/drawing/2014/main" id="{6FAEBA89-B3A6-4BAE-A103-52A0F67D1145}"/>
            </a:ext>
          </a:extLst>
        </xdr:cNvPr>
        <xdr:cNvSpPr txBox="1"/>
      </xdr:nvSpPr>
      <xdr:spPr>
        <a:xfrm>
          <a:off x="3614361" y="9305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54</xdr:row>
      <xdr:rowOff>19067</xdr:rowOff>
    </xdr:from>
    <xdr:ext cx="340478" cy="259045"/>
    <xdr:sp macro="" textlink="">
      <xdr:nvSpPr>
        <xdr:cNvPr id="177" name="n_2mainValue【体育館・プール】&#10;有形固定資産減価償却率">
          <a:extLst>
            <a:ext uri="{FF2B5EF4-FFF2-40B4-BE49-F238E27FC236}">
              <a16:creationId xmlns:a16="http://schemas.microsoft.com/office/drawing/2014/main" id="{16012D23-A7F5-4F98-8EE2-859D2028334C}"/>
            </a:ext>
          </a:extLst>
        </xdr:cNvPr>
        <xdr:cNvSpPr txBox="1"/>
      </xdr:nvSpPr>
      <xdr:spPr>
        <a:xfrm>
          <a:off x="2738061" y="92773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53</xdr:row>
      <xdr:rowOff>162577</xdr:rowOff>
    </xdr:from>
    <xdr:ext cx="340478" cy="259045"/>
    <xdr:sp macro="" textlink="">
      <xdr:nvSpPr>
        <xdr:cNvPr id="178" name="n_3mainValue【体育館・プール】&#10;有形固定資産減価償却率">
          <a:extLst>
            <a:ext uri="{FF2B5EF4-FFF2-40B4-BE49-F238E27FC236}">
              <a16:creationId xmlns:a16="http://schemas.microsoft.com/office/drawing/2014/main" id="{00C726D7-41C5-4D6B-B167-56E4B15C8851}"/>
            </a:ext>
          </a:extLst>
        </xdr:cNvPr>
        <xdr:cNvSpPr txBox="1"/>
      </xdr:nvSpPr>
      <xdr:spPr>
        <a:xfrm>
          <a:off x="1849061" y="924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a:extLst>
            <a:ext uri="{FF2B5EF4-FFF2-40B4-BE49-F238E27FC236}">
              <a16:creationId xmlns:a16="http://schemas.microsoft.com/office/drawing/2014/main" id="{29B54B73-77D3-4239-B6BB-1D9B6651B30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a:extLst>
            <a:ext uri="{FF2B5EF4-FFF2-40B4-BE49-F238E27FC236}">
              <a16:creationId xmlns:a16="http://schemas.microsoft.com/office/drawing/2014/main" id="{92F08F87-6F6B-457E-BFF6-5335D16A826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a:extLst>
            <a:ext uri="{FF2B5EF4-FFF2-40B4-BE49-F238E27FC236}">
              <a16:creationId xmlns:a16="http://schemas.microsoft.com/office/drawing/2014/main" id="{0E7BDE86-3F55-47BA-AC20-EA83AE9E5BA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a:extLst>
            <a:ext uri="{FF2B5EF4-FFF2-40B4-BE49-F238E27FC236}">
              <a16:creationId xmlns:a16="http://schemas.microsoft.com/office/drawing/2014/main" id="{9CD58D3B-06FB-42F3-BC3C-8930EDF75AC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a:extLst>
            <a:ext uri="{FF2B5EF4-FFF2-40B4-BE49-F238E27FC236}">
              <a16:creationId xmlns:a16="http://schemas.microsoft.com/office/drawing/2014/main" id="{B3A1961B-BBB7-4652-B467-ABFC78138B0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a:extLst>
            <a:ext uri="{FF2B5EF4-FFF2-40B4-BE49-F238E27FC236}">
              <a16:creationId xmlns:a16="http://schemas.microsoft.com/office/drawing/2014/main" id="{D80D34C3-6510-40D8-9C94-5DC7911088C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a:extLst>
            <a:ext uri="{FF2B5EF4-FFF2-40B4-BE49-F238E27FC236}">
              <a16:creationId xmlns:a16="http://schemas.microsoft.com/office/drawing/2014/main" id="{41512671-5B98-46F0-B50E-998E1C27C41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a:extLst>
            <a:ext uri="{FF2B5EF4-FFF2-40B4-BE49-F238E27FC236}">
              <a16:creationId xmlns:a16="http://schemas.microsoft.com/office/drawing/2014/main" id="{75DBD709-022A-48E4-9159-2D3832271E6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a:extLst>
            <a:ext uri="{FF2B5EF4-FFF2-40B4-BE49-F238E27FC236}">
              <a16:creationId xmlns:a16="http://schemas.microsoft.com/office/drawing/2014/main" id="{0E8D46D2-B560-41CE-BF5A-A88E4B9724A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a:extLst>
            <a:ext uri="{FF2B5EF4-FFF2-40B4-BE49-F238E27FC236}">
              <a16:creationId xmlns:a16="http://schemas.microsoft.com/office/drawing/2014/main" id="{139F82D3-8F90-488B-834E-6F712E9ADD1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9" name="直線コネクタ 188">
          <a:extLst>
            <a:ext uri="{FF2B5EF4-FFF2-40B4-BE49-F238E27FC236}">
              <a16:creationId xmlns:a16="http://schemas.microsoft.com/office/drawing/2014/main" id="{C3F8ADC8-842C-4BCE-8F28-12B3A8CED01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0" name="テキスト ボックス 189">
          <a:extLst>
            <a:ext uri="{FF2B5EF4-FFF2-40B4-BE49-F238E27FC236}">
              <a16:creationId xmlns:a16="http://schemas.microsoft.com/office/drawing/2014/main" id="{E815F24E-41F9-4F54-98AB-0F483AEC9CF1}"/>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1" name="直線コネクタ 190">
          <a:extLst>
            <a:ext uri="{FF2B5EF4-FFF2-40B4-BE49-F238E27FC236}">
              <a16:creationId xmlns:a16="http://schemas.microsoft.com/office/drawing/2014/main" id="{7F9FC238-D7E1-47FD-BEB7-80CE3C62A14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2" name="テキスト ボックス 191">
          <a:extLst>
            <a:ext uri="{FF2B5EF4-FFF2-40B4-BE49-F238E27FC236}">
              <a16:creationId xmlns:a16="http://schemas.microsoft.com/office/drawing/2014/main" id="{B5B811A5-573E-4190-AC81-899E6664CBAC}"/>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3" name="直線コネクタ 192">
          <a:extLst>
            <a:ext uri="{FF2B5EF4-FFF2-40B4-BE49-F238E27FC236}">
              <a16:creationId xmlns:a16="http://schemas.microsoft.com/office/drawing/2014/main" id="{65883255-EA87-4843-AE01-5404A1C1A8A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4" name="テキスト ボックス 193">
          <a:extLst>
            <a:ext uri="{FF2B5EF4-FFF2-40B4-BE49-F238E27FC236}">
              <a16:creationId xmlns:a16="http://schemas.microsoft.com/office/drawing/2014/main" id="{71A8F6F3-EE5B-43BF-9C3D-6212E4B10901}"/>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5" name="直線コネクタ 194">
          <a:extLst>
            <a:ext uri="{FF2B5EF4-FFF2-40B4-BE49-F238E27FC236}">
              <a16:creationId xmlns:a16="http://schemas.microsoft.com/office/drawing/2014/main" id="{CC8C69D5-6443-4E83-98F4-29DC19CCDD3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6" name="テキスト ボックス 195">
          <a:extLst>
            <a:ext uri="{FF2B5EF4-FFF2-40B4-BE49-F238E27FC236}">
              <a16:creationId xmlns:a16="http://schemas.microsoft.com/office/drawing/2014/main" id="{56F5EA41-0DD0-4EA3-83E1-0592712445A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7" name="直線コネクタ 196">
          <a:extLst>
            <a:ext uri="{FF2B5EF4-FFF2-40B4-BE49-F238E27FC236}">
              <a16:creationId xmlns:a16="http://schemas.microsoft.com/office/drawing/2014/main" id="{41107C8E-FD12-4333-8D0A-11AA9BD94BE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8" name="テキスト ボックス 197">
          <a:extLst>
            <a:ext uri="{FF2B5EF4-FFF2-40B4-BE49-F238E27FC236}">
              <a16:creationId xmlns:a16="http://schemas.microsoft.com/office/drawing/2014/main" id="{35411C09-9AF5-47B9-952E-C2E12D426D5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a:extLst>
            <a:ext uri="{FF2B5EF4-FFF2-40B4-BE49-F238E27FC236}">
              <a16:creationId xmlns:a16="http://schemas.microsoft.com/office/drawing/2014/main" id="{533962A4-8602-4A56-A545-28C8C9D3F81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0" name="テキスト ボックス 199">
          <a:extLst>
            <a:ext uri="{FF2B5EF4-FFF2-40B4-BE49-F238E27FC236}">
              <a16:creationId xmlns:a16="http://schemas.microsoft.com/office/drawing/2014/main" id="{3B75DE51-272D-4E29-AFD6-12D932871B0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体育館・プール】&#10;一人当たり面積グラフ枠">
          <a:extLst>
            <a:ext uri="{FF2B5EF4-FFF2-40B4-BE49-F238E27FC236}">
              <a16:creationId xmlns:a16="http://schemas.microsoft.com/office/drawing/2014/main" id="{74A8BCC4-BC7B-4F2A-9F67-8A5AE74493C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104775</xdr:rowOff>
    </xdr:from>
    <xdr:to>
      <xdr:col>54</xdr:col>
      <xdr:colOff>189865</xdr:colOff>
      <xdr:row>64</xdr:row>
      <xdr:rowOff>62865</xdr:rowOff>
    </xdr:to>
    <xdr:cxnSp macro="">
      <xdr:nvCxnSpPr>
        <xdr:cNvPr id="202" name="直線コネクタ 201">
          <a:extLst>
            <a:ext uri="{FF2B5EF4-FFF2-40B4-BE49-F238E27FC236}">
              <a16:creationId xmlns:a16="http://schemas.microsoft.com/office/drawing/2014/main" id="{ACD26ACA-48CC-4885-9B52-A3FE641E37DC}"/>
            </a:ext>
          </a:extLst>
        </xdr:cNvPr>
        <xdr:cNvCxnSpPr/>
      </xdr:nvCxnSpPr>
      <xdr:spPr>
        <a:xfrm flipV="1">
          <a:off x="10476865" y="9705975"/>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03" name="【体育館・プール】&#10;一人当たり面積最小値テキスト">
          <a:extLst>
            <a:ext uri="{FF2B5EF4-FFF2-40B4-BE49-F238E27FC236}">
              <a16:creationId xmlns:a16="http://schemas.microsoft.com/office/drawing/2014/main" id="{ECFCF33C-005A-435A-AD21-702E13C0F822}"/>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04" name="直線コネクタ 203">
          <a:extLst>
            <a:ext uri="{FF2B5EF4-FFF2-40B4-BE49-F238E27FC236}">
              <a16:creationId xmlns:a16="http://schemas.microsoft.com/office/drawing/2014/main" id="{F3A91FCE-6181-4DFB-AA1B-D755110709E4}"/>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51452</xdr:rowOff>
    </xdr:from>
    <xdr:ext cx="469744" cy="259045"/>
    <xdr:sp macro="" textlink="">
      <xdr:nvSpPr>
        <xdr:cNvPr id="205" name="【体育館・プール】&#10;一人当たり面積最大値テキスト">
          <a:extLst>
            <a:ext uri="{FF2B5EF4-FFF2-40B4-BE49-F238E27FC236}">
              <a16:creationId xmlns:a16="http://schemas.microsoft.com/office/drawing/2014/main" id="{DACBC372-1E6C-4D71-ADE6-22EF05A559B1}"/>
            </a:ext>
          </a:extLst>
        </xdr:cNvPr>
        <xdr:cNvSpPr txBox="1"/>
      </xdr:nvSpPr>
      <xdr:spPr>
        <a:xfrm>
          <a:off x="105156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104775</xdr:rowOff>
    </xdr:from>
    <xdr:to>
      <xdr:col>55</xdr:col>
      <xdr:colOff>88900</xdr:colOff>
      <xdr:row>56</xdr:row>
      <xdr:rowOff>104775</xdr:rowOff>
    </xdr:to>
    <xdr:cxnSp macro="">
      <xdr:nvCxnSpPr>
        <xdr:cNvPr id="206" name="直線コネクタ 205">
          <a:extLst>
            <a:ext uri="{FF2B5EF4-FFF2-40B4-BE49-F238E27FC236}">
              <a16:creationId xmlns:a16="http://schemas.microsoft.com/office/drawing/2014/main" id="{93A149FA-DF1F-4E15-A19C-D7B0D1DA4E65}"/>
            </a:ext>
          </a:extLst>
        </xdr:cNvPr>
        <xdr:cNvCxnSpPr/>
      </xdr:nvCxnSpPr>
      <xdr:spPr>
        <a:xfrm>
          <a:off x="10388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19067</xdr:rowOff>
    </xdr:from>
    <xdr:ext cx="469744" cy="259045"/>
    <xdr:sp macro="" textlink="">
      <xdr:nvSpPr>
        <xdr:cNvPr id="207" name="【体育館・プール】&#10;一人当たり面積平均値テキスト">
          <a:extLst>
            <a:ext uri="{FF2B5EF4-FFF2-40B4-BE49-F238E27FC236}">
              <a16:creationId xmlns:a16="http://schemas.microsoft.com/office/drawing/2014/main" id="{727D47FB-FBA4-48B1-AB08-A35E9D9CCACF}"/>
            </a:ext>
          </a:extLst>
        </xdr:cNvPr>
        <xdr:cNvSpPr txBox="1"/>
      </xdr:nvSpPr>
      <xdr:spPr>
        <a:xfrm>
          <a:off x="10515600" y="1064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08" name="フローチャート: 判断 207">
          <a:extLst>
            <a:ext uri="{FF2B5EF4-FFF2-40B4-BE49-F238E27FC236}">
              <a16:creationId xmlns:a16="http://schemas.microsoft.com/office/drawing/2014/main" id="{9D1A7583-AE67-43BD-8564-68ACDF09DA94}"/>
            </a:ext>
          </a:extLst>
        </xdr:cNvPr>
        <xdr:cNvSpPr/>
      </xdr:nvSpPr>
      <xdr:spPr>
        <a:xfrm>
          <a:off x="10426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52070</xdr:rowOff>
    </xdr:from>
    <xdr:to>
      <xdr:col>50</xdr:col>
      <xdr:colOff>165100</xdr:colOff>
      <xdr:row>62</xdr:row>
      <xdr:rowOff>153670</xdr:rowOff>
    </xdr:to>
    <xdr:sp macro="" textlink="">
      <xdr:nvSpPr>
        <xdr:cNvPr id="209" name="フローチャート: 判断 208">
          <a:extLst>
            <a:ext uri="{FF2B5EF4-FFF2-40B4-BE49-F238E27FC236}">
              <a16:creationId xmlns:a16="http://schemas.microsoft.com/office/drawing/2014/main" id="{5A8F9733-3B1E-4EFE-9CA3-2CB5D49F5265}"/>
            </a:ext>
          </a:extLst>
        </xdr:cNvPr>
        <xdr:cNvSpPr/>
      </xdr:nvSpPr>
      <xdr:spPr>
        <a:xfrm>
          <a:off x="9588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10" name="フローチャート: 判断 209">
          <a:extLst>
            <a:ext uri="{FF2B5EF4-FFF2-40B4-BE49-F238E27FC236}">
              <a16:creationId xmlns:a16="http://schemas.microsoft.com/office/drawing/2014/main" id="{EC891BF3-6CE9-456F-A52C-72140274D34B}"/>
            </a:ext>
          </a:extLst>
        </xdr:cNvPr>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11" name="フローチャート: 判断 210">
          <a:extLst>
            <a:ext uri="{FF2B5EF4-FFF2-40B4-BE49-F238E27FC236}">
              <a16:creationId xmlns:a16="http://schemas.microsoft.com/office/drawing/2014/main" id="{EED3AE69-1FB7-4A80-9176-ECCE95C8EDD4}"/>
            </a:ext>
          </a:extLst>
        </xdr:cNvPr>
        <xdr:cNvSpPr/>
      </xdr:nvSpPr>
      <xdr:spPr>
        <a:xfrm>
          <a:off x="7810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12" name="フローチャート: 判断 211">
          <a:extLst>
            <a:ext uri="{FF2B5EF4-FFF2-40B4-BE49-F238E27FC236}">
              <a16:creationId xmlns:a16="http://schemas.microsoft.com/office/drawing/2014/main" id="{D796060A-C512-4EED-8513-2A2ECF940AC2}"/>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1F348FFF-BEA4-4575-BA1A-E58A8DC1986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23135085-558C-401E-B434-E884368200A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CCFFDE7B-52D9-45D4-A85A-9CEE5967C15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79ECF77C-A422-4B99-915B-88E6FE36F25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03EEC6D2-3DF6-4856-8EB8-B6C323AFFAA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40640</xdr:rowOff>
    </xdr:from>
    <xdr:to>
      <xdr:col>55</xdr:col>
      <xdr:colOff>50800</xdr:colOff>
      <xdr:row>61</xdr:row>
      <xdr:rowOff>142240</xdr:rowOff>
    </xdr:to>
    <xdr:sp macro="" textlink="">
      <xdr:nvSpPr>
        <xdr:cNvPr id="218" name="楕円 217">
          <a:extLst>
            <a:ext uri="{FF2B5EF4-FFF2-40B4-BE49-F238E27FC236}">
              <a16:creationId xmlns:a16="http://schemas.microsoft.com/office/drawing/2014/main" id="{D08C2E29-27A1-463F-8187-A19840C71602}"/>
            </a:ext>
          </a:extLst>
        </xdr:cNvPr>
        <xdr:cNvSpPr/>
      </xdr:nvSpPr>
      <xdr:spPr>
        <a:xfrm>
          <a:off x="104267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63517</xdr:rowOff>
    </xdr:from>
    <xdr:ext cx="469744" cy="259045"/>
    <xdr:sp macro="" textlink="">
      <xdr:nvSpPr>
        <xdr:cNvPr id="219" name="【体育館・プール】&#10;一人当たり面積該当値テキスト">
          <a:extLst>
            <a:ext uri="{FF2B5EF4-FFF2-40B4-BE49-F238E27FC236}">
              <a16:creationId xmlns:a16="http://schemas.microsoft.com/office/drawing/2014/main" id="{A8475E62-8E1B-476A-8174-2B689657EB97}"/>
            </a:ext>
          </a:extLst>
        </xdr:cNvPr>
        <xdr:cNvSpPr txBox="1"/>
      </xdr:nvSpPr>
      <xdr:spPr>
        <a:xfrm>
          <a:off x="10515600" y="1035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38735</xdr:rowOff>
    </xdr:from>
    <xdr:to>
      <xdr:col>50</xdr:col>
      <xdr:colOff>165100</xdr:colOff>
      <xdr:row>61</xdr:row>
      <xdr:rowOff>140335</xdr:rowOff>
    </xdr:to>
    <xdr:sp macro="" textlink="">
      <xdr:nvSpPr>
        <xdr:cNvPr id="220" name="楕円 219">
          <a:extLst>
            <a:ext uri="{FF2B5EF4-FFF2-40B4-BE49-F238E27FC236}">
              <a16:creationId xmlns:a16="http://schemas.microsoft.com/office/drawing/2014/main" id="{C3F5932A-2784-4DAC-BEA7-D08167E33C47}"/>
            </a:ext>
          </a:extLst>
        </xdr:cNvPr>
        <xdr:cNvSpPr/>
      </xdr:nvSpPr>
      <xdr:spPr>
        <a:xfrm>
          <a:off x="95885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89535</xdr:rowOff>
    </xdr:from>
    <xdr:to>
      <xdr:col>55</xdr:col>
      <xdr:colOff>0</xdr:colOff>
      <xdr:row>61</xdr:row>
      <xdr:rowOff>91440</xdr:rowOff>
    </xdr:to>
    <xdr:cxnSp macro="">
      <xdr:nvCxnSpPr>
        <xdr:cNvPr id="221" name="直線コネクタ 220">
          <a:extLst>
            <a:ext uri="{FF2B5EF4-FFF2-40B4-BE49-F238E27FC236}">
              <a16:creationId xmlns:a16="http://schemas.microsoft.com/office/drawing/2014/main" id="{B018E81F-7AAC-454A-811A-3DE48C48036A}"/>
            </a:ext>
          </a:extLst>
        </xdr:cNvPr>
        <xdr:cNvCxnSpPr/>
      </xdr:nvCxnSpPr>
      <xdr:spPr>
        <a:xfrm>
          <a:off x="9639300" y="1054798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34925</xdr:rowOff>
    </xdr:from>
    <xdr:to>
      <xdr:col>46</xdr:col>
      <xdr:colOff>38100</xdr:colOff>
      <xdr:row>61</xdr:row>
      <xdr:rowOff>136525</xdr:rowOff>
    </xdr:to>
    <xdr:sp macro="" textlink="">
      <xdr:nvSpPr>
        <xdr:cNvPr id="222" name="楕円 221">
          <a:extLst>
            <a:ext uri="{FF2B5EF4-FFF2-40B4-BE49-F238E27FC236}">
              <a16:creationId xmlns:a16="http://schemas.microsoft.com/office/drawing/2014/main" id="{CC0145F5-2200-4F51-B117-DA99D5C77F2D}"/>
            </a:ext>
          </a:extLst>
        </xdr:cNvPr>
        <xdr:cNvSpPr/>
      </xdr:nvSpPr>
      <xdr:spPr>
        <a:xfrm>
          <a:off x="86995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85725</xdr:rowOff>
    </xdr:from>
    <xdr:to>
      <xdr:col>50</xdr:col>
      <xdr:colOff>114300</xdr:colOff>
      <xdr:row>61</xdr:row>
      <xdr:rowOff>89535</xdr:rowOff>
    </xdr:to>
    <xdr:cxnSp macro="">
      <xdr:nvCxnSpPr>
        <xdr:cNvPr id="223" name="直線コネクタ 222">
          <a:extLst>
            <a:ext uri="{FF2B5EF4-FFF2-40B4-BE49-F238E27FC236}">
              <a16:creationId xmlns:a16="http://schemas.microsoft.com/office/drawing/2014/main" id="{6EA66E8F-6B6B-42D4-BFFA-96FE4260B417}"/>
            </a:ext>
          </a:extLst>
        </xdr:cNvPr>
        <xdr:cNvCxnSpPr/>
      </xdr:nvCxnSpPr>
      <xdr:spPr>
        <a:xfrm>
          <a:off x="8750300" y="105441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40640</xdr:rowOff>
    </xdr:from>
    <xdr:to>
      <xdr:col>41</xdr:col>
      <xdr:colOff>101600</xdr:colOff>
      <xdr:row>61</xdr:row>
      <xdr:rowOff>142240</xdr:rowOff>
    </xdr:to>
    <xdr:sp macro="" textlink="">
      <xdr:nvSpPr>
        <xdr:cNvPr id="224" name="楕円 223">
          <a:extLst>
            <a:ext uri="{FF2B5EF4-FFF2-40B4-BE49-F238E27FC236}">
              <a16:creationId xmlns:a16="http://schemas.microsoft.com/office/drawing/2014/main" id="{556C355A-2280-41E9-A79B-43B35C0D6F5B}"/>
            </a:ext>
          </a:extLst>
        </xdr:cNvPr>
        <xdr:cNvSpPr/>
      </xdr:nvSpPr>
      <xdr:spPr>
        <a:xfrm>
          <a:off x="7810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85725</xdr:rowOff>
    </xdr:from>
    <xdr:to>
      <xdr:col>45</xdr:col>
      <xdr:colOff>177800</xdr:colOff>
      <xdr:row>61</xdr:row>
      <xdr:rowOff>91440</xdr:rowOff>
    </xdr:to>
    <xdr:cxnSp macro="">
      <xdr:nvCxnSpPr>
        <xdr:cNvPr id="225" name="直線コネクタ 224">
          <a:extLst>
            <a:ext uri="{FF2B5EF4-FFF2-40B4-BE49-F238E27FC236}">
              <a16:creationId xmlns:a16="http://schemas.microsoft.com/office/drawing/2014/main" id="{12AB9FA4-CF87-4FC8-9E90-3F37E70E9862}"/>
            </a:ext>
          </a:extLst>
        </xdr:cNvPr>
        <xdr:cNvCxnSpPr/>
      </xdr:nvCxnSpPr>
      <xdr:spPr>
        <a:xfrm flipV="1">
          <a:off x="7861300" y="105441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144797</xdr:rowOff>
    </xdr:from>
    <xdr:ext cx="469744" cy="259045"/>
    <xdr:sp macro="" textlink="">
      <xdr:nvSpPr>
        <xdr:cNvPr id="226" name="n_1aveValue【体育館・プール】&#10;一人当たり面積">
          <a:extLst>
            <a:ext uri="{FF2B5EF4-FFF2-40B4-BE49-F238E27FC236}">
              <a16:creationId xmlns:a16="http://schemas.microsoft.com/office/drawing/2014/main" id="{3E76215B-F304-4F61-B63C-5F8B43B6DEA7}"/>
            </a:ext>
          </a:extLst>
        </xdr:cNvPr>
        <xdr:cNvSpPr txBox="1"/>
      </xdr:nvSpPr>
      <xdr:spPr>
        <a:xfrm>
          <a:off x="93917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150512</xdr:rowOff>
    </xdr:from>
    <xdr:ext cx="469744" cy="259045"/>
    <xdr:sp macro="" textlink="">
      <xdr:nvSpPr>
        <xdr:cNvPr id="227" name="n_2aveValue【体育館・プール】&#10;一人当たり面積">
          <a:extLst>
            <a:ext uri="{FF2B5EF4-FFF2-40B4-BE49-F238E27FC236}">
              <a16:creationId xmlns:a16="http://schemas.microsoft.com/office/drawing/2014/main" id="{6E086A16-B652-48BC-9CA4-A3433964EC77}"/>
            </a:ext>
          </a:extLst>
        </xdr:cNvPr>
        <xdr:cNvSpPr txBox="1"/>
      </xdr:nvSpPr>
      <xdr:spPr>
        <a:xfrm>
          <a:off x="8515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144797</xdr:rowOff>
    </xdr:from>
    <xdr:ext cx="469744" cy="259045"/>
    <xdr:sp macro="" textlink="">
      <xdr:nvSpPr>
        <xdr:cNvPr id="228" name="n_3aveValue【体育館・プール】&#10;一人当たり面積">
          <a:extLst>
            <a:ext uri="{FF2B5EF4-FFF2-40B4-BE49-F238E27FC236}">
              <a16:creationId xmlns:a16="http://schemas.microsoft.com/office/drawing/2014/main" id="{060084F6-B8F2-4101-92E1-DEEF1E15AEF0}"/>
            </a:ext>
          </a:extLst>
        </xdr:cNvPr>
        <xdr:cNvSpPr txBox="1"/>
      </xdr:nvSpPr>
      <xdr:spPr>
        <a:xfrm>
          <a:off x="7626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29" name="n_4aveValue【体育館・プール】&#10;一人当たり面積">
          <a:extLst>
            <a:ext uri="{FF2B5EF4-FFF2-40B4-BE49-F238E27FC236}">
              <a16:creationId xmlns:a16="http://schemas.microsoft.com/office/drawing/2014/main" id="{2284E1DC-2D0B-435F-893A-8F3FBAAEF918}"/>
            </a:ext>
          </a:extLst>
        </xdr:cNvPr>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156862</xdr:rowOff>
    </xdr:from>
    <xdr:ext cx="469744" cy="259045"/>
    <xdr:sp macro="" textlink="">
      <xdr:nvSpPr>
        <xdr:cNvPr id="230" name="n_1mainValue【体育館・プール】&#10;一人当たり面積">
          <a:extLst>
            <a:ext uri="{FF2B5EF4-FFF2-40B4-BE49-F238E27FC236}">
              <a16:creationId xmlns:a16="http://schemas.microsoft.com/office/drawing/2014/main" id="{6B4F007B-3645-40DF-AFDB-40994F16004D}"/>
            </a:ext>
          </a:extLst>
        </xdr:cNvPr>
        <xdr:cNvSpPr txBox="1"/>
      </xdr:nvSpPr>
      <xdr:spPr>
        <a:xfrm>
          <a:off x="9391727" y="1027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153052</xdr:rowOff>
    </xdr:from>
    <xdr:ext cx="469744" cy="259045"/>
    <xdr:sp macro="" textlink="">
      <xdr:nvSpPr>
        <xdr:cNvPr id="231" name="n_2mainValue【体育館・プール】&#10;一人当たり面積">
          <a:extLst>
            <a:ext uri="{FF2B5EF4-FFF2-40B4-BE49-F238E27FC236}">
              <a16:creationId xmlns:a16="http://schemas.microsoft.com/office/drawing/2014/main" id="{9820DEDC-02D3-47DF-BE2B-3EF32ED84F2D}"/>
            </a:ext>
          </a:extLst>
        </xdr:cNvPr>
        <xdr:cNvSpPr txBox="1"/>
      </xdr:nvSpPr>
      <xdr:spPr>
        <a:xfrm>
          <a:off x="8515427" y="1026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158767</xdr:rowOff>
    </xdr:from>
    <xdr:ext cx="469744" cy="259045"/>
    <xdr:sp macro="" textlink="">
      <xdr:nvSpPr>
        <xdr:cNvPr id="232" name="n_3mainValue【体育館・プール】&#10;一人当たり面積">
          <a:extLst>
            <a:ext uri="{FF2B5EF4-FFF2-40B4-BE49-F238E27FC236}">
              <a16:creationId xmlns:a16="http://schemas.microsoft.com/office/drawing/2014/main" id="{B81D8EF5-A1FC-46BA-ADE3-B9621B4B7416}"/>
            </a:ext>
          </a:extLst>
        </xdr:cNvPr>
        <xdr:cNvSpPr txBox="1"/>
      </xdr:nvSpPr>
      <xdr:spPr>
        <a:xfrm>
          <a:off x="7626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3" name="正方形/長方形 232">
          <a:extLst>
            <a:ext uri="{FF2B5EF4-FFF2-40B4-BE49-F238E27FC236}">
              <a16:creationId xmlns:a16="http://schemas.microsoft.com/office/drawing/2014/main" id="{98307560-61B2-44C4-B60A-7F8C1F41F52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4" name="正方形/長方形 233">
          <a:extLst>
            <a:ext uri="{FF2B5EF4-FFF2-40B4-BE49-F238E27FC236}">
              <a16:creationId xmlns:a16="http://schemas.microsoft.com/office/drawing/2014/main" id="{47F96C00-AAE6-4A20-AD80-140B02D8155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5" name="正方形/長方形 234">
          <a:extLst>
            <a:ext uri="{FF2B5EF4-FFF2-40B4-BE49-F238E27FC236}">
              <a16:creationId xmlns:a16="http://schemas.microsoft.com/office/drawing/2014/main" id="{ABF4CA36-0BD2-49CF-97B5-00E2AD66006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6" name="正方形/長方形 235">
          <a:extLst>
            <a:ext uri="{FF2B5EF4-FFF2-40B4-BE49-F238E27FC236}">
              <a16:creationId xmlns:a16="http://schemas.microsoft.com/office/drawing/2014/main" id="{770D5DDD-2553-4E6C-A251-B046CD2BBB1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7" name="正方形/長方形 236">
          <a:extLst>
            <a:ext uri="{FF2B5EF4-FFF2-40B4-BE49-F238E27FC236}">
              <a16:creationId xmlns:a16="http://schemas.microsoft.com/office/drawing/2014/main" id="{601AF414-AF07-477C-87D3-FEB9DD229E9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8" name="正方形/長方形 237">
          <a:extLst>
            <a:ext uri="{FF2B5EF4-FFF2-40B4-BE49-F238E27FC236}">
              <a16:creationId xmlns:a16="http://schemas.microsoft.com/office/drawing/2014/main" id="{57770C9F-3E0D-4966-88EE-90D45464792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9" name="正方形/長方形 238">
          <a:extLst>
            <a:ext uri="{FF2B5EF4-FFF2-40B4-BE49-F238E27FC236}">
              <a16:creationId xmlns:a16="http://schemas.microsoft.com/office/drawing/2014/main" id="{67C296B4-A23D-4CF6-97AC-763B9FA87EC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0" name="正方形/長方形 239">
          <a:extLst>
            <a:ext uri="{FF2B5EF4-FFF2-40B4-BE49-F238E27FC236}">
              <a16:creationId xmlns:a16="http://schemas.microsoft.com/office/drawing/2014/main" id="{F7685E39-4CF5-4B79-9261-E23CB41828F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1" name="テキスト ボックス 240">
          <a:extLst>
            <a:ext uri="{FF2B5EF4-FFF2-40B4-BE49-F238E27FC236}">
              <a16:creationId xmlns:a16="http://schemas.microsoft.com/office/drawing/2014/main" id="{17640863-0D62-4F4D-B947-086F077C1A4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2" name="直線コネクタ 241">
          <a:extLst>
            <a:ext uri="{FF2B5EF4-FFF2-40B4-BE49-F238E27FC236}">
              <a16:creationId xmlns:a16="http://schemas.microsoft.com/office/drawing/2014/main" id="{2DDF0F7D-9014-441E-A474-1B8E53B2FC4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3" name="テキスト ボックス 242">
          <a:extLst>
            <a:ext uri="{FF2B5EF4-FFF2-40B4-BE49-F238E27FC236}">
              <a16:creationId xmlns:a16="http://schemas.microsoft.com/office/drawing/2014/main" id="{32D9E736-BE76-4AF7-BCBB-96A3C19A6CE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4" name="直線コネクタ 243">
          <a:extLst>
            <a:ext uri="{FF2B5EF4-FFF2-40B4-BE49-F238E27FC236}">
              <a16:creationId xmlns:a16="http://schemas.microsoft.com/office/drawing/2014/main" id="{BEDD2A51-05C0-4753-B35B-FE112198C45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45" name="テキスト ボックス 244">
          <a:extLst>
            <a:ext uri="{FF2B5EF4-FFF2-40B4-BE49-F238E27FC236}">
              <a16:creationId xmlns:a16="http://schemas.microsoft.com/office/drawing/2014/main" id="{FB71123E-4387-4D26-96A2-DB325FB72C5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6" name="直線コネクタ 245">
          <a:extLst>
            <a:ext uri="{FF2B5EF4-FFF2-40B4-BE49-F238E27FC236}">
              <a16:creationId xmlns:a16="http://schemas.microsoft.com/office/drawing/2014/main" id="{582BE28F-49AA-4070-BAB5-65AFDCF0ADE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7" name="テキスト ボックス 246">
          <a:extLst>
            <a:ext uri="{FF2B5EF4-FFF2-40B4-BE49-F238E27FC236}">
              <a16:creationId xmlns:a16="http://schemas.microsoft.com/office/drawing/2014/main" id="{11B7D3D3-1757-4C46-A0E3-243366DAD1E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8" name="直線コネクタ 247">
          <a:extLst>
            <a:ext uri="{FF2B5EF4-FFF2-40B4-BE49-F238E27FC236}">
              <a16:creationId xmlns:a16="http://schemas.microsoft.com/office/drawing/2014/main" id="{1EB5F097-6BEF-4832-B44D-5C74BC98690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9" name="テキスト ボックス 248">
          <a:extLst>
            <a:ext uri="{FF2B5EF4-FFF2-40B4-BE49-F238E27FC236}">
              <a16:creationId xmlns:a16="http://schemas.microsoft.com/office/drawing/2014/main" id="{04CC4348-9EA9-4E30-A90D-D5468D92CED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0" name="直線コネクタ 249">
          <a:extLst>
            <a:ext uri="{FF2B5EF4-FFF2-40B4-BE49-F238E27FC236}">
              <a16:creationId xmlns:a16="http://schemas.microsoft.com/office/drawing/2014/main" id="{F342A9A2-6CF6-4EDC-89F5-128E0E51F8E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1" name="テキスト ボックス 250">
          <a:extLst>
            <a:ext uri="{FF2B5EF4-FFF2-40B4-BE49-F238E27FC236}">
              <a16:creationId xmlns:a16="http://schemas.microsoft.com/office/drawing/2014/main" id="{0740BF3B-FB7F-410A-89A6-159D4242D6D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2" name="直線コネクタ 251">
          <a:extLst>
            <a:ext uri="{FF2B5EF4-FFF2-40B4-BE49-F238E27FC236}">
              <a16:creationId xmlns:a16="http://schemas.microsoft.com/office/drawing/2014/main" id="{6CD65B40-910F-4B7F-A62E-4246D1BBE41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3" name="テキスト ボックス 252">
          <a:extLst>
            <a:ext uri="{FF2B5EF4-FFF2-40B4-BE49-F238E27FC236}">
              <a16:creationId xmlns:a16="http://schemas.microsoft.com/office/drawing/2014/main" id="{88A811A1-41E7-4B50-AC61-6668D1DC533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4" name="直線コネクタ 253">
          <a:extLst>
            <a:ext uri="{FF2B5EF4-FFF2-40B4-BE49-F238E27FC236}">
              <a16:creationId xmlns:a16="http://schemas.microsoft.com/office/drawing/2014/main" id="{91AE6E88-CE32-4CD8-B7E6-F776F11F64E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55" name="テキスト ボックス 254">
          <a:extLst>
            <a:ext uri="{FF2B5EF4-FFF2-40B4-BE49-F238E27FC236}">
              <a16:creationId xmlns:a16="http://schemas.microsoft.com/office/drawing/2014/main" id="{8EE1A13D-25D2-4322-8345-DD2D71F7A4E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6" name="【福祉施設】&#10;有形固定資産減価償却率グラフ枠">
          <a:extLst>
            <a:ext uri="{FF2B5EF4-FFF2-40B4-BE49-F238E27FC236}">
              <a16:creationId xmlns:a16="http://schemas.microsoft.com/office/drawing/2014/main" id="{F0CCA286-1148-417F-BE22-5E610EEFA4A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66675</xdr:rowOff>
    </xdr:from>
    <xdr:to>
      <xdr:col>24</xdr:col>
      <xdr:colOff>62865</xdr:colOff>
      <xdr:row>86</xdr:row>
      <xdr:rowOff>114300</xdr:rowOff>
    </xdr:to>
    <xdr:cxnSp macro="">
      <xdr:nvCxnSpPr>
        <xdr:cNvPr id="257" name="直線コネクタ 256">
          <a:extLst>
            <a:ext uri="{FF2B5EF4-FFF2-40B4-BE49-F238E27FC236}">
              <a16:creationId xmlns:a16="http://schemas.microsoft.com/office/drawing/2014/main" id="{34D8B02F-A915-4457-9942-E3FE15065B9F}"/>
            </a:ext>
          </a:extLst>
        </xdr:cNvPr>
        <xdr:cNvCxnSpPr/>
      </xdr:nvCxnSpPr>
      <xdr:spPr>
        <a:xfrm flipV="1">
          <a:off x="4634865" y="13268325"/>
          <a:ext cx="0" cy="159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58" name="【福祉施設】&#10;有形固定資産減価償却率最小値テキスト">
          <a:extLst>
            <a:ext uri="{FF2B5EF4-FFF2-40B4-BE49-F238E27FC236}">
              <a16:creationId xmlns:a16="http://schemas.microsoft.com/office/drawing/2014/main" id="{8BB2C971-7B5B-4638-967E-CE946CB17E3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59" name="直線コネクタ 258">
          <a:extLst>
            <a:ext uri="{FF2B5EF4-FFF2-40B4-BE49-F238E27FC236}">
              <a16:creationId xmlns:a16="http://schemas.microsoft.com/office/drawing/2014/main" id="{8EB2B3FD-726F-48B1-BE76-4420FEC37A0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13352</xdr:rowOff>
    </xdr:from>
    <xdr:ext cx="405111" cy="259045"/>
    <xdr:sp macro="" textlink="">
      <xdr:nvSpPr>
        <xdr:cNvPr id="260" name="【福祉施設】&#10;有形固定資産減価償却率最大値テキスト">
          <a:extLst>
            <a:ext uri="{FF2B5EF4-FFF2-40B4-BE49-F238E27FC236}">
              <a16:creationId xmlns:a16="http://schemas.microsoft.com/office/drawing/2014/main" id="{F456A282-B7D9-423F-97BA-3C4028DE73A5}"/>
            </a:ext>
          </a:extLst>
        </xdr:cNvPr>
        <xdr:cNvSpPr txBox="1"/>
      </xdr:nvSpPr>
      <xdr:spPr>
        <a:xfrm>
          <a:off x="4673600" y="1304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66675</xdr:rowOff>
    </xdr:from>
    <xdr:to>
      <xdr:col>24</xdr:col>
      <xdr:colOff>152400</xdr:colOff>
      <xdr:row>77</xdr:row>
      <xdr:rowOff>66675</xdr:rowOff>
    </xdr:to>
    <xdr:cxnSp macro="">
      <xdr:nvCxnSpPr>
        <xdr:cNvPr id="261" name="直線コネクタ 260">
          <a:extLst>
            <a:ext uri="{FF2B5EF4-FFF2-40B4-BE49-F238E27FC236}">
              <a16:creationId xmlns:a16="http://schemas.microsoft.com/office/drawing/2014/main" id="{7E470C04-4C2A-465D-874A-FCF825A1023E}"/>
            </a:ext>
          </a:extLst>
        </xdr:cNvPr>
        <xdr:cNvCxnSpPr/>
      </xdr:nvCxnSpPr>
      <xdr:spPr>
        <a:xfrm>
          <a:off x="4546600" y="1326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23513</xdr:rowOff>
    </xdr:from>
    <xdr:ext cx="405111" cy="259045"/>
    <xdr:sp macro="" textlink="">
      <xdr:nvSpPr>
        <xdr:cNvPr id="262" name="【福祉施設】&#10;有形固定資産減価償却率平均値テキスト">
          <a:extLst>
            <a:ext uri="{FF2B5EF4-FFF2-40B4-BE49-F238E27FC236}">
              <a16:creationId xmlns:a16="http://schemas.microsoft.com/office/drawing/2014/main" id="{C52274CF-BF1D-4C93-ABBD-96F0C3AA54AB}"/>
            </a:ext>
          </a:extLst>
        </xdr:cNvPr>
        <xdr:cNvSpPr txBox="1"/>
      </xdr:nvSpPr>
      <xdr:spPr>
        <a:xfrm>
          <a:off x="4673600" y="13910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63" name="フローチャート: 判断 262">
          <a:extLst>
            <a:ext uri="{FF2B5EF4-FFF2-40B4-BE49-F238E27FC236}">
              <a16:creationId xmlns:a16="http://schemas.microsoft.com/office/drawing/2014/main" id="{11A7E2A0-0EE1-4253-894D-81EE15DAAF7B}"/>
            </a:ext>
          </a:extLst>
        </xdr:cNvPr>
        <xdr:cNvSpPr/>
      </xdr:nvSpPr>
      <xdr:spPr>
        <a:xfrm>
          <a:off x="45847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153036</xdr:rowOff>
    </xdr:from>
    <xdr:to>
      <xdr:col>20</xdr:col>
      <xdr:colOff>38100</xdr:colOff>
      <xdr:row>82</xdr:row>
      <xdr:rowOff>83186</xdr:rowOff>
    </xdr:to>
    <xdr:sp macro="" textlink="">
      <xdr:nvSpPr>
        <xdr:cNvPr id="264" name="フローチャート: 判断 263">
          <a:extLst>
            <a:ext uri="{FF2B5EF4-FFF2-40B4-BE49-F238E27FC236}">
              <a16:creationId xmlns:a16="http://schemas.microsoft.com/office/drawing/2014/main" id="{48294972-88AA-4315-AEF4-908975CEB423}"/>
            </a:ext>
          </a:extLst>
        </xdr:cNvPr>
        <xdr:cNvSpPr/>
      </xdr:nvSpPr>
      <xdr:spPr>
        <a:xfrm>
          <a:off x="3746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132080</xdr:rowOff>
    </xdr:from>
    <xdr:to>
      <xdr:col>15</xdr:col>
      <xdr:colOff>101600</xdr:colOff>
      <xdr:row>82</xdr:row>
      <xdr:rowOff>62230</xdr:rowOff>
    </xdr:to>
    <xdr:sp macro="" textlink="">
      <xdr:nvSpPr>
        <xdr:cNvPr id="265" name="フローチャート: 判断 264">
          <a:extLst>
            <a:ext uri="{FF2B5EF4-FFF2-40B4-BE49-F238E27FC236}">
              <a16:creationId xmlns:a16="http://schemas.microsoft.com/office/drawing/2014/main" id="{F2EE12E5-36C0-41AF-AD50-9139612DDFF6}"/>
            </a:ext>
          </a:extLst>
        </xdr:cNvPr>
        <xdr:cNvSpPr/>
      </xdr:nvSpPr>
      <xdr:spPr>
        <a:xfrm>
          <a:off x="2857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66" name="フローチャート: 判断 265">
          <a:extLst>
            <a:ext uri="{FF2B5EF4-FFF2-40B4-BE49-F238E27FC236}">
              <a16:creationId xmlns:a16="http://schemas.microsoft.com/office/drawing/2014/main" id="{DA1B12A7-0EC6-45B6-B776-AFC43E515D2D}"/>
            </a:ext>
          </a:extLst>
        </xdr:cNvPr>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86361</xdr:rowOff>
    </xdr:from>
    <xdr:to>
      <xdr:col>6</xdr:col>
      <xdr:colOff>38100</xdr:colOff>
      <xdr:row>82</xdr:row>
      <xdr:rowOff>16511</xdr:rowOff>
    </xdr:to>
    <xdr:sp macro="" textlink="">
      <xdr:nvSpPr>
        <xdr:cNvPr id="267" name="フローチャート: 判断 266">
          <a:extLst>
            <a:ext uri="{FF2B5EF4-FFF2-40B4-BE49-F238E27FC236}">
              <a16:creationId xmlns:a16="http://schemas.microsoft.com/office/drawing/2014/main" id="{D6ADC87E-087C-4474-893A-EC127B9E0023}"/>
            </a:ext>
          </a:extLst>
        </xdr:cNvPr>
        <xdr:cNvSpPr/>
      </xdr:nvSpPr>
      <xdr:spPr>
        <a:xfrm>
          <a:off x="1079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201135F7-FD8A-4ED7-BCAC-F11C35A8A5B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DC139A23-668B-4B84-A4B1-16EC3CBC7B2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id="{FADD40FF-4907-430D-83EA-84A39A39D39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CD19692F-3A2F-49E3-B787-3E296BF936F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AD886CF0-4579-41C4-B547-76B5409D4C1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139700</xdr:rowOff>
    </xdr:from>
    <xdr:to>
      <xdr:col>24</xdr:col>
      <xdr:colOff>114300</xdr:colOff>
      <xdr:row>83</xdr:row>
      <xdr:rowOff>69850</xdr:rowOff>
    </xdr:to>
    <xdr:sp macro="" textlink="">
      <xdr:nvSpPr>
        <xdr:cNvPr id="273" name="楕円 272">
          <a:extLst>
            <a:ext uri="{FF2B5EF4-FFF2-40B4-BE49-F238E27FC236}">
              <a16:creationId xmlns:a16="http://schemas.microsoft.com/office/drawing/2014/main" id="{2146BA22-58AB-44BB-9A6B-53F2266F9D02}"/>
            </a:ext>
          </a:extLst>
        </xdr:cNvPr>
        <xdr:cNvSpPr/>
      </xdr:nvSpPr>
      <xdr:spPr>
        <a:xfrm>
          <a:off x="45847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118127</xdr:rowOff>
    </xdr:from>
    <xdr:ext cx="405111" cy="259045"/>
    <xdr:sp macro="" textlink="">
      <xdr:nvSpPr>
        <xdr:cNvPr id="274" name="【福祉施設】&#10;有形固定資産減価償却率該当値テキスト">
          <a:extLst>
            <a:ext uri="{FF2B5EF4-FFF2-40B4-BE49-F238E27FC236}">
              <a16:creationId xmlns:a16="http://schemas.microsoft.com/office/drawing/2014/main" id="{D880131A-FFB6-4AE5-A61B-797E9C6A1803}"/>
            </a:ext>
          </a:extLst>
        </xdr:cNvPr>
        <xdr:cNvSpPr txBox="1"/>
      </xdr:nvSpPr>
      <xdr:spPr>
        <a:xfrm>
          <a:off x="4673600"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97789</xdr:rowOff>
    </xdr:from>
    <xdr:to>
      <xdr:col>20</xdr:col>
      <xdr:colOff>38100</xdr:colOff>
      <xdr:row>83</xdr:row>
      <xdr:rowOff>27939</xdr:rowOff>
    </xdr:to>
    <xdr:sp macro="" textlink="">
      <xdr:nvSpPr>
        <xdr:cNvPr id="275" name="楕円 274">
          <a:extLst>
            <a:ext uri="{FF2B5EF4-FFF2-40B4-BE49-F238E27FC236}">
              <a16:creationId xmlns:a16="http://schemas.microsoft.com/office/drawing/2014/main" id="{67B31D29-99E1-45F0-8841-58E710D5CA2B}"/>
            </a:ext>
          </a:extLst>
        </xdr:cNvPr>
        <xdr:cNvSpPr/>
      </xdr:nvSpPr>
      <xdr:spPr>
        <a:xfrm>
          <a:off x="37465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148589</xdr:rowOff>
    </xdr:from>
    <xdr:to>
      <xdr:col>24</xdr:col>
      <xdr:colOff>63500</xdr:colOff>
      <xdr:row>83</xdr:row>
      <xdr:rowOff>19050</xdr:rowOff>
    </xdr:to>
    <xdr:cxnSp macro="">
      <xdr:nvCxnSpPr>
        <xdr:cNvPr id="276" name="直線コネクタ 275">
          <a:extLst>
            <a:ext uri="{FF2B5EF4-FFF2-40B4-BE49-F238E27FC236}">
              <a16:creationId xmlns:a16="http://schemas.microsoft.com/office/drawing/2014/main" id="{9D34A34B-F4EE-4AEE-AA9C-650F6F65DFFE}"/>
            </a:ext>
          </a:extLst>
        </xdr:cNvPr>
        <xdr:cNvCxnSpPr/>
      </xdr:nvCxnSpPr>
      <xdr:spPr>
        <a:xfrm>
          <a:off x="3797300" y="1420748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55880</xdr:rowOff>
    </xdr:from>
    <xdr:to>
      <xdr:col>15</xdr:col>
      <xdr:colOff>101600</xdr:colOff>
      <xdr:row>82</xdr:row>
      <xdr:rowOff>157480</xdr:rowOff>
    </xdr:to>
    <xdr:sp macro="" textlink="">
      <xdr:nvSpPr>
        <xdr:cNvPr id="277" name="楕円 276">
          <a:extLst>
            <a:ext uri="{FF2B5EF4-FFF2-40B4-BE49-F238E27FC236}">
              <a16:creationId xmlns:a16="http://schemas.microsoft.com/office/drawing/2014/main" id="{F47CE39A-98C7-4E73-8B62-2140E9008BE3}"/>
            </a:ext>
          </a:extLst>
        </xdr:cNvPr>
        <xdr:cNvSpPr/>
      </xdr:nvSpPr>
      <xdr:spPr>
        <a:xfrm>
          <a:off x="2857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106680</xdr:rowOff>
    </xdr:from>
    <xdr:to>
      <xdr:col>19</xdr:col>
      <xdr:colOff>177800</xdr:colOff>
      <xdr:row>82</xdr:row>
      <xdr:rowOff>148589</xdr:rowOff>
    </xdr:to>
    <xdr:cxnSp macro="">
      <xdr:nvCxnSpPr>
        <xdr:cNvPr id="278" name="直線コネクタ 277">
          <a:extLst>
            <a:ext uri="{FF2B5EF4-FFF2-40B4-BE49-F238E27FC236}">
              <a16:creationId xmlns:a16="http://schemas.microsoft.com/office/drawing/2014/main" id="{3F8540E8-1959-4956-9369-779D15FA0C8E}"/>
            </a:ext>
          </a:extLst>
        </xdr:cNvPr>
        <xdr:cNvCxnSpPr/>
      </xdr:nvCxnSpPr>
      <xdr:spPr>
        <a:xfrm>
          <a:off x="2908300" y="141655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17780</xdr:rowOff>
    </xdr:from>
    <xdr:to>
      <xdr:col>10</xdr:col>
      <xdr:colOff>165100</xdr:colOff>
      <xdr:row>82</xdr:row>
      <xdr:rowOff>119380</xdr:rowOff>
    </xdr:to>
    <xdr:sp macro="" textlink="">
      <xdr:nvSpPr>
        <xdr:cNvPr id="279" name="楕円 278">
          <a:extLst>
            <a:ext uri="{FF2B5EF4-FFF2-40B4-BE49-F238E27FC236}">
              <a16:creationId xmlns:a16="http://schemas.microsoft.com/office/drawing/2014/main" id="{87C70F90-41C1-4E9D-B292-0F2F83C605D9}"/>
            </a:ext>
          </a:extLst>
        </xdr:cNvPr>
        <xdr:cNvSpPr/>
      </xdr:nvSpPr>
      <xdr:spPr>
        <a:xfrm>
          <a:off x="1968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68580</xdr:rowOff>
    </xdr:from>
    <xdr:to>
      <xdr:col>15</xdr:col>
      <xdr:colOff>50800</xdr:colOff>
      <xdr:row>82</xdr:row>
      <xdr:rowOff>106680</xdr:rowOff>
    </xdr:to>
    <xdr:cxnSp macro="">
      <xdr:nvCxnSpPr>
        <xdr:cNvPr id="280" name="直線コネクタ 279">
          <a:extLst>
            <a:ext uri="{FF2B5EF4-FFF2-40B4-BE49-F238E27FC236}">
              <a16:creationId xmlns:a16="http://schemas.microsoft.com/office/drawing/2014/main" id="{740387C6-DE35-40E7-942F-FF92C1BB0B59}"/>
            </a:ext>
          </a:extLst>
        </xdr:cNvPr>
        <xdr:cNvCxnSpPr/>
      </xdr:nvCxnSpPr>
      <xdr:spPr>
        <a:xfrm>
          <a:off x="2019300" y="14127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143511</xdr:rowOff>
    </xdr:from>
    <xdr:to>
      <xdr:col>6</xdr:col>
      <xdr:colOff>38100</xdr:colOff>
      <xdr:row>78</xdr:row>
      <xdr:rowOff>73661</xdr:rowOff>
    </xdr:to>
    <xdr:sp macro="" textlink="">
      <xdr:nvSpPr>
        <xdr:cNvPr id="281" name="楕円 280">
          <a:extLst>
            <a:ext uri="{FF2B5EF4-FFF2-40B4-BE49-F238E27FC236}">
              <a16:creationId xmlns:a16="http://schemas.microsoft.com/office/drawing/2014/main" id="{C7E8FD81-9A49-406B-91FD-34728C2DA367}"/>
            </a:ext>
          </a:extLst>
        </xdr:cNvPr>
        <xdr:cNvSpPr/>
      </xdr:nvSpPr>
      <xdr:spPr>
        <a:xfrm>
          <a:off x="1079500" y="1334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22861</xdr:rowOff>
    </xdr:from>
    <xdr:to>
      <xdr:col>10</xdr:col>
      <xdr:colOff>114300</xdr:colOff>
      <xdr:row>82</xdr:row>
      <xdr:rowOff>68580</xdr:rowOff>
    </xdr:to>
    <xdr:cxnSp macro="">
      <xdr:nvCxnSpPr>
        <xdr:cNvPr id="282" name="直線コネクタ 281">
          <a:extLst>
            <a:ext uri="{FF2B5EF4-FFF2-40B4-BE49-F238E27FC236}">
              <a16:creationId xmlns:a16="http://schemas.microsoft.com/office/drawing/2014/main" id="{B7D7D88C-346A-420A-A714-0EB5EC25C776}"/>
            </a:ext>
          </a:extLst>
        </xdr:cNvPr>
        <xdr:cNvCxnSpPr/>
      </xdr:nvCxnSpPr>
      <xdr:spPr>
        <a:xfrm>
          <a:off x="1130300" y="13395961"/>
          <a:ext cx="889000" cy="73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99713</xdr:rowOff>
    </xdr:from>
    <xdr:ext cx="405111" cy="259045"/>
    <xdr:sp macro="" textlink="">
      <xdr:nvSpPr>
        <xdr:cNvPr id="283" name="n_1aveValue【福祉施設】&#10;有形固定資産減価償却率">
          <a:extLst>
            <a:ext uri="{FF2B5EF4-FFF2-40B4-BE49-F238E27FC236}">
              <a16:creationId xmlns:a16="http://schemas.microsoft.com/office/drawing/2014/main" id="{CE5DFAFC-382C-48C1-B538-7BB37F10AB3D}"/>
            </a:ext>
          </a:extLst>
        </xdr:cNvPr>
        <xdr:cNvSpPr txBox="1"/>
      </xdr:nvSpPr>
      <xdr:spPr>
        <a:xfrm>
          <a:off x="35820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78757</xdr:rowOff>
    </xdr:from>
    <xdr:ext cx="405111" cy="259045"/>
    <xdr:sp macro="" textlink="">
      <xdr:nvSpPr>
        <xdr:cNvPr id="284" name="n_2aveValue【福祉施設】&#10;有形固定資産減価償却率">
          <a:extLst>
            <a:ext uri="{FF2B5EF4-FFF2-40B4-BE49-F238E27FC236}">
              <a16:creationId xmlns:a16="http://schemas.microsoft.com/office/drawing/2014/main" id="{2610859D-CB80-45CA-8C4C-CB82DE0CC453}"/>
            </a:ext>
          </a:extLst>
        </xdr:cNvPr>
        <xdr:cNvSpPr txBox="1"/>
      </xdr:nvSpPr>
      <xdr:spPr>
        <a:xfrm>
          <a:off x="2705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63516</xdr:rowOff>
    </xdr:from>
    <xdr:ext cx="405111" cy="259045"/>
    <xdr:sp macro="" textlink="">
      <xdr:nvSpPr>
        <xdr:cNvPr id="285" name="n_3aveValue【福祉施設】&#10;有形固定資産減価償却率">
          <a:extLst>
            <a:ext uri="{FF2B5EF4-FFF2-40B4-BE49-F238E27FC236}">
              <a16:creationId xmlns:a16="http://schemas.microsoft.com/office/drawing/2014/main" id="{9BDC6137-72AD-4BC7-AA30-FEFF10F057B9}"/>
            </a:ext>
          </a:extLst>
        </xdr:cNvPr>
        <xdr:cNvSpPr txBox="1"/>
      </xdr:nvSpPr>
      <xdr:spPr>
        <a:xfrm>
          <a:off x="1816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7638</xdr:rowOff>
    </xdr:from>
    <xdr:ext cx="405111" cy="259045"/>
    <xdr:sp macro="" textlink="">
      <xdr:nvSpPr>
        <xdr:cNvPr id="286" name="n_4aveValue【福祉施設】&#10;有形固定資産減価償却率">
          <a:extLst>
            <a:ext uri="{FF2B5EF4-FFF2-40B4-BE49-F238E27FC236}">
              <a16:creationId xmlns:a16="http://schemas.microsoft.com/office/drawing/2014/main" id="{0F0A8DA1-7610-4110-8217-58808DD67D97}"/>
            </a:ext>
          </a:extLst>
        </xdr:cNvPr>
        <xdr:cNvSpPr txBox="1"/>
      </xdr:nvSpPr>
      <xdr:spPr>
        <a:xfrm>
          <a:off x="927744"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19066</xdr:rowOff>
    </xdr:from>
    <xdr:ext cx="405111" cy="259045"/>
    <xdr:sp macro="" textlink="">
      <xdr:nvSpPr>
        <xdr:cNvPr id="287" name="n_1mainValue【福祉施設】&#10;有形固定資産減価償却率">
          <a:extLst>
            <a:ext uri="{FF2B5EF4-FFF2-40B4-BE49-F238E27FC236}">
              <a16:creationId xmlns:a16="http://schemas.microsoft.com/office/drawing/2014/main" id="{EAD39D5D-5604-47FE-A88F-932A27CB48E8}"/>
            </a:ext>
          </a:extLst>
        </xdr:cNvPr>
        <xdr:cNvSpPr txBox="1"/>
      </xdr:nvSpPr>
      <xdr:spPr>
        <a:xfrm>
          <a:off x="3582044"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148607</xdr:rowOff>
    </xdr:from>
    <xdr:ext cx="405111" cy="259045"/>
    <xdr:sp macro="" textlink="">
      <xdr:nvSpPr>
        <xdr:cNvPr id="288" name="n_2mainValue【福祉施設】&#10;有形固定資産減価償却率">
          <a:extLst>
            <a:ext uri="{FF2B5EF4-FFF2-40B4-BE49-F238E27FC236}">
              <a16:creationId xmlns:a16="http://schemas.microsoft.com/office/drawing/2014/main" id="{0526A4F6-A5E7-42C9-987D-8F72AF8C1F55}"/>
            </a:ext>
          </a:extLst>
        </xdr:cNvPr>
        <xdr:cNvSpPr txBox="1"/>
      </xdr:nvSpPr>
      <xdr:spPr>
        <a:xfrm>
          <a:off x="2705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110507</xdr:rowOff>
    </xdr:from>
    <xdr:ext cx="405111" cy="259045"/>
    <xdr:sp macro="" textlink="">
      <xdr:nvSpPr>
        <xdr:cNvPr id="289" name="n_3mainValue【福祉施設】&#10;有形固定資産減価償却率">
          <a:extLst>
            <a:ext uri="{FF2B5EF4-FFF2-40B4-BE49-F238E27FC236}">
              <a16:creationId xmlns:a16="http://schemas.microsoft.com/office/drawing/2014/main" id="{E7CE677C-20FF-46A4-8059-8E12D48FC6B4}"/>
            </a:ext>
          </a:extLst>
        </xdr:cNvPr>
        <xdr:cNvSpPr txBox="1"/>
      </xdr:nvSpPr>
      <xdr:spPr>
        <a:xfrm>
          <a:off x="1816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90188</xdr:rowOff>
    </xdr:from>
    <xdr:ext cx="405111" cy="259045"/>
    <xdr:sp macro="" textlink="">
      <xdr:nvSpPr>
        <xdr:cNvPr id="290" name="n_4mainValue【福祉施設】&#10;有形固定資産減価償却率">
          <a:extLst>
            <a:ext uri="{FF2B5EF4-FFF2-40B4-BE49-F238E27FC236}">
              <a16:creationId xmlns:a16="http://schemas.microsoft.com/office/drawing/2014/main" id="{A52B3367-D9D3-49DF-98F2-81574BD82EC5}"/>
            </a:ext>
          </a:extLst>
        </xdr:cNvPr>
        <xdr:cNvSpPr txBox="1"/>
      </xdr:nvSpPr>
      <xdr:spPr>
        <a:xfrm>
          <a:off x="927744" y="1312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1" name="正方形/長方形 290">
          <a:extLst>
            <a:ext uri="{FF2B5EF4-FFF2-40B4-BE49-F238E27FC236}">
              <a16:creationId xmlns:a16="http://schemas.microsoft.com/office/drawing/2014/main" id="{1147702B-21B5-4745-8027-32C7C765E3A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2" name="正方形/長方形 291">
          <a:extLst>
            <a:ext uri="{FF2B5EF4-FFF2-40B4-BE49-F238E27FC236}">
              <a16:creationId xmlns:a16="http://schemas.microsoft.com/office/drawing/2014/main" id="{B6A711C0-5869-4D20-951E-883217844AC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3" name="正方形/長方形 292">
          <a:extLst>
            <a:ext uri="{FF2B5EF4-FFF2-40B4-BE49-F238E27FC236}">
              <a16:creationId xmlns:a16="http://schemas.microsoft.com/office/drawing/2014/main" id="{D405D1BE-1AD3-4CF0-95F8-83BCE1FE22F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4" name="正方形/長方形 293">
          <a:extLst>
            <a:ext uri="{FF2B5EF4-FFF2-40B4-BE49-F238E27FC236}">
              <a16:creationId xmlns:a16="http://schemas.microsoft.com/office/drawing/2014/main" id="{FA36AF7B-F880-4974-8F74-EBCC4F594AE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5" name="正方形/長方形 294">
          <a:extLst>
            <a:ext uri="{FF2B5EF4-FFF2-40B4-BE49-F238E27FC236}">
              <a16:creationId xmlns:a16="http://schemas.microsoft.com/office/drawing/2014/main" id="{CBC55BFB-CB48-4661-8BE3-ACD6467423F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6" name="正方形/長方形 295">
          <a:extLst>
            <a:ext uri="{FF2B5EF4-FFF2-40B4-BE49-F238E27FC236}">
              <a16:creationId xmlns:a16="http://schemas.microsoft.com/office/drawing/2014/main" id="{734EDDC1-75CE-474E-B8EC-5B743B1DDA6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7" name="正方形/長方形 296">
          <a:extLst>
            <a:ext uri="{FF2B5EF4-FFF2-40B4-BE49-F238E27FC236}">
              <a16:creationId xmlns:a16="http://schemas.microsoft.com/office/drawing/2014/main" id="{2F444EF0-3849-4C6F-8611-A517C8C5AC0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8" name="正方形/長方形 297">
          <a:extLst>
            <a:ext uri="{FF2B5EF4-FFF2-40B4-BE49-F238E27FC236}">
              <a16:creationId xmlns:a16="http://schemas.microsoft.com/office/drawing/2014/main" id="{748A0F32-FD9A-4CBE-8731-7DD99F6B1CD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9" name="テキスト ボックス 298">
          <a:extLst>
            <a:ext uri="{FF2B5EF4-FFF2-40B4-BE49-F238E27FC236}">
              <a16:creationId xmlns:a16="http://schemas.microsoft.com/office/drawing/2014/main" id="{FACA8391-8F5D-4209-B7DA-2C88F0830F1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0" name="直線コネクタ 299">
          <a:extLst>
            <a:ext uri="{FF2B5EF4-FFF2-40B4-BE49-F238E27FC236}">
              <a16:creationId xmlns:a16="http://schemas.microsoft.com/office/drawing/2014/main" id="{D02237E2-DA01-43C9-87CE-0F9C7AB1966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1" name="直線コネクタ 300">
          <a:extLst>
            <a:ext uri="{FF2B5EF4-FFF2-40B4-BE49-F238E27FC236}">
              <a16:creationId xmlns:a16="http://schemas.microsoft.com/office/drawing/2014/main" id="{82EB6D85-47FC-4A97-A634-4E118A85AD2A}"/>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2" name="テキスト ボックス 301">
          <a:extLst>
            <a:ext uri="{FF2B5EF4-FFF2-40B4-BE49-F238E27FC236}">
              <a16:creationId xmlns:a16="http://schemas.microsoft.com/office/drawing/2014/main" id="{81990414-BB95-41E6-872B-6B71B3BAB85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3" name="直線コネクタ 302">
          <a:extLst>
            <a:ext uri="{FF2B5EF4-FFF2-40B4-BE49-F238E27FC236}">
              <a16:creationId xmlns:a16="http://schemas.microsoft.com/office/drawing/2014/main" id="{43199FC8-0515-476F-84F2-8AB2794A562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4" name="テキスト ボックス 303">
          <a:extLst>
            <a:ext uri="{FF2B5EF4-FFF2-40B4-BE49-F238E27FC236}">
              <a16:creationId xmlns:a16="http://schemas.microsoft.com/office/drawing/2014/main" id="{0AE59C4F-56E0-43B3-BB3E-90C6F45A9728}"/>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5" name="直線コネクタ 304">
          <a:extLst>
            <a:ext uri="{FF2B5EF4-FFF2-40B4-BE49-F238E27FC236}">
              <a16:creationId xmlns:a16="http://schemas.microsoft.com/office/drawing/2014/main" id="{C5615BF2-EBC6-4AE7-857D-50AF0D79BEA9}"/>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06" name="テキスト ボックス 305">
          <a:extLst>
            <a:ext uri="{FF2B5EF4-FFF2-40B4-BE49-F238E27FC236}">
              <a16:creationId xmlns:a16="http://schemas.microsoft.com/office/drawing/2014/main" id="{D14D8901-D0B1-4DEB-89E0-B6751FE81B26}"/>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07" name="直線コネクタ 306">
          <a:extLst>
            <a:ext uri="{FF2B5EF4-FFF2-40B4-BE49-F238E27FC236}">
              <a16:creationId xmlns:a16="http://schemas.microsoft.com/office/drawing/2014/main" id="{3E761FF8-E8CB-4501-99EB-BE6B01CDA09E}"/>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08" name="テキスト ボックス 307">
          <a:extLst>
            <a:ext uri="{FF2B5EF4-FFF2-40B4-BE49-F238E27FC236}">
              <a16:creationId xmlns:a16="http://schemas.microsoft.com/office/drawing/2014/main" id="{B5CBAB93-FDC8-417F-87DD-7747FE20CC72}"/>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9" name="直線コネクタ 308">
          <a:extLst>
            <a:ext uri="{FF2B5EF4-FFF2-40B4-BE49-F238E27FC236}">
              <a16:creationId xmlns:a16="http://schemas.microsoft.com/office/drawing/2014/main" id="{0485EB07-990D-43BC-AAA1-F8B149C0D36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0" name="テキスト ボックス 309">
          <a:extLst>
            <a:ext uri="{FF2B5EF4-FFF2-40B4-BE49-F238E27FC236}">
              <a16:creationId xmlns:a16="http://schemas.microsoft.com/office/drawing/2014/main" id="{563DD51C-595C-4FCF-A1B2-D3AC61EE3F3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1" name="【福祉施設】&#10;一人当たり面積グラフ枠">
          <a:extLst>
            <a:ext uri="{FF2B5EF4-FFF2-40B4-BE49-F238E27FC236}">
              <a16:creationId xmlns:a16="http://schemas.microsoft.com/office/drawing/2014/main" id="{8E5ABB60-66E5-49DE-962C-0463EB6D6D8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51815</xdr:rowOff>
    </xdr:from>
    <xdr:to>
      <xdr:col>54</xdr:col>
      <xdr:colOff>189865</xdr:colOff>
      <xdr:row>86</xdr:row>
      <xdr:rowOff>33528</xdr:rowOff>
    </xdr:to>
    <xdr:cxnSp macro="">
      <xdr:nvCxnSpPr>
        <xdr:cNvPr id="312" name="直線コネクタ 311">
          <a:extLst>
            <a:ext uri="{FF2B5EF4-FFF2-40B4-BE49-F238E27FC236}">
              <a16:creationId xmlns:a16="http://schemas.microsoft.com/office/drawing/2014/main" id="{77840525-3029-48F0-9E57-073A79B2530F}"/>
            </a:ext>
          </a:extLst>
        </xdr:cNvPr>
        <xdr:cNvCxnSpPr/>
      </xdr:nvCxnSpPr>
      <xdr:spPr>
        <a:xfrm flipV="1">
          <a:off x="10476865" y="13424915"/>
          <a:ext cx="0" cy="135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13" name="【福祉施設】&#10;一人当たり面積最小値テキスト">
          <a:extLst>
            <a:ext uri="{FF2B5EF4-FFF2-40B4-BE49-F238E27FC236}">
              <a16:creationId xmlns:a16="http://schemas.microsoft.com/office/drawing/2014/main" id="{86BC80E9-D1C4-4DA7-89F3-4F70D33B18BE}"/>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14" name="直線コネクタ 313">
          <a:extLst>
            <a:ext uri="{FF2B5EF4-FFF2-40B4-BE49-F238E27FC236}">
              <a16:creationId xmlns:a16="http://schemas.microsoft.com/office/drawing/2014/main" id="{519A2B28-3232-41AD-9588-61AB6615C09E}"/>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169942</xdr:rowOff>
    </xdr:from>
    <xdr:ext cx="469744" cy="259045"/>
    <xdr:sp macro="" textlink="">
      <xdr:nvSpPr>
        <xdr:cNvPr id="315" name="【福祉施設】&#10;一人当たり面積最大値テキスト">
          <a:extLst>
            <a:ext uri="{FF2B5EF4-FFF2-40B4-BE49-F238E27FC236}">
              <a16:creationId xmlns:a16="http://schemas.microsoft.com/office/drawing/2014/main" id="{1A0D74D6-3DB6-40EA-A883-788908BE9D92}"/>
            </a:ext>
          </a:extLst>
        </xdr:cNvPr>
        <xdr:cNvSpPr txBox="1"/>
      </xdr:nvSpPr>
      <xdr:spPr>
        <a:xfrm>
          <a:off x="10515600" y="1320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51815</xdr:rowOff>
    </xdr:from>
    <xdr:to>
      <xdr:col>55</xdr:col>
      <xdr:colOff>88900</xdr:colOff>
      <xdr:row>78</xdr:row>
      <xdr:rowOff>51815</xdr:rowOff>
    </xdr:to>
    <xdr:cxnSp macro="">
      <xdr:nvCxnSpPr>
        <xdr:cNvPr id="316" name="直線コネクタ 315">
          <a:extLst>
            <a:ext uri="{FF2B5EF4-FFF2-40B4-BE49-F238E27FC236}">
              <a16:creationId xmlns:a16="http://schemas.microsoft.com/office/drawing/2014/main" id="{73F0A295-D123-4820-84C0-7F2CE98C51FA}"/>
            </a:ext>
          </a:extLst>
        </xdr:cNvPr>
        <xdr:cNvCxnSpPr/>
      </xdr:nvCxnSpPr>
      <xdr:spPr>
        <a:xfrm>
          <a:off x="10388600" y="13424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135907</xdr:rowOff>
    </xdr:from>
    <xdr:ext cx="469744" cy="259045"/>
    <xdr:sp macro="" textlink="">
      <xdr:nvSpPr>
        <xdr:cNvPr id="317" name="【福祉施設】&#10;一人当たり面積平均値テキスト">
          <a:extLst>
            <a:ext uri="{FF2B5EF4-FFF2-40B4-BE49-F238E27FC236}">
              <a16:creationId xmlns:a16="http://schemas.microsoft.com/office/drawing/2014/main" id="{DCE0F3FE-96E8-4B8A-A832-D3244DD2A619}"/>
            </a:ext>
          </a:extLst>
        </xdr:cNvPr>
        <xdr:cNvSpPr txBox="1"/>
      </xdr:nvSpPr>
      <xdr:spPr>
        <a:xfrm>
          <a:off x="10515600" y="1419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18" name="フローチャート: 判断 317">
          <a:extLst>
            <a:ext uri="{FF2B5EF4-FFF2-40B4-BE49-F238E27FC236}">
              <a16:creationId xmlns:a16="http://schemas.microsoft.com/office/drawing/2014/main" id="{2CFC9E31-45A1-470E-B1BA-22A4A2C473C2}"/>
            </a:ext>
          </a:extLst>
        </xdr:cNvPr>
        <xdr:cNvSpPr/>
      </xdr:nvSpPr>
      <xdr:spPr>
        <a:xfrm>
          <a:off x="10426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117602</xdr:rowOff>
    </xdr:from>
    <xdr:to>
      <xdr:col>50</xdr:col>
      <xdr:colOff>165100</xdr:colOff>
      <xdr:row>84</xdr:row>
      <xdr:rowOff>47752</xdr:rowOff>
    </xdr:to>
    <xdr:sp macro="" textlink="">
      <xdr:nvSpPr>
        <xdr:cNvPr id="319" name="フローチャート: 判断 318">
          <a:extLst>
            <a:ext uri="{FF2B5EF4-FFF2-40B4-BE49-F238E27FC236}">
              <a16:creationId xmlns:a16="http://schemas.microsoft.com/office/drawing/2014/main" id="{0AADD6EA-9BBA-4A73-88E4-0E8A49735726}"/>
            </a:ext>
          </a:extLst>
        </xdr:cNvPr>
        <xdr:cNvSpPr/>
      </xdr:nvSpPr>
      <xdr:spPr>
        <a:xfrm>
          <a:off x="9588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108458</xdr:rowOff>
    </xdr:from>
    <xdr:to>
      <xdr:col>46</xdr:col>
      <xdr:colOff>38100</xdr:colOff>
      <xdr:row>84</xdr:row>
      <xdr:rowOff>38608</xdr:rowOff>
    </xdr:to>
    <xdr:sp macro="" textlink="">
      <xdr:nvSpPr>
        <xdr:cNvPr id="320" name="フローチャート: 判断 319">
          <a:extLst>
            <a:ext uri="{FF2B5EF4-FFF2-40B4-BE49-F238E27FC236}">
              <a16:creationId xmlns:a16="http://schemas.microsoft.com/office/drawing/2014/main" id="{01A9C834-E92B-4982-969D-3F4EB04C0BCF}"/>
            </a:ext>
          </a:extLst>
        </xdr:cNvPr>
        <xdr:cNvSpPr/>
      </xdr:nvSpPr>
      <xdr:spPr>
        <a:xfrm>
          <a:off x="8699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90170</xdr:rowOff>
    </xdr:from>
    <xdr:to>
      <xdr:col>41</xdr:col>
      <xdr:colOff>101600</xdr:colOff>
      <xdr:row>84</xdr:row>
      <xdr:rowOff>20320</xdr:rowOff>
    </xdr:to>
    <xdr:sp macro="" textlink="">
      <xdr:nvSpPr>
        <xdr:cNvPr id="321" name="フローチャート: 判断 320">
          <a:extLst>
            <a:ext uri="{FF2B5EF4-FFF2-40B4-BE49-F238E27FC236}">
              <a16:creationId xmlns:a16="http://schemas.microsoft.com/office/drawing/2014/main" id="{64DAE47D-66BF-4FA9-B675-7A94CA5486AC}"/>
            </a:ext>
          </a:extLst>
        </xdr:cNvPr>
        <xdr:cNvSpPr/>
      </xdr:nvSpPr>
      <xdr:spPr>
        <a:xfrm>
          <a:off x="7810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85598</xdr:rowOff>
    </xdr:from>
    <xdr:to>
      <xdr:col>36</xdr:col>
      <xdr:colOff>165100</xdr:colOff>
      <xdr:row>84</xdr:row>
      <xdr:rowOff>15748</xdr:rowOff>
    </xdr:to>
    <xdr:sp macro="" textlink="">
      <xdr:nvSpPr>
        <xdr:cNvPr id="322" name="フローチャート: 判断 321">
          <a:extLst>
            <a:ext uri="{FF2B5EF4-FFF2-40B4-BE49-F238E27FC236}">
              <a16:creationId xmlns:a16="http://schemas.microsoft.com/office/drawing/2014/main" id="{5E9AC99B-2810-425C-AE4C-609B4888BD2A}"/>
            </a:ext>
          </a:extLst>
        </xdr:cNvPr>
        <xdr:cNvSpPr/>
      </xdr:nvSpPr>
      <xdr:spPr>
        <a:xfrm>
          <a:off x="6921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B5EA1F5C-C695-458D-9C2F-B1568621C86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45E1E5EB-5A4F-471F-BE36-D75F6156059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E047CA39-A53B-48E0-84D2-FF17AFFF83F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99EC156B-6521-40DA-A418-3BE571566B2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733230F7-BE19-4C05-BFEB-1EBA470FE6F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49022</xdr:rowOff>
    </xdr:from>
    <xdr:to>
      <xdr:col>55</xdr:col>
      <xdr:colOff>50800</xdr:colOff>
      <xdr:row>85</xdr:row>
      <xdr:rowOff>150622</xdr:rowOff>
    </xdr:to>
    <xdr:sp macro="" textlink="">
      <xdr:nvSpPr>
        <xdr:cNvPr id="328" name="楕円 327">
          <a:extLst>
            <a:ext uri="{FF2B5EF4-FFF2-40B4-BE49-F238E27FC236}">
              <a16:creationId xmlns:a16="http://schemas.microsoft.com/office/drawing/2014/main" id="{C896CBD6-743A-4974-B1EB-75271613ED57}"/>
            </a:ext>
          </a:extLst>
        </xdr:cNvPr>
        <xdr:cNvSpPr/>
      </xdr:nvSpPr>
      <xdr:spPr>
        <a:xfrm>
          <a:off x="104267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135399</xdr:rowOff>
    </xdr:from>
    <xdr:ext cx="469744" cy="259045"/>
    <xdr:sp macro="" textlink="">
      <xdr:nvSpPr>
        <xdr:cNvPr id="329" name="【福祉施設】&#10;一人当たり面積該当値テキスト">
          <a:extLst>
            <a:ext uri="{FF2B5EF4-FFF2-40B4-BE49-F238E27FC236}">
              <a16:creationId xmlns:a16="http://schemas.microsoft.com/office/drawing/2014/main" id="{B7233D73-7A0E-4F8D-B4EA-C638235A4F8E}"/>
            </a:ext>
          </a:extLst>
        </xdr:cNvPr>
        <xdr:cNvSpPr txBox="1"/>
      </xdr:nvSpPr>
      <xdr:spPr>
        <a:xfrm>
          <a:off x="10515600" y="1453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49022</xdr:rowOff>
    </xdr:from>
    <xdr:to>
      <xdr:col>50</xdr:col>
      <xdr:colOff>165100</xdr:colOff>
      <xdr:row>85</xdr:row>
      <xdr:rowOff>150622</xdr:rowOff>
    </xdr:to>
    <xdr:sp macro="" textlink="">
      <xdr:nvSpPr>
        <xdr:cNvPr id="330" name="楕円 329">
          <a:extLst>
            <a:ext uri="{FF2B5EF4-FFF2-40B4-BE49-F238E27FC236}">
              <a16:creationId xmlns:a16="http://schemas.microsoft.com/office/drawing/2014/main" id="{37218FBA-0DB2-4E9A-9BD4-FB453580B6E6}"/>
            </a:ext>
          </a:extLst>
        </xdr:cNvPr>
        <xdr:cNvSpPr/>
      </xdr:nvSpPr>
      <xdr:spPr>
        <a:xfrm>
          <a:off x="9588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99822</xdr:rowOff>
    </xdr:from>
    <xdr:to>
      <xdr:col>55</xdr:col>
      <xdr:colOff>0</xdr:colOff>
      <xdr:row>85</xdr:row>
      <xdr:rowOff>99822</xdr:rowOff>
    </xdr:to>
    <xdr:cxnSp macro="">
      <xdr:nvCxnSpPr>
        <xdr:cNvPr id="331" name="直線コネクタ 330">
          <a:extLst>
            <a:ext uri="{FF2B5EF4-FFF2-40B4-BE49-F238E27FC236}">
              <a16:creationId xmlns:a16="http://schemas.microsoft.com/office/drawing/2014/main" id="{99C602F2-D19A-46C0-9074-6CB0C5932EAC}"/>
            </a:ext>
          </a:extLst>
        </xdr:cNvPr>
        <xdr:cNvCxnSpPr/>
      </xdr:nvCxnSpPr>
      <xdr:spPr>
        <a:xfrm>
          <a:off x="9639300" y="14673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49022</xdr:rowOff>
    </xdr:from>
    <xdr:to>
      <xdr:col>46</xdr:col>
      <xdr:colOff>38100</xdr:colOff>
      <xdr:row>85</xdr:row>
      <xdr:rowOff>150622</xdr:rowOff>
    </xdr:to>
    <xdr:sp macro="" textlink="">
      <xdr:nvSpPr>
        <xdr:cNvPr id="332" name="楕円 331">
          <a:extLst>
            <a:ext uri="{FF2B5EF4-FFF2-40B4-BE49-F238E27FC236}">
              <a16:creationId xmlns:a16="http://schemas.microsoft.com/office/drawing/2014/main" id="{64455AFB-656F-4C7E-AD47-A77D4869167A}"/>
            </a:ext>
          </a:extLst>
        </xdr:cNvPr>
        <xdr:cNvSpPr/>
      </xdr:nvSpPr>
      <xdr:spPr>
        <a:xfrm>
          <a:off x="8699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99822</xdr:rowOff>
    </xdr:from>
    <xdr:to>
      <xdr:col>50</xdr:col>
      <xdr:colOff>114300</xdr:colOff>
      <xdr:row>85</xdr:row>
      <xdr:rowOff>99822</xdr:rowOff>
    </xdr:to>
    <xdr:cxnSp macro="">
      <xdr:nvCxnSpPr>
        <xdr:cNvPr id="333" name="直線コネクタ 332">
          <a:extLst>
            <a:ext uri="{FF2B5EF4-FFF2-40B4-BE49-F238E27FC236}">
              <a16:creationId xmlns:a16="http://schemas.microsoft.com/office/drawing/2014/main" id="{97D19312-D5DC-47BC-B9AB-3E0C85D4EAB4}"/>
            </a:ext>
          </a:extLst>
        </xdr:cNvPr>
        <xdr:cNvCxnSpPr/>
      </xdr:nvCxnSpPr>
      <xdr:spPr>
        <a:xfrm>
          <a:off x="8750300" y="1467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49022</xdr:rowOff>
    </xdr:from>
    <xdr:to>
      <xdr:col>41</xdr:col>
      <xdr:colOff>101600</xdr:colOff>
      <xdr:row>85</xdr:row>
      <xdr:rowOff>150622</xdr:rowOff>
    </xdr:to>
    <xdr:sp macro="" textlink="">
      <xdr:nvSpPr>
        <xdr:cNvPr id="334" name="楕円 333">
          <a:extLst>
            <a:ext uri="{FF2B5EF4-FFF2-40B4-BE49-F238E27FC236}">
              <a16:creationId xmlns:a16="http://schemas.microsoft.com/office/drawing/2014/main" id="{8538A47A-4BFE-4C9A-8733-284CC028E332}"/>
            </a:ext>
          </a:extLst>
        </xdr:cNvPr>
        <xdr:cNvSpPr/>
      </xdr:nvSpPr>
      <xdr:spPr>
        <a:xfrm>
          <a:off x="7810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99822</xdr:rowOff>
    </xdr:from>
    <xdr:to>
      <xdr:col>45</xdr:col>
      <xdr:colOff>177800</xdr:colOff>
      <xdr:row>85</xdr:row>
      <xdr:rowOff>99822</xdr:rowOff>
    </xdr:to>
    <xdr:cxnSp macro="">
      <xdr:nvCxnSpPr>
        <xdr:cNvPr id="335" name="直線コネクタ 334">
          <a:extLst>
            <a:ext uri="{FF2B5EF4-FFF2-40B4-BE49-F238E27FC236}">
              <a16:creationId xmlns:a16="http://schemas.microsoft.com/office/drawing/2014/main" id="{0CF2DDB2-51A7-434B-B786-B33BA4E65C3F}"/>
            </a:ext>
          </a:extLst>
        </xdr:cNvPr>
        <xdr:cNvCxnSpPr/>
      </xdr:nvCxnSpPr>
      <xdr:spPr>
        <a:xfrm>
          <a:off x="7861300" y="1467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147320</xdr:rowOff>
    </xdr:from>
    <xdr:to>
      <xdr:col>36</xdr:col>
      <xdr:colOff>165100</xdr:colOff>
      <xdr:row>83</xdr:row>
      <xdr:rowOff>77470</xdr:rowOff>
    </xdr:to>
    <xdr:sp macro="" textlink="">
      <xdr:nvSpPr>
        <xdr:cNvPr id="336" name="楕円 335">
          <a:extLst>
            <a:ext uri="{FF2B5EF4-FFF2-40B4-BE49-F238E27FC236}">
              <a16:creationId xmlns:a16="http://schemas.microsoft.com/office/drawing/2014/main" id="{A40AD860-1538-42C2-83AF-BFAD315D939A}"/>
            </a:ext>
          </a:extLst>
        </xdr:cNvPr>
        <xdr:cNvSpPr/>
      </xdr:nvSpPr>
      <xdr:spPr>
        <a:xfrm>
          <a:off x="6921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26670</xdr:rowOff>
    </xdr:from>
    <xdr:to>
      <xdr:col>41</xdr:col>
      <xdr:colOff>50800</xdr:colOff>
      <xdr:row>85</xdr:row>
      <xdr:rowOff>99822</xdr:rowOff>
    </xdr:to>
    <xdr:cxnSp macro="">
      <xdr:nvCxnSpPr>
        <xdr:cNvPr id="337" name="直線コネクタ 336">
          <a:extLst>
            <a:ext uri="{FF2B5EF4-FFF2-40B4-BE49-F238E27FC236}">
              <a16:creationId xmlns:a16="http://schemas.microsoft.com/office/drawing/2014/main" id="{A0D223DA-3A69-4FFC-AA36-6B411C4D6659}"/>
            </a:ext>
          </a:extLst>
        </xdr:cNvPr>
        <xdr:cNvCxnSpPr/>
      </xdr:nvCxnSpPr>
      <xdr:spPr>
        <a:xfrm>
          <a:off x="6972300" y="14257020"/>
          <a:ext cx="889000" cy="41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64279</xdr:rowOff>
    </xdr:from>
    <xdr:ext cx="469744" cy="259045"/>
    <xdr:sp macro="" textlink="">
      <xdr:nvSpPr>
        <xdr:cNvPr id="338" name="n_1aveValue【福祉施設】&#10;一人当たり面積">
          <a:extLst>
            <a:ext uri="{FF2B5EF4-FFF2-40B4-BE49-F238E27FC236}">
              <a16:creationId xmlns:a16="http://schemas.microsoft.com/office/drawing/2014/main" id="{DFDC4E06-F6B1-45F1-A44E-9382DDC85260}"/>
            </a:ext>
          </a:extLst>
        </xdr:cNvPr>
        <xdr:cNvSpPr txBox="1"/>
      </xdr:nvSpPr>
      <xdr:spPr>
        <a:xfrm>
          <a:off x="93917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55135</xdr:rowOff>
    </xdr:from>
    <xdr:ext cx="469744" cy="259045"/>
    <xdr:sp macro="" textlink="">
      <xdr:nvSpPr>
        <xdr:cNvPr id="339" name="n_2aveValue【福祉施設】&#10;一人当たり面積">
          <a:extLst>
            <a:ext uri="{FF2B5EF4-FFF2-40B4-BE49-F238E27FC236}">
              <a16:creationId xmlns:a16="http://schemas.microsoft.com/office/drawing/2014/main" id="{B11BBA66-5591-43DE-B78E-3C862D5F2BA2}"/>
            </a:ext>
          </a:extLst>
        </xdr:cNvPr>
        <xdr:cNvSpPr txBox="1"/>
      </xdr:nvSpPr>
      <xdr:spPr>
        <a:xfrm>
          <a:off x="8515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36847</xdr:rowOff>
    </xdr:from>
    <xdr:ext cx="469744" cy="259045"/>
    <xdr:sp macro="" textlink="">
      <xdr:nvSpPr>
        <xdr:cNvPr id="340" name="n_3aveValue【福祉施設】&#10;一人当たり面積">
          <a:extLst>
            <a:ext uri="{FF2B5EF4-FFF2-40B4-BE49-F238E27FC236}">
              <a16:creationId xmlns:a16="http://schemas.microsoft.com/office/drawing/2014/main" id="{EF1BF857-A8DB-4F9B-B5EC-E6752FE6506A}"/>
            </a:ext>
          </a:extLst>
        </xdr:cNvPr>
        <xdr:cNvSpPr txBox="1"/>
      </xdr:nvSpPr>
      <xdr:spPr>
        <a:xfrm>
          <a:off x="7626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6875</xdr:rowOff>
    </xdr:from>
    <xdr:ext cx="469744" cy="259045"/>
    <xdr:sp macro="" textlink="">
      <xdr:nvSpPr>
        <xdr:cNvPr id="341" name="n_4aveValue【福祉施設】&#10;一人当たり面積">
          <a:extLst>
            <a:ext uri="{FF2B5EF4-FFF2-40B4-BE49-F238E27FC236}">
              <a16:creationId xmlns:a16="http://schemas.microsoft.com/office/drawing/2014/main" id="{2191B0E7-65A9-4CB7-80A9-41E0A52C2E19}"/>
            </a:ext>
          </a:extLst>
        </xdr:cNvPr>
        <xdr:cNvSpPr txBox="1"/>
      </xdr:nvSpPr>
      <xdr:spPr>
        <a:xfrm>
          <a:off x="6737427"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141749</xdr:rowOff>
    </xdr:from>
    <xdr:ext cx="469744" cy="259045"/>
    <xdr:sp macro="" textlink="">
      <xdr:nvSpPr>
        <xdr:cNvPr id="342" name="n_1mainValue【福祉施設】&#10;一人当たり面積">
          <a:extLst>
            <a:ext uri="{FF2B5EF4-FFF2-40B4-BE49-F238E27FC236}">
              <a16:creationId xmlns:a16="http://schemas.microsoft.com/office/drawing/2014/main" id="{AF4162D1-C660-4644-AC2E-E77181ACD286}"/>
            </a:ext>
          </a:extLst>
        </xdr:cNvPr>
        <xdr:cNvSpPr txBox="1"/>
      </xdr:nvSpPr>
      <xdr:spPr>
        <a:xfrm>
          <a:off x="93917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141749</xdr:rowOff>
    </xdr:from>
    <xdr:ext cx="469744" cy="259045"/>
    <xdr:sp macro="" textlink="">
      <xdr:nvSpPr>
        <xdr:cNvPr id="343" name="n_2mainValue【福祉施設】&#10;一人当たり面積">
          <a:extLst>
            <a:ext uri="{FF2B5EF4-FFF2-40B4-BE49-F238E27FC236}">
              <a16:creationId xmlns:a16="http://schemas.microsoft.com/office/drawing/2014/main" id="{7880514E-78F5-4114-BD3B-CDB5902DD43E}"/>
            </a:ext>
          </a:extLst>
        </xdr:cNvPr>
        <xdr:cNvSpPr txBox="1"/>
      </xdr:nvSpPr>
      <xdr:spPr>
        <a:xfrm>
          <a:off x="8515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141749</xdr:rowOff>
    </xdr:from>
    <xdr:ext cx="469744" cy="259045"/>
    <xdr:sp macro="" textlink="">
      <xdr:nvSpPr>
        <xdr:cNvPr id="344" name="n_3mainValue【福祉施設】&#10;一人当たり面積">
          <a:extLst>
            <a:ext uri="{FF2B5EF4-FFF2-40B4-BE49-F238E27FC236}">
              <a16:creationId xmlns:a16="http://schemas.microsoft.com/office/drawing/2014/main" id="{49C4CF92-872F-4A0C-AAB9-B6DE10712ED7}"/>
            </a:ext>
          </a:extLst>
        </xdr:cNvPr>
        <xdr:cNvSpPr txBox="1"/>
      </xdr:nvSpPr>
      <xdr:spPr>
        <a:xfrm>
          <a:off x="7626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93997</xdr:rowOff>
    </xdr:from>
    <xdr:ext cx="469744" cy="259045"/>
    <xdr:sp macro="" textlink="">
      <xdr:nvSpPr>
        <xdr:cNvPr id="345" name="n_4mainValue【福祉施設】&#10;一人当たり面積">
          <a:extLst>
            <a:ext uri="{FF2B5EF4-FFF2-40B4-BE49-F238E27FC236}">
              <a16:creationId xmlns:a16="http://schemas.microsoft.com/office/drawing/2014/main" id="{CD72DF8D-5D07-4269-A874-189981C71566}"/>
            </a:ext>
          </a:extLst>
        </xdr:cNvPr>
        <xdr:cNvSpPr txBox="1"/>
      </xdr:nvSpPr>
      <xdr:spPr>
        <a:xfrm>
          <a:off x="6737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a:extLst>
            <a:ext uri="{FF2B5EF4-FFF2-40B4-BE49-F238E27FC236}">
              <a16:creationId xmlns:a16="http://schemas.microsoft.com/office/drawing/2014/main" id="{0FBBD5DD-18F1-4386-B69E-CD9319EB153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a:extLst>
            <a:ext uri="{FF2B5EF4-FFF2-40B4-BE49-F238E27FC236}">
              <a16:creationId xmlns:a16="http://schemas.microsoft.com/office/drawing/2014/main" id="{556A53E3-42F1-4FFB-BD40-8D4494972C3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a:extLst>
            <a:ext uri="{FF2B5EF4-FFF2-40B4-BE49-F238E27FC236}">
              <a16:creationId xmlns:a16="http://schemas.microsoft.com/office/drawing/2014/main" id="{991E4003-68B0-417C-873C-849442B523A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a:extLst>
            <a:ext uri="{FF2B5EF4-FFF2-40B4-BE49-F238E27FC236}">
              <a16:creationId xmlns:a16="http://schemas.microsoft.com/office/drawing/2014/main" id="{FCFD2829-F01F-4AFF-A7F8-5C223A5ECCA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a:extLst>
            <a:ext uri="{FF2B5EF4-FFF2-40B4-BE49-F238E27FC236}">
              <a16:creationId xmlns:a16="http://schemas.microsoft.com/office/drawing/2014/main" id="{DD28BC60-B619-43E6-B6F7-8D59C599776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a:extLst>
            <a:ext uri="{FF2B5EF4-FFF2-40B4-BE49-F238E27FC236}">
              <a16:creationId xmlns:a16="http://schemas.microsoft.com/office/drawing/2014/main" id="{A3E1D73C-8C10-499A-A49E-3F575A8B284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a:extLst>
            <a:ext uri="{FF2B5EF4-FFF2-40B4-BE49-F238E27FC236}">
              <a16:creationId xmlns:a16="http://schemas.microsoft.com/office/drawing/2014/main" id="{C202D9A6-B55F-46A0-B454-6222005D01B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a:extLst>
            <a:ext uri="{FF2B5EF4-FFF2-40B4-BE49-F238E27FC236}">
              <a16:creationId xmlns:a16="http://schemas.microsoft.com/office/drawing/2014/main" id="{332D300A-81DF-4166-87E1-E0D34D384F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4" name="テキスト ボックス 353">
          <a:extLst>
            <a:ext uri="{FF2B5EF4-FFF2-40B4-BE49-F238E27FC236}">
              <a16:creationId xmlns:a16="http://schemas.microsoft.com/office/drawing/2014/main" id="{BA321BE0-4689-479E-A1F8-E1ED8F764E6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5" name="直線コネクタ 354">
          <a:extLst>
            <a:ext uri="{FF2B5EF4-FFF2-40B4-BE49-F238E27FC236}">
              <a16:creationId xmlns:a16="http://schemas.microsoft.com/office/drawing/2014/main" id="{D92E3C7F-5E31-4BD4-95FA-1CA873EE12F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6" name="テキスト ボックス 355">
          <a:extLst>
            <a:ext uri="{FF2B5EF4-FFF2-40B4-BE49-F238E27FC236}">
              <a16:creationId xmlns:a16="http://schemas.microsoft.com/office/drawing/2014/main" id="{5C4DC59D-152B-41D9-AB1D-96A532F7287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57" name="直線コネクタ 356">
          <a:extLst>
            <a:ext uri="{FF2B5EF4-FFF2-40B4-BE49-F238E27FC236}">
              <a16:creationId xmlns:a16="http://schemas.microsoft.com/office/drawing/2014/main" id="{D65EA47D-FF96-4728-97A9-8F455C7C9206}"/>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58" name="テキスト ボックス 357">
          <a:extLst>
            <a:ext uri="{FF2B5EF4-FFF2-40B4-BE49-F238E27FC236}">
              <a16:creationId xmlns:a16="http://schemas.microsoft.com/office/drawing/2014/main" id="{7705D0EC-E297-4D5C-B3A2-C4C0592CBBD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9" name="直線コネクタ 358">
          <a:extLst>
            <a:ext uri="{FF2B5EF4-FFF2-40B4-BE49-F238E27FC236}">
              <a16:creationId xmlns:a16="http://schemas.microsoft.com/office/drawing/2014/main" id="{4D0E4CCB-1F30-4B15-A217-BC0FDD1A6FEE}"/>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0" name="テキスト ボックス 359">
          <a:extLst>
            <a:ext uri="{FF2B5EF4-FFF2-40B4-BE49-F238E27FC236}">
              <a16:creationId xmlns:a16="http://schemas.microsoft.com/office/drawing/2014/main" id="{0526364A-A407-48A1-AA1C-00B3C79249C4}"/>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1" name="直線コネクタ 360">
          <a:extLst>
            <a:ext uri="{FF2B5EF4-FFF2-40B4-BE49-F238E27FC236}">
              <a16:creationId xmlns:a16="http://schemas.microsoft.com/office/drawing/2014/main" id="{B4CDCF7A-56C4-4F3F-A264-18C9E76EFF5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2" name="テキスト ボックス 361">
          <a:extLst>
            <a:ext uri="{FF2B5EF4-FFF2-40B4-BE49-F238E27FC236}">
              <a16:creationId xmlns:a16="http://schemas.microsoft.com/office/drawing/2014/main" id="{B9B75DEB-F380-4164-9F97-AB9A869607F2}"/>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3" name="直線コネクタ 362">
          <a:extLst>
            <a:ext uri="{FF2B5EF4-FFF2-40B4-BE49-F238E27FC236}">
              <a16:creationId xmlns:a16="http://schemas.microsoft.com/office/drawing/2014/main" id="{85A16F82-F995-42FE-BF63-42261D8378F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4" name="テキスト ボックス 363">
          <a:extLst>
            <a:ext uri="{FF2B5EF4-FFF2-40B4-BE49-F238E27FC236}">
              <a16:creationId xmlns:a16="http://schemas.microsoft.com/office/drawing/2014/main" id="{A00D0113-BF03-4330-B85D-1390ADDE40C1}"/>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5" name="直線コネクタ 364">
          <a:extLst>
            <a:ext uri="{FF2B5EF4-FFF2-40B4-BE49-F238E27FC236}">
              <a16:creationId xmlns:a16="http://schemas.microsoft.com/office/drawing/2014/main" id="{7CFE99DF-50DA-4C65-A596-A7DBBD838FCA}"/>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6" name="テキスト ボックス 365">
          <a:extLst>
            <a:ext uri="{FF2B5EF4-FFF2-40B4-BE49-F238E27FC236}">
              <a16:creationId xmlns:a16="http://schemas.microsoft.com/office/drawing/2014/main" id="{FF0DDF63-0BCD-46A6-8011-EA0CCFB8C57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7" name="直線コネクタ 366">
          <a:extLst>
            <a:ext uri="{FF2B5EF4-FFF2-40B4-BE49-F238E27FC236}">
              <a16:creationId xmlns:a16="http://schemas.microsoft.com/office/drawing/2014/main" id="{2F7A2F22-EF94-4AC2-A362-C2A35220CCE7}"/>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68" name="テキスト ボックス 367">
          <a:extLst>
            <a:ext uri="{FF2B5EF4-FFF2-40B4-BE49-F238E27FC236}">
              <a16:creationId xmlns:a16="http://schemas.microsoft.com/office/drawing/2014/main" id="{DAC6540D-BC0E-467A-B0EF-40679D24F61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9" name="直線コネクタ 368">
          <a:extLst>
            <a:ext uri="{FF2B5EF4-FFF2-40B4-BE49-F238E27FC236}">
              <a16:creationId xmlns:a16="http://schemas.microsoft.com/office/drawing/2014/main" id="{6C043697-54A1-437F-AA3D-EF4A1A19100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0" name="【市民会館】&#10;有形固定資産減価償却率グラフ枠">
          <a:extLst>
            <a:ext uri="{FF2B5EF4-FFF2-40B4-BE49-F238E27FC236}">
              <a16:creationId xmlns:a16="http://schemas.microsoft.com/office/drawing/2014/main" id="{C474E2AD-AC4C-48A1-8FEC-53014E320E1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66402</xdr:rowOff>
    </xdr:from>
    <xdr:to>
      <xdr:col>24</xdr:col>
      <xdr:colOff>62865</xdr:colOff>
      <xdr:row>109</xdr:row>
      <xdr:rowOff>35379</xdr:rowOff>
    </xdr:to>
    <xdr:cxnSp macro="">
      <xdr:nvCxnSpPr>
        <xdr:cNvPr id="371" name="直線コネクタ 370">
          <a:extLst>
            <a:ext uri="{FF2B5EF4-FFF2-40B4-BE49-F238E27FC236}">
              <a16:creationId xmlns:a16="http://schemas.microsoft.com/office/drawing/2014/main" id="{9A295686-0A92-46BA-85CE-3AE8B2BD6C36}"/>
            </a:ext>
          </a:extLst>
        </xdr:cNvPr>
        <xdr:cNvCxnSpPr/>
      </xdr:nvCxnSpPr>
      <xdr:spPr>
        <a:xfrm flipV="1">
          <a:off x="4634865" y="17211402"/>
          <a:ext cx="0" cy="1512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72" name="【市民会館】&#10;有形固定資産減価償却率最小値テキスト">
          <a:extLst>
            <a:ext uri="{FF2B5EF4-FFF2-40B4-BE49-F238E27FC236}">
              <a16:creationId xmlns:a16="http://schemas.microsoft.com/office/drawing/2014/main" id="{A7C86275-C48C-461D-9218-B61302D59574}"/>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73" name="直線コネクタ 372">
          <a:extLst>
            <a:ext uri="{FF2B5EF4-FFF2-40B4-BE49-F238E27FC236}">
              <a16:creationId xmlns:a16="http://schemas.microsoft.com/office/drawing/2014/main" id="{9C3FA787-D1E5-411B-84A2-CDF4D28B38BB}"/>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13079</xdr:rowOff>
    </xdr:from>
    <xdr:ext cx="340478" cy="259045"/>
    <xdr:sp macro="" textlink="">
      <xdr:nvSpPr>
        <xdr:cNvPr id="374" name="【市民会館】&#10;有形固定資産減価償却率最大値テキスト">
          <a:extLst>
            <a:ext uri="{FF2B5EF4-FFF2-40B4-BE49-F238E27FC236}">
              <a16:creationId xmlns:a16="http://schemas.microsoft.com/office/drawing/2014/main" id="{F96F72CC-0BC4-45CB-B55B-6F54C9B2F5D4}"/>
            </a:ext>
          </a:extLst>
        </xdr:cNvPr>
        <xdr:cNvSpPr txBox="1"/>
      </xdr:nvSpPr>
      <xdr:spPr>
        <a:xfrm>
          <a:off x="4673600" y="1698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66402</xdr:rowOff>
    </xdr:from>
    <xdr:to>
      <xdr:col>24</xdr:col>
      <xdr:colOff>152400</xdr:colOff>
      <xdr:row>100</xdr:row>
      <xdr:rowOff>66402</xdr:rowOff>
    </xdr:to>
    <xdr:cxnSp macro="">
      <xdr:nvCxnSpPr>
        <xdr:cNvPr id="375" name="直線コネクタ 374">
          <a:extLst>
            <a:ext uri="{FF2B5EF4-FFF2-40B4-BE49-F238E27FC236}">
              <a16:creationId xmlns:a16="http://schemas.microsoft.com/office/drawing/2014/main" id="{C73DB122-1360-4C3F-8963-2672C06D367A}"/>
            </a:ext>
          </a:extLst>
        </xdr:cNvPr>
        <xdr:cNvCxnSpPr/>
      </xdr:nvCxnSpPr>
      <xdr:spPr>
        <a:xfrm>
          <a:off x="4546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118127</xdr:rowOff>
    </xdr:from>
    <xdr:ext cx="405111" cy="259045"/>
    <xdr:sp macro="" textlink="">
      <xdr:nvSpPr>
        <xdr:cNvPr id="376" name="【市民会館】&#10;有形固定資産減価償却率平均値テキスト">
          <a:extLst>
            <a:ext uri="{FF2B5EF4-FFF2-40B4-BE49-F238E27FC236}">
              <a16:creationId xmlns:a16="http://schemas.microsoft.com/office/drawing/2014/main" id="{A6816A46-B995-4B41-863B-265A2040BA08}"/>
            </a:ext>
          </a:extLst>
        </xdr:cNvPr>
        <xdr:cNvSpPr txBox="1"/>
      </xdr:nvSpPr>
      <xdr:spPr>
        <a:xfrm>
          <a:off x="4673600" y="1794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139700</xdr:rowOff>
    </xdr:from>
    <xdr:to>
      <xdr:col>24</xdr:col>
      <xdr:colOff>114300</xdr:colOff>
      <xdr:row>105</xdr:row>
      <xdr:rowOff>69850</xdr:rowOff>
    </xdr:to>
    <xdr:sp macro="" textlink="">
      <xdr:nvSpPr>
        <xdr:cNvPr id="377" name="フローチャート: 判断 376">
          <a:extLst>
            <a:ext uri="{FF2B5EF4-FFF2-40B4-BE49-F238E27FC236}">
              <a16:creationId xmlns:a16="http://schemas.microsoft.com/office/drawing/2014/main" id="{2576E2FE-E5A2-43C9-8B19-EE6A611E175B}"/>
            </a:ext>
          </a:extLst>
        </xdr:cNvPr>
        <xdr:cNvSpPr/>
      </xdr:nvSpPr>
      <xdr:spPr>
        <a:xfrm>
          <a:off x="4584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103777</xdr:rowOff>
    </xdr:from>
    <xdr:to>
      <xdr:col>20</xdr:col>
      <xdr:colOff>38100</xdr:colOff>
      <xdr:row>105</xdr:row>
      <xdr:rowOff>33927</xdr:rowOff>
    </xdr:to>
    <xdr:sp macro="" textlink="">
      <xdr:nvSpPr>
        <xdr:cNvPr id="378" name="フローチャート: 判断 377">
          <a:extLst>
            <a:ext uri="{FF2B5EF4-FFF2-40B4-BE49-F238E27FC236}">
              <a16:creationId xmlns:a16="http://schemas.microsoft.com/office/drawing/2014/main" id="{1A608CBE-49CB-4351-909B-F9FA6F2FD672}"/>
            </a:ext>
          </a:extLst>
        </xdr:cNvPr>
        <xdr:cNvSpPr/>
      </xdr:nvSpPr>
      <xdr:spPr>
        <a:xfrm>
          <a:off x="3746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105411</xdr:rowOff>
    </xdr:from>
    <xdr:to>
      <xdr:col>15</xdr:col>
      <xdr:colOff>101600</xdr:colOff>
      <xdr:row>105</xdr:row>
      <xdr:rowOff>35561</xdr:rowOff>
    </xdr:to>
    <xdr:sp macro="" textlink="">
      <xdr:nvSpPr>
        <xdr:cNvPr id="379" name="フローチャート: 判断 378">
          <a:extLst>
            <a:ext uri="{FF2B5EF4-FFF2-40B4-BE49-F238E27FC236}">
              <a16:creationId xmlns:a16="http://schemas.microsoft.com/office/drawing/2014/main" id="{3F1D5AD5-6AF4-4D4C-8068-F3E20D025E8F}"/>
            </a:ext>
          </a:extLst>
        </xdr:cNvPr>
        <xdr:cNvSpPr/>
      </xdr:nvSpPr>
      <xdr:spPr>
        <a:xfrm>
          <a:off x="2857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76019</xdr:rowOff>
    </xdr:from>
    <xdr:to>
      <xdr:col>10</xdr:col>
      <xdr:colOff>165100</xdr:colOff>
      <xdr:row>105</xdr:row>
      <xdr:rowOff>6169</xdr:rowOff>
    </xdr:to>
    <xdr:sp macro="" textlink="">
      <xdr:nvSpPr>
        <xdr:cNvPr id="380" name="フローチャート: 判断 379">
          <a:extLst>
            <a:ext uri="{FF2B5EF4-FFF2-40B4-BE49-F238E27FC236}">
              <a16:creationId xmlns:a16="http://schemas.microsoft.com/office/drawing/2014/main" id="{4BEBB2F1-6A99-497A-B19E-10AFDBDEC405}"/>
            </a:ext>
          </a:extLst>
        </xdr:cNvPr>
        <xdr:cNvSpPr/>
      </xdr:nvSpPr>
      <xdr:spPr>
        <a:xfrm>
          <a:off x="1968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56424</xdr:rowOff>
    </xdr:from>
    <xdr:to>
      <xdr:col>6</xdr:col>
      <xdr:colOff>38100</xdr:colOff>
      <xdr:row>104</xdr:row>
      <xdr:rowOff>158024</xdr:rowOff>
    </xdr:to>
    <xdr:sp macro="" textlink="">
      <xdr:nvSpPr>
        <xdr:cNvPr id="381" name="フローチャート: 判断 380">
          <a:extLst>
            <a:ext uri="{FF2B5EF4-FFF2-40B4-BE49-F238E27FC236}">
              <a16:creationId xmlns:a16="http://schemas.microsoft.com/office/drawing/2014/main" id="{E2FF9E58-33EB-4F87-9BAC-910E850C0DF3}"/>
            </a:ext>
          </a:extLst>
        </xdr:cNvPr>
        <xdr:cNvSpPr/>
      </xdr:nvSpPr>
      <xdr:spPr>
        <a:xfrm>
          <a:off x="1079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ADA3166B-4AF1-454F-B424-EB2333C3FFD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0210C61C-B084-426F-9214-4FC85CD771B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3B15A4A9-7BA2-43F8-B4A3-0A840591A62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3FCD0A9E-E721-4CB3-BF33-A0E8B09645D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6" name="テキスト ボックス 385">
          <a:extLst>
            <a:ext uri="{FF2B5EF4-FFF2-40B4-BE49-F238E27FC236}">
              <a16:creationId xmlns:a16="http://schemas.microsoft.com/office/drawing/2014/main" id="{55544D2F-1842-4FD6-9596-CD9424DBA56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92348</xdr:rowOff>
    </xdr:from>
    <xdr:to>
      <xdr:col>24</xdr:col>
      <xdr:colOff>114300</xdr:colOff>
      <xdr:row>104</xdr:row>
      <xdr:rowOff>22498</xdr:rowOff>
    </xdr:to>
    <xdr:sp macro="" textlink="">
      <xdr:nvSpPr>
        <xdr:cNvPr id="387" name="楕円 386">
          <a:extLst>
            <a:ext uri="{FF2B5EF4-FFF2-40B4-BE49-F238E27FC236}">
              <a16:creationId xmlns:a16="http://schemas.microsoft.com/office/drawing/2014/main" id="{DA5D3E4F-5DCC-44A3-973C-8E61D7D1F597}"/>
            </a:ext>
          </a:extLst>
        </xdr:cNvPr>
        <xdr:cNvSpPr/>
      </xdr:nvSpPr>
      <xdr:spPr>
        <a:xfrm>
          <a:off x="4584700" y="1775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115225</xdr:rowOff>
    </xdr:from>
    <xdr:ext cx="405111" cy="259045"/>
    <xdr:sp macro="" textlink="">
      <xdr:nvSpPr>
        <xdr:cNvPr id="388" name="【市民会館】&#10;有形固定資産減価償却率該当値テキスト">
          <a:extLst>
            <a:ext uri="{FF2B5EF4-FFF2-40B4-BE49-F238E27FC236}">
              <a16:creationId xmlns:a16="http://schemas.microsoft.com/office/drawing/2014/main" id="{ACF3D211-EAEB-4630-9836-01F7A7AC1F7A}"/>
            </a:ext>
          </a:extLst>
        </xdr:cNvPr>
        <xdr:cNvSpPr txBox="1"/>
      </xdr:nvSpPr>
      <xdr:spPr>
        <a:xfrm>
          <a:off x="4673600" y="17603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67855</xdr:rowOff>
    </xdr:from>
    <xdr:to>
      <xdr:col>20</xdr:col>
      <xdr:colOff>38100</xdr:colOff>
      <xdr:row>103</xdr:row>
      <xdr:rowOff>169455</xdr:rowOff>
    </xdr:to>
    <xdr:sp macro="" textlink="">
      <xdr:nvSpPr>
        <xdr:cNvPr id="389" name="楕円 388">
          <a:extLst>
            <a:ext uri="{FF2B5EF4-FFF2-40B4-BE49-F238E27FC236}">
              <a16:creationId xmlns:a16="http://schemas.microsoft.com/office/drawing/2014/main" id="{F44B0204-A478-463E-ACEC-07389799807E}"/>
            </a:ext>
          </a:extLst>
        </xdr:cNvPr>
        <xdr:cNvSpPr/>
      </xdr:nvSpPr>
      <xdr:spPr>
        <a:xfrm>
          <a:off x="3746500" y="1772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118655</xdr:rowOff>
    </xdr:from>
    <xdr:to>
      <xdr:col>24</xdr:col>
      <xdr:colOff>63500</xdr:colOff>
      <xdr:row>103</xdr:row>
      <xdr:rowOff>143148</xdr:rowOff>
    </xdr:to>
    <xdr:cxnSp macro="">
      <xdr:nvCxnSpPr>
        <xdr:cNvPr id="390" name="直線コネクタ 389">
          <a:extLst>
            <a:ext uri="{FF2B5EF4-FFF2-40B4-BE49-F238E27FC236}">
              <a16:creationId xmlns:a16="http://schemas.microsoft.com/office/drawing/2014/main" id="{BD77F713-41DA-46A5-A935-AF1B5F5244DA}"/>
            </a:ext>
          </a:extLst>
        </xdr:cNvPr>
        <xdr:cNvCxnSpPr/>
      </xdr:nvCxnSpPr>
      <xdr:spPr>
        <a:xfrm>
          <a:off x="3797300" y="17778005"/>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41729</xdr:rowOff>
    </xdr:from>
    <xdr:to>
      <xdr:col>15</xdr:col>
      <xdr:colOff>101600</xdr:colOff>
      <xdr:row>103</xdr:row>
      <xdr:rowOff>143329</xdr:rowOff>
    </xdr:to>
    <xdr:sp macro="" textlink="">
      <xdr:nvSpPr>
        <xdr:cNvPr id="391" name="楕円 390">
          <a:extLst>
            <a:ext uri="{FF2B5EF4-FFF2-40B4-BE49-F238E27FC236}">
              <a16:creationId xmlns:a16="http://schemas.microsoft.com/office/drawing/2014/main" id="{C60DD041-2A96-4625-B75E-94DFAFCEB3A4}"/>
            </a:ext>
          </a:extLst>
        </xdr:cNvPr>
        <xdr:cNvSpPr/>
      </xdr:nvSpPr>
      <xdr:spPr>
        <a:xfrm>
          <a:off x="28575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92529</xdr:rowOff>
    </xdr:from>
    <xdr:to>
      <xdr:col>19</xdr:col>
      <xdr:colOff>177800</xdr:colOff>
      <xdr:row>103</xdr:row>
      <xdr:rowOff>118655</xdr:rowOff>
    </xdr:to>
    <xdr:cxnSp macro="">
      <xdr:nvCxnSpPr>
        <xdr:cNvPr id="392" name="直線コネクタ 391">
          <a:extLst>
            <a:ext uri="{FF2B5EF4-FFF2-40B4-BE49-F238E27FC236}">
              <a16:creationId xmlns:a16="http://schemas.microsoft.com/office/drawing/2014/main" id="{04F1902F-62D6-485C-9D19-AF83D002BE9F}"/>
            </a:ext>
          </a:extLst>
        </xdr:cNvPr>
        <xdr:cNvCxnSpPr/>
      </xdr:nvCxnSpPr>
      <xdr:spPr>
        <a:xfrm>
          <a:off x="2908300" y="17751879"/>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17236</xdr:rowOff>
    </xdr:from>
    <xdr:to>
      <xdr:col>10</xdr:col>
      <xdr:colOff>165100</xdr:colOff>
      <xdr:row>105</xdr:row>
      <xdr:rowOff>118836</xdr:rowOff>
    </xdr:to>
    <xdr:sp macro="" textlink="">
      <xdr:nvSpPr>
        <xdr:cNvPr id="393" name="楕円 392">
          <a:extLst>
            <a:ext uri="{FF2B5EF4-FFF2-40B4-BE49-F238E27FC236}">
              <a16:creationId xmlns:a16="http://schemas.microsoft.com/office/drawing/2014/main" id="{C17C0A51-D65C-45B0-AC52-DC8431C418EA}"/>
            </a:ext>
          </a:extLst>
        </xdr:cNvPr>
        <xdr:cNvSpPr/>
      </xdr:nvSpPr>
      <xdr:spPr>
        <a:xfrm>
          <a:off x="1968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92529</xdr:rowOff>
    </xdr:from>
    <xdr:to>
      <xdr:col>15</xdr:col>
      <xdr:colOff>50800</xdr:colOff>
      <xdr:row>105</xdr:row>
      <xdr:rowOff>68036</xdr:rowOff>
    </xdr:to>
    <xdr:cxnSp macro="">
      <xdr:nvCxnSpPr>
        <xdr:cNvPr id="394" name="直線コネクタ 393">
          <a:extLst>
            <a:ext uri="{FF2B5EF4-FFF2-40B4-BE49-F238E27FC236}">
              <a16:creationId xmlns:a16="http://schemas.microsoft.com/office/drawing/2014/main" id="{797BB3FD-AF9D-4A8D-99D2-37BAEEAB0F16}"/>
            </a:ext>
          </a:extLst>
        </xdr:cNvPr>
        <xdr:cNvCxnSpPr/>
      </xdr:nvCxnSpPr>
      <xdr:spPr>
        <a:xfrm flipV="1">
          <a:off x="2019300" y="17751879"/>
          <a:ext cx="889000" cy="31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156029</xdr:rowOff>
    </xdr:from>
    <xdr:to>
      <xdr:col>6</xdr:col>
      <xdr:colOff>38100</xdr:colOff>
      <xdr:row>105</xdr:row>
      <xdr:rowOff>86179</xdr:rowOff>
    </xdr:to>
    <xdr:sp macro="" textlink="">
      <xdr:nvSpPr>
        <xdr:cNvPr id="395" name="楕円 394">
          <a:extLst>
            <a:ext uri="{FF2B5EF4-FFF2-40B4-BE49-F238E27FC236}">
              <a16:creationId xmlns:a16="http://schemas.microsoft.com/office/drawing/2014/main" id="{60E2BA7A-B6E7-409E-AC81-9EA9B6C2A4C3}"/>
            </a:ext>
          </a:extLst>
        </xdr:cNvPr>
        <xdr:cNvSpPr/>
      </xdr:nvSpPr>
      <xdr:spPr>
        <a:xfrm>
          <a:off x="1079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35379</xdr:rowOff>
    </xdr:from>
    <xdr:to>
      <xdr:col>10</xdr:col>
      <xdr:colOff>114300</xdr:colOff>
      <xdr:row>105</xdr:row>
      <xdr:rowOff>68036</xdr:rowOff>
    </xdr:to>
    <xdr:cxnSp macro="">
      <xdr:nvCxnSpPr>
        <xdr:cNvPr id="396" name="直線コネクタ 395">
          <a:extLst>
            <a:ext uri="{FF2B5EF4-FFF2-40B4-BE49-F238E27FC236}">
              <a16:creationId xmlns:a16="http://schemas.microsoft.com/office/drawing/2014/main" id="{6112F6E6-FB6D-48F1-8608-11C597762E47}"/>
            </a:ext>
          </a:extLst>
        </xdr:cNvPr>
        <xdr:cNvCxnSpPr/>
      </xdr:nvCxnSpPr>
      <xdr:spPr>
        <a:xfrm>
          <a:off x="1130300" y="180376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25054</xdr:rowOff>
    </xdr:from>
    <xdr:ext cx="405111" cy="259045"/>
    <xdr:sp macro="" textlink="">
      <xdr:nvSpPr>
        <xdr:cNvPr id="397" name="n_1aveValue【市民会館】&#10;有形固定資産減価償却率">
          <a:extLst>
            <a:ext uri="{FF2B5EF4-FFF2-40B4-BE49-F238E27FC236}">
              <a16:creationId xmlns:a16="http://schemas.microsoft.com/office/drawing/2014/main" id="{4839F559-4E68-4897-9ECB-CA34533A33BC}"/>
            </a:ext>
          </a:extLst>
        </xdr:cNvPr>
        <xdr:cNvSpPr txBox="1"/>
      </xdr:nvSpPr>
      <xdr:spPr>
        <a:xfrm>
          <a:off x="3582044" y="1802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26688</xdr:rowOff>
    </xdr:from>
    <xdr:ext cx="405111" cy="259045"/>
    <xdr:sp macro="" textlink="">
      <xdr:nvSpPr>
        <xdr:cNvPr id="398" name="n_2aveValue【市民会館】&#10;有形固定資産減価償却率">
          <a:extLst>
            <a:ext uri="{FF2B5EF4-FFF2-40B4-BE49-F238E27FC236}">
              <a16:creationId xmlns:a16="http://schemas.microsoft.com/office/drawing/2014/main" id="{26A6D1A2-764E-42BA-A57F-568B47AC4921}"/>
            </a:ext>
          </a:extLst>
        </xdr:cNvPr>
        <xdr:cNvSpPr txBox="1"/>
      </xdr:nvSpPr>
      <xdr:spPr>
        <a:xfrm>
          <a:off x="2705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22696</xdr:rowOff>
    </xdr:from>
    <xdr:ext cx="405111" cy="259045"/>
    <xdr:sp macro="" textlink="">
      <xdr:nvSpPr>
        <xdr:cNvPr id="399" name="n_3aveValue【市民会館】&#10;有形固定資産減価償却率">
          <a:extLst>
            <a:ext uri="{FF2B5EF4-FFF2-40B4-BE49-F238E27FC236}">
              <a16:creationId xmlns:a16="http://schemas.microsoft.com/office/drawing/2014/main" id="{E05D9C15-3CF3-44A2-B865-8D4F5EA22470}"/>
            </a:ext>
          </a:extLst>
        </xdr:cNvPr>
        <xdr:cNvSpPr txBox="1"/>
      </xdr:nvSpPr>
      <xdr:spPr>
        <a:xfrm>
          <a:off x="1816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3101</xdr:rowOff>
    </xdr:from>
    <xdr:ext cx="405111" cy="259045"/>
    <xdr:sp macro="" textlink="">
      <xdr:nvSpPr>
        <xdr:cNvPr id="400" name="n_4aveValue【市民会館】&#10;有形固定資産減価償却率">
          <a:extLst>
            <a:ext uri="{FF2B5EF4-FFF2-40B4-BE49-F238E27FC236}">
              <a16:creationId xmlns:a16="http://schemas.microsoft.com/office/drawing/2014/main" id="{1550FB84-F664-46EC-B2F9-E110D2F7C875}"/>
            </a:ext>
          </a:extLst>
        </xdr:cNvPr>
        <xdr:cNvSpPr txBox="1"/>
      </xdr:nvSpPr>
      <xdr:spPr>
        <a:xfrm>
          <a:off x="9277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14532</xdr:rowOff>
    </xdr:from>
    <xdr:ext cx="405111" cy="259045"/>
    <xdr:sp macro="" textlink="">
      <xdr:nvSpPr>
        <xdr:cNvPr id="401" name="n_1mainValue【市民会館】&#10;有形固定資産減価償却率">
          <a:extLst>
            <a:ext uri="{FF2B5EF4-FFF2-40B4-BE49-F238E27FC236}">
              <a16:creationId xmlns:a16="http://schemas.microsoft.com/office/drawing/2014/main" id="{1F3E8D28-A388-45D6-85A6-AC9D7275A90B}"/>
            </a:ext>
          </a:extLst>
        </xdr:cNvPr>
        <xdr:cNvSpPr txBox="1"/>
      </xdr:nvSpPr>
      <xdr:spPr>
        <a:xfrm>
          <a:off x="35820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159856</xdr:rowOff>
    </xdr:from>
    <xdr:ext cx="405111" cy="259045"/>
    <xdr:sp macro="" textlink="">
      <xdr:nvSpPr>
        <xdr:cNvPr id="402" name="n_2mainValue【市民会館】&#10;有形固定資産減価償却率">
          <a:extLst>
            <a:ext uri="{FF2B5EF4-FFF2-40B4-BE49-F238E27FC236}">
              <a16:creationId xmlns:a16="http://schemas.microsoft.com/office/drawing/2014/main" id="{DA3128A9-C3E0-4E22-9CA3-26D016CFDF63}"/>
            </a:ext>
          </a:extLst>
        </xdr:cNvPr>
        <xdr:cNvSpPr txBox="1"/>
      </xdr:nvSpPr>
      <xdr:spPr>
        <a:xfrm>
          <a:off x="2705744" y="1747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109963</xdr:rowOff>
    </xdr:from>
    <xdr:ext cx="405111" cy="259045"/>
    <xdr:sp macro="" textlink="">
      <xdr:nvSpPr>
        <xdr:cNvPr id="403" name="n_3mainValue【市民会館】&#10;有形固定資産減価償却率">
          <a:extLst>
            <a:ext uri="{FF2B5EF4-FFF2-40B4-BE49-F238E27FC236}">
              <a16:creationId xmlns:a16="http://schemas.microsoft.com/office/drawing/2014/main" id="{0B76F0FC-DB8C-433A-99E3-C3336C1385E2}"/>
            </a:ext>
          </a:extLst>
        </xdr:cNvPr>
        <xdr:cNvSpPr txBox="1"/>
      </xdr:nvSpPr>
      <xdr:spPr>
        <a:xfrm>
          <a:off x="1816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77306</xdr:rowOff>
    </xdr:from>
    <xdr:ext cx="405111" cy="259045"/>
    <xdr:sp macro="" textlink="">
      <xdr:nvSpPr>
        <xdr:cNvPr id="404" name="n_4mainValue【市民会館】&#10;有形固定資産減価償却率">
          <a:extLst>
            <a:ext uri="{FF2B5EF4-FFF2-40B4-BE49-F238E27FC236}">
              <a16:creationId xmlns:a16="http://schemas.microsoft.com/office/drawing/2014/main" id="{4BD5F0D4-FF3A-4F40-8814-9EF91028B5ED}"/>
            </a:ext>
          </a:extLst>
        </xdr:cNvPr>
        <xdr:cNvSpPr txBox="1"/>
      </xdr:nvSpPr>
      <xdr:spPr>
        <a:xfrm>
          <a:off x="927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5" name="正方形/長方形 404">
          <a:extLst>
            <a:ext uri="{FF2B5EF4-FFF2-40B4-BE49-F238E27FC236}">
              <a16:creationId xmlns:a16="http://schemas.microsoft.com/office/drawing/2014/main" id="{CF5B2516-34A8-45A3-A78C-D3D7CE08191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6" name="正方形/長方形 405">
          <a:extLst>
            <a:ext uri="{FF2B5EF4-FFF2-40B4-BE49-F238E27FC236}">
              <a16:creationId xmlns:a16="http://schemas.microsoft.com/office/drawing/2014/main" id="{E5A7B87D-A9EB-4639-A942-87559754523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7" name="正方形/長方形 406">
          <a:extLst>
            <a:ext uri="{FF2B5EF4-FFF2-40B4-BE49-F238E27FC236}">
              <a16:creationId xmlns:a16="http://schemas.microsoft.com/office/drawing/2014/main" id="{85BB8AA4-4CC7-4076-941E-8CFB491BE7A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8" name="正方形/長方形 407">
          <a:extLst>
            <a:ext uri="{FF2B5EF4-FFF2-40B4-BE49-F238E27FC236}">
              <a16:creationId xmlns:a16="http://schemas.microsoft.com/office/drawing/2014/main" id="{4BC610A3-5F71-42F3-9F62-2FBAF866687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9" name="正方形/長方形 408">
          <a:extLst>
            <a:ext uri="{FF2B5EF4-FFF2-40B4-BE49-F238E27FC236}">
              <a16:creationId xmlns:a16="http://schemas.microsoft.com/office/drawing/2014/main" id="{CE57E7BA-D184-44A4-876D-07775014253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0" name="正方形/長方形 409">
          <a:extLst>
            <a:ext uri="{FF2B5EF4-FFF2-40B4-BE49-F238E27FC236}">
              <a16:creationId xmlns:a16="http://schemas.microsoft.com/office/drawing/2014/main" id="{83F1E0F5-6A93-4A33-A907-76A815BA34A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1" name="正方形/長方形 410">
          <a:extLst>
            <a:ext uri="{FF2B5EF4-FFF2-40B4-BE49-F238E27FC236}">
              <a16:creationId xmlns:a16="http://schemas.microsoft.com/office/drawing/2014/main" id="{CBDB59D9-E42D-4BD9-A682-399E069DDD3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2" name="正方形/長方形 411">
          <a:extLst>
            <a:ext uri="{FF2B5EF4-FFF2-40B4-BE49-F238E27FC236}">
              <a16:creationId xmlns:a16="http://schemas.microsoft.com/office/drawing/2014/main" id="{D25A3002-7625-40F2-BFD9-A895AFA51CF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3" name="テキスト ボックス 412">
          <a:extLst>
            <a:ext uri="{FF2B5EF4-FFF2-40B4-BE49-F238E27FC236}">
              <a16:creationId xmlns:a16="http://schemas.microsoft.com/office/drawing/2014/main" id="{BA01990D-1B8D-4B14-B091-4160DEDAD4E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4" name="直線コネクタ 413">
          <a:extLst>
            <a:ext uri="{FF2B5EF4-FFF2-40B4-BE49-F238E27FC236}">
              <a16:creationId xmlns:a16="http://schemas.microsoft.com/office/drawing/2014/main" id="{C4520A6A-9FD3-4128-B125-F24C8C25C63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5" name="直線コネクタ 414">
          <a:extLst>
            <a:ext uri="{FF2B5EF4-FFF2-40B4-BE49-F238E27FC236}">
              <a16:creationId xmlns:a16="http://schemas.microsoft.com/office/drawing/2014/main" id="{1404073A-B185-4523-9777-BCD2208F8E63}"/>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16" name="テキスト ボックス 415">
          <a:extLst>
            <a:ext uri="{FF2B5EF4-FFF2-40B4-BE49-F238E27FC236}">
              <a16:creationId xmlns:a16="http://schemas.microsoft.com/office/drawing/2014/main" id="{20605F15-5DA8-4388-961D-E32680629D4E}"/>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7" name="直線コネクタ 416">
          <a:extLst>
            <a:ext uri="{FF2B5EF4-FFF2-40B4-BE49-F238E27FC236}">
              <a16:creationId xmlns:a16="http://schemas.microsoft.com/office/drawing/2014/main" id="{8FB2BE7E-9B3D-4F26-93DC-DBDFD7F2D504}"/>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18" name="テキスト ボックス 417">
          <a:extLst>
            <a:ext uri="{FF2B5EF4-FFF2-40B4-BE49-F238E27FC236}">
              <a16:creationId xmlns:a16="http://schemas.microsoft.com/office/drawing/2014/main" id="{0EC8CD05-EADE-4D53-9154-1D582C12A355}"/>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9" name="直線コネクタ 418">
          <a:extLst>
            <a:ext uri="{FF2B5EF4-FFF2-40B4-BE49-F238E27FC236}">
              <a16:creationId xmlns:a16="http://schemas.microsoft.com/office/drawing/2014/main" id="{82237EFC-4E6F-44AE-92AB-E9FEF72302B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0" name="テキスト ボックス 419">
          <a:extLst>
            <a:ext uri="{FF2B5EF4-FFF2-40B4-BE49-F238E27FC236}">
              <a16:creationId xmlns:a16="http://schemas.microsoft.com/office/drawing/2014/main" id="{F03DB954-586B-4484-88B5-D9E5C6CC9377}"/>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1" name="直線コネクタ 420">
          <a:extLst>
            <a:ext uri="{FF2B5EF4-FFF2-40B4-BE49-F238E27FC236}">
              <a16:creationId xmlns:a16="http://schemas.microsoft.com/office/drawing/2014/main" id="{9AA6BE36-A771-4D5C-AE1D-43849EEC728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22" name="テキスト ボックス 421">
          <a:extLst>
            <a:ext uri="{FF2B5EF4-FFF2-40B4-BE49-F238E27FC236}">
              <a16:creationId xmlns:a16="http://schemas.microsoft.com/office/drawing/2014/main" id="{D0399199-C942-44CD-BC47-1817E2B8D3A2}"/>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3" name="直線コネクタ 422">
          <a:extLst>
            <a:ext uri="{FF2B5EF4-FFF2-40B4-BE49-F238E27FC236}">
              <a16:creationId xmlns:a16="http://schemas.microsoft.com/office/drawing/2014/main" id="{F8A7D160-720E-4D65-B4BE-7F2464D49678}"/>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24" name="テキスト ボックス 423">
          <a:extLst>
            <a:ext uri="{FF2B5EF4-FFF2-40B4-BE49-F238E27FC236}">
              <a16:creationId xmlns:a16="http://schemas.microsoft.com/office/drawing/2014/main" id="{22667ACD-19C4-4430-8060-A8C37C7F3A15}"/>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5" name="直線コネクタ 424">
          <a:extLst>
            <a:ext uri="{FF2B5EF4-FFF2-40B4-BE49-F238E27FC236}">
              <a16:creationId xmlns:a16="http://schemas.microsoft.com/office/drawing/2014/main" id="{2DD9E67E-149B-4251-AB29-A1552793CE7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6" name="テキスト ボックス 425">
          <a:extLst>
            <a:ext uri="{FF2B5EF4-FFF2-40B4-BE49-F238E27FC236}">
              <a16:creationId xmlns:a16="http://schemas.microsoft.com/office/drawing/2014/main" id="{3475FDC0-0807-4373-8B97-E289C082ABE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7" name="【市民会館】&#10;一人当たり面積グラフ枠">
          <a:extLst>
            <a:ext uri="{FF2B5EF4-FFF2-40B4-BE49-F238E27FC236}">
              <a16:creationId xmlns:a16="http://schemas.microsoft.com/office/drawing/2014/main" id="{0BF0303E-05CF-48BB-BED9-C36B43B489B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85725</xdr:rowOff>
    </xdr:from>
    <xdr:to>
      <xdr:col>54</xdr:col>
      <xdr:colOff>189865</xdr:colOff>
      <xdr:row>108</xdr:row>
      <xdr:rowOff>135255</xdr:rowOff>
    </xdr:to>
    <xdr:cxnSp macro="">
      <xdr:nvCxnSpPr>
        <xdr:cNvPr id="428" name="直線コネクタ 427">
          <a:extLst>
            <a:ext uri="{FF2B5EF4-FFF2-40B4-BE49-F238E27FC236}">
              <a16:creationId xmlns:a16="http://schemas.microsoft.com/office/drawing/2014/main" id="{626E4F74-C1AD-4C23-AE0F-8320B6981B76}"/>
            </a:ext>
          </a:extLst>
        </xdr:cNvPr>
        <xdr:cNvCxnSpPr/>
      </xdr:nvCxnSpPr>
      <xdr:spPr>
        <a:xfrm flipV="1">
          <a:off x="10476865" y="1740217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29" name="【市民会館】&#10;一人当たり面積最小値テキスト">
          <a:extLst>
            <a:ext uri="{FF2B5EF4-FFF2-40B4-BE49-F238E27FC236}">
              <a16:creationId xmlns:a16="http://schemas.microsoft.com/office/drawing/2014/main" id="{77A43481-CBEA-4AAD-B6E1-BDFEE3EB83F2}"/>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30" name="直線コネクタ 429">
          <a:extLst>
            <a:ext uri="{FF2B5EF4-FFF2-40B4-BE49-F238E27FC236}">
              <a16:creationId xmlns:a16="http://schemas.microsoft.com/office/drawing/2014/main" id="{0411E78D-9B55-44FB-A962-60DBFE69EFEE}"/>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32402</xdr:rowOff>
    </xdr:from>
    <xdr:ext cx="469744" cy="259045"/>
    <xdr:sp macro="" textlink="">
      <xdr:nvSpPr>
        <xdr:cNvPr id="431" name="【市民会館】&#10;一人当たり面積最大値テキスト">
          <a:extLst>
            <a:ext uri="{FF2B5EF4-FFF2-40B4-BE49-F238E27FC236}">
              <a16:creationId xmlns:a16="http://schemas.microsoft.com/office/drawing/2014/main" id="{ADF2486A-E1FD-4179-A388-5C8AA514DD6C}"/>
            </a:ext>
          </a:extLst>
        </xdr:cNvPr>
        <xdr:cNvSpPr txBox="1"/>
      </xdr:nvSpPr>
      <xdr:spPr>
        <a:xfrm>
          <a:off x="10515600" y="1717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85725</xdr:rowOff>
    </xdr:from>
    <xdr:to>
      <xdr:col>55</xdr:col>
      <xdr:colOff>88900</xdr:colOff>
      <xdr:row>101</xdr:row>
      <xdr:rowOff>85725</xdr:rowOff>
    </xdr:to>
    <xdr:cxnSp macro="">
      <xdr:nvCxnSpPr>
        <xdr:cNvPr id="432" name="直線コネクタ 431">
          <a:extLst>
            <a:ext uri="{FF2B5EF4-FFF2-40B4-BE49-F238E27FC236}">
              <a16:creationId xmlns:a16="http://schemas.microsoft.com/office/drawing/2014/main" id="{390A2031-18AE-419B-BF65-73A119F6A4B9}"/>
            </a:ext>
          </a:extLst>
        </xdr:cNvPr>
        <xdr:cNvCxnSpPr/>
      </xdr:nvCxnSpPr>
      <xdr:spPr>
        <a:xfrm>
          <a:off x="10388600" y="1740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6366</xdr:rowOff>
    </xdr:from>
    <xdr:ext cx="469744" cy="259045"/>
    <xdr:sp macro="" textlink="">
      <xdr:nvSpPr>
        <xdr:cNvPr id="433" name="【市民会館】&#10;一人当たり面積平均値テキスト">
          <a:extLst>
            <a:ext uri="{FF2B5EF4-FFF2-40B4-BE49-F238E27FC236}">
              <a16:creationId xmlns:a16="http://schemas.microsoft.com/office/drawing/2014/main" id="{E41692F9-F43F-4ACC-A90C-0CDA55969AC5}"/>
            </a:ext>
          </a:extLst>
        </xdr:cNvPr>
        <xdr:cNvSpPr txBox="1"/>
      </xdr:nvSpPr>
      <xdr:spPr>
        <a:xfrm>
          <a:off x="10515600" y="18180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154939</xdr:rowOff>
    </xdr:from>
    <xdr:to>
      <xdr:col>55</xdr:col>
      <xdr:colOff>50800</xdr:colOff>
      <xdr:row>107</xdr:row>
      <xdr:rowOff>85089</xdr:rowOff>
    </xdr:to>
    <xdr:sp macro="" textlink="">
      <xdr:nvSpPr>
        <xdr:cNvPr id="434" name="フローチャート: 判断 433">
          <a:extLst>
            <a:ext uri="{FF2B5EF4-FFF2-40B4-BE49-F238E27FC236}">
              <a16:creationId xmlns:a16="http://schemas.microsoft.com/office/drawing/2014/main" id="{9F41769D-0B14-4143-B646-AA7A2D7A0DB9}"/>
            </a:ext>
          </a:extLst>
        </xdr:cNvPr>
        <xdr:cNvSpPr/>
      </xdr:nvSpPr>
      <xdr:spPr>
        <a:xfrm>
          <a:off x="10426700" y="183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162561</xdr:rowOff>
    </xdr:from>
    <xdr:to>
      <xdr:col>50</xdr:col>
      <xdr:colOff>165100</xdr:colOff>
      <xdr:row>107</xdr:row>
      <xdr:rowOff>92711</xdr:rowOff>
    </xdr:to>
    <xdr:sp macro="" textlink="">
      <xdr:nvSpPr>
        <xdr:cNvPr id="435" name="フローチャート: 判断 434">
          <a:extLst>
            <a:ext uri="{FF2B5EF4-FFF2-40B4-BE49-F238E27FC236}">
              <a16:creationId xmlns:a16="http://schemas.microsoft.com/office/drawing/2014/main" id="{C1D34787-7BAF-482C-8404-FEFEFBCBFA35}"/>
            </a:ext>
          </a:extLst>
        </xdr:cNvPr>
        <xdr:cNvSpPr/>
      </xdr:nvSpPr>
      <xdr:spPr>
        <a:xfrm>
          <a:off x="9588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160655</xdr:rowOff>
    </xdr:from>
    <xdr:to>
      <xdr:col>46</xdr:col>
      <xdr:colOff>38100</xdr:colOff>
      <xdr:row>107</xdr:row>
      <xdr:rowOff>90805</xdr:rowOff>
    </xdr:to>
    <xdr:sp macro="" textlink="">
      <xdr:nvSpPr>
        <xdr:cNvPr id="436" name="フローチャート: 判断 435">
          <a:extLst>
            <a:ext uri="{FF2B5EF4-FFF2-40B4-BE49-F238E27FC236}">
              <a16:creationId xmlns:a16="http://schemas.microsoft.com/office/drawing/2014/main" id="{FAEAB75F-85BA-44C7-A4EF-C81E40D98E19}"/>
            </a:ext>
          </a:extLst>
        </xdr:cNvPr>
        <xdr:cNvSpPr/>
      </xdr:nvSpPr>
      <xdr:spPr>
        <a:xfrm>
          <a:off x="8699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143511</xdr:rowOff>
    </xdr:from>
    <xdr:to>
      <xdr:col>41</xdr:col>
      <xdr:colOff>101600</xdr:colOff>
      <xdr:row>107</xdr:row>
      <xdr:rowOff>73661</xdr:rowOff>
    </xdr:to>
    <xdr:sp macro="" textlink="">
      <xdr:nvSpPr>
        <xdr:cNvPr id="437" name="フローチャート: 判断 436">
          <a:extLst>
            <a:ext uri="{FF2B5EF4-FFF2-40B4-BE49-F238E27FC236}">
              <a16:creationId xmlns:a16="http://schemas.microsoft.com/office/drawing/2014/main" id="{25211C2F-75E7-4586-AE5A-4D99D6171F3D}"/>
            </a:ext>
          </a:extLst>
        </xdr:cNvPr>
        <xdr:cNvSpPr/>
      </xdr:nvSpPr>
      <xdr:spPr>
        <a:xfrm>
          <a:off x="7810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151130</xdr:rowOff>
    </xdr:from>
    <xdr:to>
      <xdr:col>36</xdr:col>
      <xdr:colOff>165100</xdr:colOff>
      <xdr:row>107</xdr:row>
      <xdr:rowOff>81280</xdr:rowOff>
    </xdr:to>
    <xdr:sp macro="" textlink="">
      <xdr:nvSpPr>
        <xdr:cNvPr id="438" name="フローチャート: 判断 437">
          <a:extLst>
            <a:ext uri="{FF2B5EF4-FFF2-40B4-BE49-F238E27FC236}">
              <a16:creationId xmlns:a16="http://schemas.microsoft.com/office/drawing/2014/main" id="{E2781385-9BA5-46B1-A028-C5B7CF5B7CF5}"/>
            </a:ext>
          </a:extLst>
        </xdr:cNvPr>
        <xdr:cNvSpPr/>
      </xdr:nvSpPr>
      <xdr:spPr>
        <a:xfrm>
          <a:off x="6921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9" name="テキスト ボックス 438">
          <a:extLst>
            <a:ext uri="{FF2B5EF4-FFF2-40B4-BE49-F238E27FC236}">
              <a16:creationId xmlns:a16="http://schemas.microsoft.com/office/drawing/2014/main" id="{DD596059-637D-41FF-BB75-EA0B7745C12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0" name="テキスト ボックス 439">
          <a:extLst>
            <a:ext uri="{FF2B5EF4-FFF2-40B4-BE49-F238E27FC236}">
              <a16:creationId xmlns:a16="http://schemas.microsoft.com/office/drawing/2014/main" id="{FF3CE989-2020-4488-93A5-B0536945F05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1" name="テキスト ボックス 440">
          <a:extLst>
            <a:ext uri="{FF2B5EF4-FFF2-40B4-BE49-F238E27FC236}">
              <a16:creationId xmlns:a16="http://schemas.microsoft.com/office/drawing/2014/main" id="{07BBFB92-D6D7-4A9E-976E-90FFA2D4728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2" name="テキスト ボックス 441">
          <a:extLst>
            <a:ext uri="{FF2B5EF4-FFF2-40B4-BE49-F238E27FC236}">
              <a16:creationId xmlns:a16="http://schemas.microsoft.com/office/drawing/2014/main" id="{54888177-9474-4D17-8712-BF309548B57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E56EBF63-5845-4F06-BA5D-811BEC552D0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118745</xdr:rowOff>
    </xdr:from>
    <xdr:to>
      <xdr:col>55</xdr:col>
      <xdr:colOff>50800</xdr:colOff>
      <xdr:row>108</xdr:row>
      <xdr:rowOff>48895</xdr:rowOff>
    </xdr:to>
    <xdr:sp macro="" textlink="">
      <xdr:nvSpPr>
        <xdr:cNvPr id="444" name="楕円 443">
          <a:extLst>
            <a:ext uri="{FF2B5EF4-FFF2-40B4-BE49-F238E27FC236}">
              <a16:creationId xmlns:a16="http://schemas.microsoft.com/office/drawing/2014/main" id="{F0BAE59B-7507-42EE-8B96-3A2CB89ABFBC}"/>
            </a:ext>
          </a:extLst>
        </xdr:cNvPr>
        <xdr:cNvSpPr/>
      </xdr:nvSpPr>
      <xdr:spPr>
        <a:xfrm>
          <a:off x="10426700" y="1846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97172</xdr:rowOff>
    </xdr:from>
    <xdr:ext cx="469744" cy="259045"/>
    <xdr:sp macro="" textlink="">
      <xdr:nvSpPr>
        <xdr:cNvPr id="445" name="【市民会館】&#10;一人当たり面積該当値テキスト">
          <a:extLst>
            <a:ext uri="{FF2B5EF4-FFF2-40B4-BE49-F238E27FC236}">
              <a16:creationId xmlns:a16="http://schemas.microsoft.com/office/drawing/2014/main" id="{26F3C93A-7F8C-46C0-9DA0-BE230E271730}"/>
            </a:ext>
          </a:extLst>
        </xdr:cNvPr>
        <xdr:cNvSpPr txBox="1"/>
      </xdr:nvSpPr>
      <xdr:spPr>
        <a:xfrm>
          <a:off x="10515600" y="1844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116839</xdr:rowOff>
    </xdr:from>
    <xdr:to>
      <xdr:col>50</xdr:col>
      <xdr:colOff>165100</xdr:colOff>
      <xdr:row>108</xdr:row>
      <xdr:rowOff>46989</xdr:rowOff>
    </xdr:to>
    <xdr:sp macro="" textlink="">
      <xdr:nvSpPr>
        <xdr:cNvPr id="446" name="楕円 445">
          <a:extLst>
            <a:ext uri="{FF2B5EF4-FFF2-40B4-BE49-F238E27FC236}">
              <a16:creationId xmlns:a16="http://schemas.microsoft.com/office/drawing/2014/main" id="{750147F8-2595-4D5B-961B-E20916584CFC}"/>
            </a:ext>
          </a:extLst>
        </xdr:cNvPr>
        <xdr:cNvSpPr/>
      </xdr:nvSpPr>
      <xdr:spPr>
        <a:xfrm>
          <a:off x="9588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167639</xdr:rowOff>
    </xdr:from>
    <xdr:to>
      <xdr:col>55</xdr:col>
      <xdr:colOff>0</xdr:colOff>
      <xdr:row>107</xdr:row>
      <xdr:rowOff>169545</xdr:rowOff>
    </xdr:to>
    <xdr:cxnSp macro="">
      <xdr:nvCxnSpPr>
        <xdr:cNvPr id="447" name="直線コネクタ 446">
          <a:extLst>
            <a:ext uri="{FF2B5EF4-FFF2-40B4-BE49-F238E27FC236}">
              <a16:creationId xmlns:a16="http://schemas.microsoft.com/office/drawing/2014/main" id="{58A4F9FB-44A2-4F12-A782-DC9E250B890C}"/>
            </a:ext>
          </a:extLst>
        </xdr:cNvPr>
        <xdr:cNvCxnSpPr/>
      </xdr:nvCxnSpPr>
      <xdr:spPr>
        <a:xfrm>
          <a:off x="9639300" y="18512789"/>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116839</xdr:rowOff>
    </xdr:from>
    <xdr:to>
      <xdr:col>46</xdr:col>
      <xdr:colOff>38100</xdr:colOff>
      <xdr:row>108</xdr:row>
      <xdr:rowOff>46989</xdr:rowOff>
    </xdr:to>
    <xdr:sp macro="" textlink="">
      <xdr:nvSpPr>
        <xdr:cNvPr id="448" name="楕円 447">
          <a:extLst>
            <a:ext uri="{FF2B5EF4-FFF2-40B4-BE49-F238E27FC236}">
              <a16:creationId xmlns:a16="http://schemas.microsoft.com/office/drawing/2014/main" id="{5C0E66EC-E174-4B36-96B8-7AA9C9AED34C}"/>
            </a:ext>
          </a:extLst>
        </xdr:cNvPr>
        <xdr:cNvSpPr/>
      </xdr:nvSpPr>
      <xdr:spPr>
        <a:xfrm>
          <a:off x="8699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167639</xdr:rowOff>
    </xdr:from>
    <xdr:to>
      <xdr:col>50</xdr:col>
      <xdr:colOff>114300</xdr:colOff>
      <xdr:row>107</xdr:row>
      <xdr:rowOff>167639</xdr:rowOff>
    </xdr:to>
    <xdr:cxnSp macro="">
      <xdr:nvCxnSpPr>
        <xdr:cNvPr id="449" name="直線コネクタ 448">
          <a:extLst>
            <a:ext uri="{FF2B5EF4-FFF2-40B4-BE49-F238E27FC236}">
              <a16:creationId xmlns:a16="http://schemas.microsoft.com/office/drawing/2014/main" id="{470E51B6-A944-479F-93F2-1677F61D32F1}"/>
            </a:ext>
          </a:extLst>
        </xdr:cNvPr>
        <xdr:cNvCxnSpPr/>
      </xdr:nvCxnSpPr>
      <xdr:spPr>
        <a:xfrm>
          <a:off x="8750300" y="18512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114936</xdr:rowOff>
    </xdr:from>
    <xdr:to>
      <xdr:col>41</xdr:col>
      <xdr:colOff>101600</xdr:colOff>
      <xdr:row>108</xdr:row>
      <xdr:rowOff>45086</xdr:rowOff>
    </xdr:to>
    <xdr:sp macro="" textlink="">
      <xdr:nvSpPr>
        <xdr:cNvPr id="450" name="楕円 449">
          <a:extLst>
            <a:ext uri="{FF2B5EF4-FFF2-40B4-BE49-F238E27FC236}">
              <a16:creationId xmlns:a16="http://schemas.microsoft.com/office/drawing/2014/main" id="{B103A6CE-0BBB-4C05-9A30-AE74E5E8E5FB}"/>
            </a:ext>
          </a:extLst>
        </xdr:cNvPr>
        <xdr:cNvSpPr/>
      </xdr:nvSpPr>
      <xdr:spPr>
        <a:xfrm>
          <a:off x="7810500" y="1846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165736</xdr:rowOff>
    </xdr:from>
    <xdr:to>
      <xdr:col>45</xdr:col>
      <xdr:colOff>177800</xdr:colOff>
      <xdr:row>107</xdr:row>
      <xdr:rowOff>167639</xdr:rowOff>
    </xdr:to>
    <xdr:cxnSp macro="">
      <xdr:nvCxnSpPr>
        <xdr:cNvPr id="451" name="直線コネクタ 450">
          <a:extLst>
            <a:ext uri="{FF2B5EF4-FFF2-40B4-BE49-F238E27FC236}">
              <a16:creationId xmlns:a16="http://schemas.microsoft.com/office/drawing/2014/main" id="{BD0BCDDA-D44B-458C-90F5-E491D2965BBE}"/>
            </a:ext>
          </a:extLst>
        </xdr:cNvPr>
        <xdr:cNvCxnSpPr/>
      </xdr:nvCxnSpPr>
      <xdr:spPr>
        <a:xfrm>
          <a:off x="7861300" y="1851088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114936</xdr:rowOff>
    </xdr:from>
    <xdr:to>
      <xdr:col>36</xdr:col>
      <xdr:colOff>165100</xdr:colOff>
      <xdr:row>108</xdr:row>
      <xdr:rowOff>45086</xdr:rowOff>
    </xdr:to>
    <xdr:sp macro="" textlink="">
      <xdr:nvSpPr>
        <xdr:cNvPr id="452" name="楕円 451">
          <a:extLst>
            <a:ext uri="{FF2B5EF4-FFF2-40B4-BE49-F238E27FC236}">
              <a16:creationId xmlns:a16="http://schemas.microsoft.com/office/drawing/2014/main" id="{7F712F70-FFB3-4164-938A-84593F733273}"/>
            </a:ext>
          </a:extLst>
        </xdr:cNvPr>
        <xdr:cNvSpPr/>
      </xdr:nvSpPr>
      <xdr:spPr>
        <a:xfrm>
          <a:off x="6921500" y="1846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165736</xdr:rowOff>
    </xdr:from>
    <xdr:to>
      <xdr:col>41</xdr:col>
      <xdr:colOff>50800</xdr:colOff>
      <xdr:row>107</xdr:row>
      <xdr:rowOff>165736</xdr:rowOff>
    </xdr:to>
    <xdr:cxnSp macro="">
      <xdr:nvCxnSpPr>
        <xdr:cNvPr id="453" name="直線コネクタ 452">
          <a:extLst>
            <a:ext uri="{FF2B5EF4-FFF2-40B4-BE49-F238E27FC236}">
              <a16:creationId xmlns:a16="http://schemas.microsoft.com/office/drawing/2014/main" id="{39529C23-1329-47B4-9FD3-39339759C080}"/>
            </a:ext>
          </a:extLst>
        </xdr:cNvPr>
        <xdr:cNvCxnSpPr/>
      </xdr:nvCxnSpPr>
      <xdr:spPr>
        <a:xfrm>
          <a:off x="6972300" y="18510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109238</xdr:rowOff>
    </xdr:from>
    <xdr:ext cx="469744" cy="259045"/>
    <xdr:sp macro="" textlink="">
      <xdr:nvSpPr>
        <xdr:cNvPr id="454" name="n_1aveValue【市民会館】&#10;一人当たり面積">
          <a:extLst>
            <a:ext uri="{FF2B5EF4-FFF2-40B4-BE49-F238E27FC236}">
              <a16:creationId xmlns:a16="http://schemas.microsoft.com/office/drawing/2014/main" id="{98805DA7-A2B8-4546-82CE-41FA8DF98C44}"/>
            </a:ext>
          </a:extLst>
        </xdr:cNvPr>
        <xdr:cNvSpPr txBox="1"/>
      </xdr:nvSpPr>
      <xdr:spPr>
        <a:xfrm>
          <a:off x="93917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107332</xdr:rowOff>
    </xdr:from>
    <xdr:ext cx="469744" cy="259045"/>
    <xdr:sp macro="" textlink="">
      <xdr:nvSpPr>
        <xdr:cNvPr id="455" name="n_2aveValue【市民会館】&#10;一人当たり面積">
          <a:extLst>
            <a:ext uri="{FF2B5EF4-FFF2-40B4-BE49-F238E27FC236}">
              <a16:creationId xmlns:a16="http://schemas.microsoft.com/office/drawing/2014/main" id="{66E2004D-8C3B-4670-A10A-B794A019E9B8}"/>
            </a:ext>
          </a:extLst>
        </xdr:cNvPr>
        <xdr:cNvSpPr txBox="1"/>
      </xdr:nvSpPr>
      <xdr:spPr>
        <a:xfrm>
          <a:off x="8515427" y="1810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90188</xdr:rowOff>
    </xdr:from>
    <xdr:ext cx="469744" cy="259045"/>
    <xdr:sp macro="" textlink="">
      <xdr:nvSpPr>
        <xdr:cNvPr id="456" name="n_3aveValue【市民会館】&#10;一人当たり面積">
          <a:extLst>
            <a:ext uri="{FF2B5EF4-FFF2-40B4-BE49-F238E27FC236}">
              <a16:creationId xmlns:a16="http://schemas.microsoft.com/office/drawing/2014/main" id="{C7B0A62C-0DAD-4B6D-9123-FF0B765632F1}"/>
            </a:ext>
          </a:extLst>
        </xdr:cNvPr>
        <xdr:cNvSpPr txBox="1"/>
      </xdr:nvSpPr>
      <xdr:spPr>
        <a:xfrm>
          <a:off x="7626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97807</xdr:rowOff>
    </xdr:from>
    <xdr:ext cx="469744" cy="259045"/>
    <xdr:sp macro="" textlink="">
      <xdr:nvSpPr>
        <xdr:cNvPr id="457" name="n_4aveValue【市民会館】&#10;一人当たり面積">
          <a:extLst>
            <a:ext uri="{FF2B5EF4-FFF2-40B4-BE49-F238E27FC236}">
              <a16:creationId xmlns:a16="http://schemas.microsoft.com/office/drawing/2014/main" id="{F9775E8E-DB35-42A6-A729-18E7BDE60026}"/>
            </a:ext>
          </a:extLst>
        </xdr:cNvPr>
        <xdr:cNvSpPr txBox="1"/>
      </xdr:nvSpPr>
      <xdr:spPr>
        <a:xfrm>
          <a:off x="6737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38116</xdr:rowOff>
    </xdr:from>
    <xdr:ext cx="469744" cy="259045"/>
    <xdr:sp macro="" textlink="">
      <xdr:nvSpPr>
        <xdr:cNvPr id="458" name="n_1mainValue【市民会館】&#10;一人当たり面積">
          <a:extLst>
            <a:ext uri="{FF2B5EF4-FFF2-40B4-BE49-F238E27FC236}">
              <a16:creationId xmlns:a16="http://schemas.microsoft.com/office/drawing/2014/main" id="{438B3521-5644-4C7A-9D5A-F7AF54635EB3}"/>
            </a:ext>
          </a:extLst>
        </xdr:cNvPr>
        <xdr:cNvSpPr txBox="1"/>
      </xdr:nvSpPr>
      <xdr:spPr>
        <a:xfrm>
          <a:off x="9391727"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38116</xdr:rowOff>
    </xdr:from>
    <xdr:ext cx="469744" cy="259045"/>
    <xdr:sp macro="" textlink="">
      <xdr:nvSpPr>
        <xdr:cNvPr id="459" name="n_2mainValue【市民会館】&#10;一人当たり面積">
          <a:extLst>
            <a:ext uri="{FF2B5EF4-FFF2-40B4-BE49-F238E27FC236}">
              <a16:creationId xmlns:a16="http://schemas.microsoft.com/office/drawing/2014/main" id="{66DBC9BD-36A0-4CEE-876B-B8C78309935F}"/>
            </a:ext>
          </a:extLst>
        </xdr:cNvPr>
        <xdr:cNvSpPr txBox="1"/>
      </xdr:nvSpPr>
      <xdr:spPr>
        <a:xfrm>
          <a:off x="8515427"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36213</xdr:rowOff>
    </xdr:from>
    <xdr:ext cx="469744" cy="259045"/>
    <xdr:sp macro="" textlink="">
      <xdr:nvSpPr>
        <xdr:cNvPr id="460" name="n_3mainValue【市民会館】&#10;一人当たり面積">
          <a:extLst>
            <a:ext uri="{FF2B5EF4-FFF2-40B4-BE49-F238E27FC236}">
              <a16:creationId xmlns:a16="http://schemas.microsoft.com/office/drawing/2014/main" id="{4EFE6604-1597-47E5-BAC3-E7FCCEA18E21}"/>
            </a:ext>
          </a:extLst>
        </xdr:cNvPr>
        <xdr:cNvSpPr txBox="1"/>
      </xdr:nvSpPr>
      <xdr:spPr>
        <a:xfrm>
          <a:off x="7626427" y="1855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36213</xdr:rowOff>
    </xdr:from>
    <xdr:ext cx="469744" cy="259045"/>
    <xdr:sp macro="" textlink="">
      <xdr:nvSpPr>
        <xdr:cNvPr id="461" name="n_4mainValue【市民会館】&#10;一人当たり面積">
          <a:extLst>
            <a:ext uri="{FF2B5EF4-FFF2-40B4-BE49-F238E27FC236}">
              <a16:creationId xmlns:a16="http://schemas.microsoft.com/office/drawing/2014/main" id="{F69FA5DD-8212-4DB4-B1C6-9EBCC3D52A98}"/>
            </a:ext>
          </a:extLst>
        </xdr:cNvPr>
        <xdr:cNvSpPr txBox="1"/>
      </xdr:nvSpPr>
      <xdr:spPr>
        <a:xfrm>
          <a:off x="6737427" y="1855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2" name="正方形/長方形 461">
          <a:extLst>
            <a:ext uri="{FF2B5EF4-FFF2-40B4-BE49-F238E27FC236}">
              <a16:creationId xmlns:a16="http://schemas.microsoft.com/office/drawing/2014/main" id="{72471E9F-B948-4884-88BA-E040DB0F8F5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3" name="正方形/長方形 462">
          <a:extLst>
            <a:ext uri="{FF2B5EF4-FFF2-40B4-BE49-F238E27FC236}">
              <a16:creationId xmlns:a16="http://schemas.microsoft.com/office/drawing/2014/main" id="{A3B6292C-64E4-4264-88F3-018A33269BC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4" name="正方形/長方形 463">
          <a:extLst>
            <a:ext uri="{FF2B5EF4-FFF2-40B4-BE49-F238E27FC236}">
              <a16:creationId xmlns:a16="http://schemas.microsoft.com/office/drawing/2014/main" id="{D474FE68-C58F-446B-8A44-D2139A90A78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5" name="正方形/長方形 464">
          <a:extLst>
            <a:ext uri="{FF2B5EF4-FFF2-40B4-BE49-F238E27FC236}">
              <a16:creationId xmlns:a16="http://schemas.microsoft.com/office/drawing/2014/main" id="{E8D6D703-3B4C-40DA-859F-228B8B68E45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6" name="正方形/長方形 465">
          <a:extLst>
            <a:ext uri="{FF2B5EF4-FFF2-40B4-BE49-F238E27FC236}">
              <a16:creationId xmlns:a16="http://schemas.microsoft.com/office/drawing/2014/main" id="{91A5C0F7-BD25-479C-9F90-417CAD062FA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7" name="正方形/長方形 466">
          <a:extLst>
            <a:ext uri="{FF2B5EF4-FFF2-40B4-BE49-F238E27FC236}">
              <a16:creationId xmlns:a16="http://schemas.microsoft.com/office/drawing/2014/main" id="{E0161110-78CB-4718-9DA1-48A85E5B54F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8" name="正方形/長方形 467">
          <a:extLst>
            <a:ext uri="{FF2B5EF4-FFF2-40B4-BE49-F238E27FC236}">
              <a16:creationId xmlns:a16="http://schemas.microsoft.com/office/drawing/2014/main" id="{6E47FED8-DB0E-4718-B318-B2941187DDB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9" name="正方形/長方形 468">
          <a:extLst>
            <a:ext uri="{FF2B5EF4-FFF2-40B4-BE49-F238E27FC236}">
              <a16:creationId xmlns:a16="http://schemas.microsoft.com/office/drawing/2014/main" id="{C06EF031-EBAD-4EBE-B4BB-BB1DE025B0A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0" name="テキスト ボックス 469">
          <a:extLst>
            <a:ext uri="{FF2B5EF4-FFF2-40B4-BE49-F238E27FC236}">
              <a16:creationId xmlns:a16="http://schemas.microsoft.com/office/drawing/2014/main" id="{B3033A5B-F5F9-460D-BD43-8630471D280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1" name="直線コネクタ 470">
          <a:extLst>
            <a:ext uri="{FF2B5EF4-FFF2-40B4-BE49-F238E27FC236}">
              <a16:creationId xmlns:a16="http://schemas.microsoft.com/office/drawing/2014/main" id="{863759E9-8CDD-4184-B1CE-036AA71A7FD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2" name="テキスト ボックス 471">
          <a:extLst>
            <a:ext uri="{FF2B5EF4-FFF2-40B4-BE49-F238E27FC236}">
              <a16:creationId xmlns:a16="http://schemas.microsoft.com/office/drawing/2014/main" id="{219125F9-0482-459E-968F-13D2D642662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3" name="直線コネクタ 472">
          <a:extLst>
            <a:ext uri="{FF2B5EF4-FFF2-40B4-BE49-F238E27FC236}">
              <a16:creationId xmlns:a16="http://schemas.microsoft.com/office/drawing/2014/main" id="{3C730CDD-48D0-44FA-821C-B9034E77477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4" name="テキスト ボックス 473">
          <a:extLst>
            <a:ext uri="{FF2B5EF4-FFF2-40B4-BE49-F238E27FC236}">
              <a16:creationId xmlns:a16="http://schemas.microsoft.com/office/drawing/2014/main" id="{05547BAE-2423-4072-A8B6-5C8EFBF29AF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5" name="直線コネクタ 474">
          <a:extLst>
            <a:ext uri="{FF2B5EF4-FFF2-40B4-BE49-F238E27FC236}">
              <a16:creationId xmlns:a16="http://schemas.microsoft.com/office/drawing/2014/main" id="{C8E2FD3C-0173-4FF5-8740-CF16C702E66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6" name="テキスト ボックス 475">
          <a:extLst>
            <a:ext uri="{FF2B5EF4-FFF2-40B4-BE49-F238E27FC236}">
              <a16:creationId xmlns:a16="http://schemas.microsoft.com/office/drawing/2014/main" id="{F750064B-863B-4FF4-8976-9A586AD715E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77" name="直線コネクタ 476">
          <a:extLst>
            <a:ext uri="{FF2B5EF4-FFF2-40B4-BE49-F238E27FC236}">
              <a16:creationId xmlns:a16="http://schemas.microsoft.com/office/drawing/2014/main" id="{3E34B51A-65CB-4476-A41D-45DDA24EEFC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78" name="テキスト ボックス 477">
          <a:extLst>
            <a:ext uri="{FF2B5EF4-FFF2-40B4-BE49-F238E27FC236}">
              <a16:creationId xmlns:a16="http://schemas.microsoft.com/office/drawing/2014/main" id="{EFD5988F-27E2-41D8-B9FF-DBC37C262F9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79" name="直線コネクタ 478">
          <a:extLst>
            <a:ext uri="{FF2B5EF4-FFF2-40B4-BE49-F238E27FC236}">
              <a16:creationId xmlns:a16="http://schemas.microsoft.com/office/drawing/2014/main" id="{8C9BD94C-52B9-49ED-9B90-690E3E85BFD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0" name="テキスト ボックス 479">
          <a:extLst>
            <a:ext uri="{FF2B5EF4-FFF2-40B4-BE49-F238E27FC236}">
              <a16:creationId xmlns:a16="http://schemas.microsoft.com/office/drawing/2014/main" id="{C4B84A4D-4D1F-4CA2-AB1D-803C5067C67F}"/>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1" name="直線コネクタ 480">
          <a:extLst>
            <a:ext uri="{FF2B5EF4-FFF2-40B4-BE49-F238E27FC236}">
              <a16:creationId xmlns:a16="http://schemas.microsoft.com/office/drawing/2014/main" id="{E96BB69C-7064-4946-9665-14D2BAEFE2D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2" name="テキスト ボックス 481">
          <a:extLst>
            <a:ext uri="{FF2B5EF4-FFF2-40B4-BE49-F238E27FC236}">
              <a16:creationId xmlns:a16="http://schemas.microsoft.com/office/drawing/2014/main" id="{BCA4A8EF-0A04-4566-A938-90E60BE3DE1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3" name="直線コネクタ 482">
          <a:extLst>
            <a:ext uri="{FF2B5EF4-FFF2-40B4-BE49-F238E27FC236}">
              <a16:creationId xmlns:a16="http://schemas.microsoft.com/office/drawing/2014/main" id="{CC1B37DD-47A7-41D7-91D7-315F899A720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4" name="テキスト ボックス 483">
          <a:extLst>
            <a:ext uri="{FF2B5EF4-FFF2-40B4-BE49-F238E27FC236}">
              <a16:creationId xmlns:a16="http://schemas.microsoft.com/office/drawing/2014/main" id="{777B3FFC-044E-4F6F-8B8A-595E009C4ED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5" name="直線コネクタ 484">
          <a:extLst>
            <a:ext uri="{FF2B5EF4-FFF2-40B4-BE49-F238E27FC236}">
              <a16:creationId xmlns:a16="http://schemas.microsoft.com/office/drawing/2014/main" id="{BA5DD3FD-12C7-4955-A869-6FBB409DB6C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86" name="【一般廃棄物処理施設】&#10;有形固定資産減価償却率グラフ枠">
          <a:extLst>
            <a:ext uri="{FF2B5EF4-FFF2-40B4-BE49-F238E27FC236}">
              <a16:creationId xmlns:a16="http://schemas.microsoft.com/office/drawing/2014/main" id="{92ED1277-21EC-4792-81EB-7F2D8936BE0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487" name="直線コネクタ 486">
          <a:extLst>
            <a:ext uri="{FF2B5EF4-FFF2-40B4-BE49-F238E27FC236}">
              <a16:creationId xmlns:a16="http://schemas.microsoft.com/office/drawing/2014/main" id="{9F4EEE07-D51D-4902-A2E1-CC1182830160}"/>
            </a:ext>
          </a:extLst>
        </xdr:cNvPr>
        <xdr:cNvCxnSpPr/>
      </xdr:nvCxnSpPr>
      <xdr:spPr>
        <a:xfrm flipV="1">
          <a:off x="16318864" y="586304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88" name="【一般廃棄物処理施設】&#10;有形固定資産減価償却率最小値テキスト">
          <a:extLst>
            <a:ext uri="{FF2B5EF4-FFF2-40B4-BE49-F238E27FC236}">
              <a16:creationId xmlns:a16="http://schemas.microsoft.com/office/drawing/2014/main" id="{6FF0E129-03FE-4C01-AD76-59BBF4E817B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89" name="直線コネクタ 488">
          <a:extLst>
            <a:ext uri="{FF2B5EF4-FFF2-40B4-BE49-F238E27FC236}">
              <a16:creationId xmlns:a16="http://schemas.microsoft.com/office/drawing/2014/main" id="{1872E39C-E492-4F38-A54D-C9381D3E0A7C}"/>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490" name="【一般廃棄物処理施設】&#10;有形固定資産減価償却率最大値テキスト">
          <a:extLst>
            <a:ext uri="{FF2B5EF4-FFF2-40B4-BE49-F238E27FC236}">
              <a16:creationId xmlns:a16="http://schemas.microsoft.com/office/drawing/2014/main" id="{DDCDF1B8-91B6-4A27-BB70-F16201D8DD01}"/>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491" name="直線コネクタ 490">
          <a:extLst>
            <a:ext uri="{FF2B5EF4-FFF2-40B4-BE49-F238E27FC236}">
              <a16:creationId xmlns:a16="http://schemas.microsoft.com/office/drawing/2014/main" id="{71775DDC-80F5-4822-9B63-01A2B3505A41}"/>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115224</xdr:rowOff>
    </xdr:from>
    <xdr:ext cx="405111" cy="259045"/>
    <xdr:sp macro="" textlink="">
      <xdr:nvSpPr>
        <xdr:cNvPr id="492" name="【一般廃棄物処理施設】&#10;有形固定資産減価償却率平均値テキスト">
          <a:extLst>
            <a:ext uri="{FF2B5EF4-FFF2-40B4-BE49-F238E27FC236}">
              <a16:creationId xmlns:a16="http://schemas.microsoft.com/office/drawing/2014/main" id="{5ACEA0CB-CF16-42AD-9408-7A850E3AB46C}"/>
            </a:ext>
          </a:extLst>
        </xdr:cNvPr>
        <xdr:cNvSpPr txBox="1"/>
      </xdr:nvSpPr>
      <xdr:spPr>
        <a:xfrm>
          <a:off x="16357600" y="6458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92347</xdr:rowOff>
    </xdr:from>
    <xdr:to>
      <xdr:col>85</xdr:col>
      <xdr:colOff>177800</xdr:colOff>
      <xdr:row>39</xdr:row>
      <xdr:rowOff>22497</xdr:rowOff>
    </xdr:to>
    <xdr:sp macro="" textlink="">
      <xdr:nvSpPr>
        <xdr:cNvPr id="493" name="フローチャート: 判断 492">
          <a:extLst>
            <a:ext uri="{FF2B5EF4-FFF2-40B4-BE49-F238E27FC236}">
              <a16:creationId xmlns:a16="http://schemas.microsoft.com/office/drawing/2014/main" id="{4E7D053D-58C6-4253-9BDE-402B60AE1B5A}"/>
            </a:ext>
          </a:extLst>
        </xdr:cNvPr>
        <xdr:cNvSpPr/>
      </xdr:nvSpPr>
      <xdr:spPr>
        <a:xfrm>
          <a:off x="162687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494" name="フローチャート: 判断 493">
          <a:extLst>
            <a:ext uri="{FF2B5EF4-FFF2-40B4-BE49-F238E27FC236}">
              <a16:creationId xmlns:a16="http://schemas.microsoft.com/office/drawing/2014/main" id="{52CF666E-D5D3-4161-9838-4C19AFA54E63}"/>
            </a:ext>
          </a:extLst>
        </xdr:cNvPr>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495" name="フローチャート: 判断 494">
          <a:extLst>
            <a:ext uri="{FF2B5EF4-FFF2-40B4-BE49-F238E27FC236}">
              <a16:creationId xmlns:a16="http://schemas.microsoft.com/office/drawing/2014/main" id="{967D9ABE-9448-40FC-9351-AC778F9F6825}"/>
            </a:ext>
          </a:extLst>
        </xdr:cNvPr>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108676</xdr:rowOff>
    </xdr:from>
    <xdr:to>
      <xdr:col>72</xdr:col>
      <xdr:colOff>38100</xdr:colOff>
      <xdr:row>39</xdr:row>
      <xdr:rowOff>38826</xdr:rowOff>
    </xdr:to>
    <xdr:sp macro="" textlink="">
      <xdr:nvSpPr>
        <xdr:cNvPr id="496" name="フローチャート: 判断 495">
          <a:extLst>
            <a:ext uri="{FF2B5EF4-FFF2-40B4-BE49-F238E27FC236}">
              <a16:creationId xmlns:a16="http://schemas.microsoft.com/office/drawing/2014/main" id="{24DA74F2-A0F5-4031-B02E-08E61BDE90A9}"/>
            </a:ext>
          </a:extLst>
        </xdr:cNvPr>
        <xdr:cNvSpPr/>
      </xdr:nvSpPr>
      <xdr:spPr>
        <a:xfrm>
          <a:off x="13652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102144</xdr:rowOff>
    </xdr:from>
    <xdr:to>
      <xdr:col>67</xdr:col>
      <xdr:colOff>101600</xdr:colOff>
      <xdr:row>39</xdr:row>
      <xdr:rowOff>32294</xdr:rowOff>
    </xdr:to>
    <xdr:sp macro="" textlink="">
      <xdr:nvSpPr>
        <xdr:cNvPr id="497" name="フローチャート: 判断 496">
          <a:extLst>
            <a:ext uri="{FF2B5EF4-FFF2-40B4-BE49-F238E27FC236}">
              <a16:creationId xmlns:a16="http://schemas.microsoft.com/office/drawing/2014/main" id="{0D60EC8D-8C5A-4C51-8F0A-7314EDBE2B51}"/>
            </a:ext>
          </a:extLst>
        </xdr:cNvPr>
        <xdr:cNvSpPr/>
      </xdr:nvSpPr>
      <xdr:spPr>
        <a:xfrm>
          <a:off x="12763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DC554CDD-04F9-4387-A0E2-DD1943DD948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8AF16FA4-5DC8-4E4E-9709-272296FDDB6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C766B10E-0BE2-42A1-BAEC-34E5CF28E2E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BF8799D7-1134-479B-A16F-B03196203AC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id="{0B910E50-7773-4878-B495-7601C317F41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131535</xdr:rowOff>
    </xdr:from>
    <xdr:to>
      <xdr:col>85</xdr:col>
      <xdr:colOff>177800</xdr:colOff>
      <xdr:row>41</xdr:row>
      <xdr:rowOff>61685</xdr:rowOff>
    </xdr:to>
    <xdr:sp macro="" textlink="">
      <xdr:nvSpPr>
        <xdr:cNvPr id="503" name="楕円 502">
          <a:extLst>
            <a:ext uri="{FF2B5EF4-FFF2-40B4-BE49-F238E27FC236}">
              <a16:creationId xmlns:a16="http://schemas.microsoft.com/office/drawing/2014/main" id="{467D2282-6CD5-4948-8C4D-299368D323BC}"/>
            </a:ext>
          </a:extLst>
        </xdr:cNvPr>
        <xdr:cNvSpPr/>
      </xdr:nvSpPr>
      <xdr:spPr>
        <a:xfrm>
          <a:off x="16268700" y="698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109962</xdr:rowOff>
    </xdr:from>
    <xdr:ext cx="405111" cy="259045"/>
    <xdr:sp macro="" textlink="">
      <xdr:nvSpPr>
        <xdr:cNvPr id="504" name="【一般廃棄物処理施設】&#10;有形固定資産減価償却率該当値テキスト">
          <a:extLst>
            <a:ext uri="{FF2B5EF4-FFF2-40B4-BE49-F238E27FC236}">
              <a16:creationId xmlns:a16="http://schemas.microsoft.com/office/drawing/2014/main" id="{D46B9ED1-241E-441D-B126-5CF35EF37647}"/>
            </a:ext>
          </a:extLst>
        </xdr:cNvPr>
        <xdr:cNvSpPr txBox="1"/>
      </xdr:nvSpPr>
      <xdr:spPr>
        <a:xfrm>
          <a:off x="16357600" y="696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54791</xdr:rowOff>
    </xdr:from>
    <xdr:to>
      <xdr:col>81</xdr:col>
      <xdr:colOff>101600</xdr:colOff>
      <xdr:row>40</xdr:row>
      <xdr:rowOff>156391</xdr:rowOff>
    </xdr:to>
    <xdr:sp macro="" textlink="">
      <xdr:nvSpPr>
        <xdr:cNvPr id="505" name="楕円 504">
          <a:extLst>
            <a:ext uri="{FF2B5EF4-FFF2-40B4-BE49-F238E27FC236}">
              <a16:creationId xmlns:a16="http://schemas.microsoft.com/office/drawing/2014/main" id="{C543BAAE-9A9C-4D6D-817C-122937A0C52A}"/>
            </a:ext>
          </a:extLst>
        </xdr:cNvPr>
        <xdr:cNvSpPr/>
      </xdr:nvSpPr>
      <xdr:spPr>
        <a:xfrm>
          <a:off x="15430500" y="691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105591</xdr:rowOff>
    </xdr:from>
    <xdr:to>
      <xdr:col>85</xdr:col>
      <xdr:colOff>127000</xdr:colOff>
      <xdr:row>41</xdr:row>
      <xdr:rowOff>10885</xdr:rowOff>
    </xdr:to>
    <xdr:cxnSp macro="">
      <xdr:nvCxnSpPr>
        <xdr:cNvPr id="506" name="直線コネクタ 505">
          <a:extLst>
            <a:ext uri="{FF2B5EF4-FFF2-40B4-BE49-F238E27FC236}">
              <a16:creationId xmlns:a16="http://schemas.microsoft.com/office/drawing/2014/main" id="{CC348F18-F502-4BFF-9143-7606D5CF6B5D}"/>
            </a:ext>
          </a:extLst>
        </xdr:cNvPr>
        <xdr:cNvCxnSpPr/>
      </xdr:nvCxnSpPr>
      <xdr:spPr>
        <a:xfrm>
          <a:off x="15481300" y="6963591"/>
          <a:ext cx="8382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54791</xdr:rowOff>
    </xdr:from>
    <xdr:to>
      <xdr:col>76</xdr:col>
      <xdr:colOff>165100</xdr:colOff>
      <xdr:row>40</xdr:row>
      <xdr:rowOff>156391</xdr:rowOff>
    </xdr:to>
    <xdr:sp macro="" textlink="">
      <xdr:nvSpPr>
        <xdr:cNvPr id="507" name="楕円 506">
          <a:extLst>
            <a:ext uri="{FF2B5EF4-FFF2-40B4-BE49-F238E27FC236}">
              <a16:creationId xmlns:a16="http://schemas.microsoft.com/office/drawing/2014/main" id="{554A8DBC-A07B-4226-9AF6-F7C473BB187D}"/>
            </a:ext>
          </a:extLst>
        </xdr:cNvPr>
        <xdr:cNvSpPr/>
      </xdr:nvSpPr>
      <xdr:spPr>
        <a:xfrm>
          <a:off x="14541500" y="691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105591</xdr:rowOff>
    </xdr:from>
    <xdr:to>
      <xdr:col>81</xdr:col>
      <xdr:colOff>50800</xdr:colOff>
      <xdr:row>40</xdr:row>
      <xdr:rowOff>105591</xdr:rowOff>
    </xdr:to>
    <xdr:cxnSp macro="">
      <xdr:nvCxnSpPr>
        <xdr:cNvPr id="508" name="直線コネクタ 507">
          <a:extLst>
            <a:ext uri="{FF2B5EF4-FFF2-40B4-BE49-F238E27FC236}">
              <a16:creationId xmlns:a16="http://schemas.microsoft.com/office/drawing/2014/main" id="{4FEF04D2-F97C-4FE3-99F2-2D524758F1D5}"/>
            </a:ext>
          </a:extLst>
        </xdr:cNvPr>
        <xdr:cNvCxnSpPr/>
      </xdr:nvCxnSpPr>
      <xdr:spPr>
        <a:xfrm>
          <a:off x="14592300" y="69635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23767</xdr:rowOff>
    </xdr:from>
    <xdr:to>
      <xdr:col>72</xdr:col>
      <xdr:colOff>38100</xdr:colOff>
      <xdr:row>40</xdr:row>
      <xdr:rowOff>125367</xdr:rowOff>
    </xdr:to>
    <xdr:sp macro="" textlink="">
      <xdr:nvSpPr>
        <xdr:cNvPr id="509" name="楕円 508">
          <a:extLst>
            <a:ext uri="{FF2B5EF4-FFF2-40B4-BE49-F238E27FC236}">
              <a16:creationId xmlns:a16="http://schemas.microsoft.com/office/drawing/2014/main" id="{DEE1E5EF-0034-4734-B10D-91C7B918E476}"/>
            </a:ext>
          </a:extLst>
        </xdr:cNvPr>
        <xdr:cNvSpPr/>
      </xdr:nvSpPr>
      <xdr:spPr>
        <a:xfrm>
          <a:off x="13652500" y="688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74567</xdr:rowOff>
    </xdr:from>
    <xdr:to>
      <xdr:col>76</xdr:col>
      <xdr:colOff>114300</xdr:colOff>
      <xdr:row>40</xdr:row>
      <xdr:rowOff>105591</xdr:rowOff>
    </xdr:to>
    <xdr:cxnSp macro="">
      <xdr:nvCxnSpPr>
        <xdr:cNvPr id="510" name="直線コネクタ 509">
          <a:extLst>
            <a:ext uri="{FF2B5EF4-FFF2-40B4-BE49-F238E27FC236}">
              <a16:creationId xmlns:a16="http://schemas.microsoft.com/office/drawing/2014/main" id="{8EF98DFA-7C05-4B96-BF11-6ADF7C0F8D78}"/>
            </a:ext>
          </a:extLst>
        </xdr:cNvPr>
        <xdr:cNvCxnSpPr/>
      </xdr:nvCxnSpPr>
      <xdr:spPr>
        <a:xfrm>
          <a:off x="13703300" y="693256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165826</xdr:rowOff>
    </xdr:from>
    <xdr:to>
      <xdr:col>67</xdr:col>
      <xdr:colOff>101600</xdr:colOff>
      <xdr:row>40</xdr:row>
      <xdr:rowOff>95976</xdr:rowOff>
    </xdr:to>
    <xdr:sp macro="" textlink="">
      <xdr:nvSpPr>
        <xdr:cNvPr id="511" name="楕円 510">
          <a:extLst>
            <a:ext uri="{FF2B5EF4-FFF2-40B4-BE49-F238E27FC236}">
              <a16:creationId xmlns:a16="http://schemas.microsoft.com/office/drawing/2014/main" id="{63ECFDBD-B70B-4D93-BA19-036A967D119A}"/>
            </a:ext>
          </a:extLst>
        </xdr:cNvPr>
        <xdr:cNvSpPr/>
      </xdr:nvSpPr>
      <xdr:spPr>
        <a:xfrm>
          <a:off x="12763500" y="685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45176</xdr:rowOff>
    </xdr:from>
    <xdr:to>
      <xdr:col>71</xdr:col>
      <xdr:colOff>177800</xdr:colOff>
      <xdr:row>40</xdr:row>
      <xdr:rowOff>74567</xdr:rowOff>
    </xdr:to>
    <xdr:cxnSp macro="">
      <xdr:nvCxnSpPr>
        <xdr:cNvPr id="512" name="直線コネクタ 511">
          <a:extLst>
            <a:ext uri="{FF2B5EF4-FFF2-40B4-BE49-F238E27FC236}">
              <a16:creationId xmlns:a16="http://schemas.microsoft.com/office/drawing/2014/main" id="{DEAA10AA-27B2-4F96-AFD4-42551E6A082A}"/>
            </a:ext>
          </a:extLst>
        </xdr:cNvPr>
        <xdr:cNvCxnSpPr/>
      </xdr:nvCxnSpPr>
      <xdr:spPr>
        <a:xfrm>
          <a:off x="12814300" y="690317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74947</xdr:rowOff>
    </xdr:from>
    <xdr:ext cx="405111" cy="259045"/>
    <xdr:sp macro="" textlink="">
      <xdr:nvSpPr>
        <xdr:cNvPr id="513" name="n_1aveValue【一般廃棄物処理施設】&#10;有形固定資産減価償却率">
          <a:extLst>
            <a:ext uri="{FF2B5EF4-FFF2-40B4-BE49-F238E27FC236}">
              <a16:creationId xmlns:a16="http://schemas.microsoft.com/office/drawing/2014/main" id="{1A7C3FCE-4DDF-4C6C-BB61-B01FF0DC3160}"/>
            </a:ext>
          </a:extLst>
        </xdr:cNvPr>
        <xdr:cNvSpPr txBox="1"/>
      </xdr:nvSpPr>
      <xdr:spPr>
        <a:xfrm>
          <a:off x="152660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74947</xdr:rowOff>
    </xdr:from>
    <xdr:ext cx="405111" cy="259045"/>
    <xdr:sp macro="" textlink="">
      <xdr:nvSpPr>
        <xdr:cNvPr id="514" name="n_2aveValue【一般廃棄物処理施設】&#10;有形固定資産減価償却率">
          <a:extLst>
            <a:ext uri="{FF2B5EF4-FFF2-40B4-BE49-F238E27FC236}">
              <a16:creationId xmlns:a16="http://schemas.microsoft.com/office/drawing/2014/main" id="{E87EB144-936C-41E6-B323-9466E8CB530D}"/>
            </a:ext>
          </a:extLst>
        </xdr:cNvPr>
        <xdr:cNvSpPr txBox="1"/>
      </xdr:nvSpPr>
      <xdr:spPr>
        <a:xfrm>
          <a:off x="143897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55353</xdr:rowOff>
    </xdr:from>
    <xdr:ext cx="405111" cy="259045"/>
    <xdr:sp macro="" textlink="">
      <xdr:nvSpPr>
        <xdr:cNvPr id="515" name="n_3aveValue【一般廃棄物処理施設】&#10;有形固定資産減価償却率">
          <a:extLst>
            <a:ext uri="{FF2B5EF4-FFF2-40B4-BE49-F238E27FC236}">
              <a16:creationId xmlns:a16="http://schemas.microsoft.com/office/drawing/2014/main" id="{4A1764F1-6127-4F93-B659-C55BB9D2357F}"/>
            </a:ext>
          </a:extLst>
        </xdr:cNvPr>
        <xdr:cNvSpPr txBox="1"/>
      </xdr:nvSpPr>
      <xdr:spPr>
        <a:xfrm>
          <a:off x="13500744" y="639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48821</xdr:rowOff>
    </xdr:from>
    <xdr:ext cx="405111" cy="259045"/>
    <xdr:sp macro="" textlink="">
      <xdr:nvSpPr>
        <xdr:cNvPr id="516" name="n_4aveValue【一般廃棄物処理施設】&#10;有形固定資産減価償却率">
          <a:extLst>
            <a:ext uri="{FF2B5EF4-FFF2-40B4-BE49-F238E27FC236}">
              <a16:creationId xmlns:a16="http://schemas.microsoft.com/office/drawing/2014/main" id="{EC66A474-AC5A-4FDD-8784-8A281E1F773A}"/>
            </a:ext>
          </a:extLst>
        </xdr:cNvPr>
        <xdr:cNvSpPr txBox="1"/>
      </xdr:nvSpPr>
      <xdr:spPr>
        <a:xfrm>
          <a:off x="12611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147518</xdr:rowOff>
    </xdr:from>
    <xdr:ext cx="405111" cy="259045"/>
    <xdr:sp macro="" textlink="">
      <xdr:nvSpPr>
        <xdr:cNvPr id="517" name="n_1mainValue【一般廃棄物処理施設】&#10;有形固定資産減価償却率">
          <a:extLst>
            <a:ext uri="{FF2B5EF4-FFF2-40B4-BE49-F238E27FC236}">
              <a16:creationId xmlns:a16="http://schemas.microsoft.com/office/drawing/2014/main" id="{28F0E9BF-56CB-4C47-9281-70A5F1CC54A2}"/>
            </a:ext>
          </a:extLst>
        </xdr:cNvPr>
        <xdr:cNvSpPr txBox="1"/>
      </xdr:nvSpPr>
      <xdr:spPr>
        <a:xfrm>
          <a:off x="15266044" y="7005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147518</xdr:rowOff>
    </xdr:from>
    <xdr:ext cx="405111" cy="259045"/>
    <xdr:sp macro="" textlink="">
      <xdr:nvSpPr>
        <xdr:cNvPr id="518" name="n_2mainValue【一般廃棄物処理施設】&#10;有形固定資産減価償却率">
          <a:extLst>
            <a:ext uri="{FF2B5EF4-FFF2-40B4-BE49-F238E27FC236}">
              <a16:creationId xmlns:a16="http://schemas.microsoft.com/office/drawing/2014/main" id="{BF2C8399-DF3E-4408-9962-A875559520D8}"/>
            </a:ext>
          </a:extLst>
        </xdr:cNvPr>
        <xdr:cNvSpPr txBox="1"/>
      </xdr:nvSpPr>
      <xdr:spPr>
        <a:xfrm>
          <a:off x="14389744" y="7005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116494</xdr:rowOff>
    </xdr:from>
    <xdr:ext cx="405111" cy="259045"/>
    <xdr:sp macro="" textlink="">
      <xdr:nvSpPr>
        <xdr:cNvPr id="519" name="n_3mainValue【一般廃棄物処理施設】&#10;有形固定資産減価償却率">
          <a:extLst>
            <a:ext uri="{FF2B5EF4-FFF2-40B4-BE49-F238E27FC236}">
              <a16:creationId xmlns:a16="http://schemas.microsoft.com/office/drawing/2014/main" id="{47C8A724-45BF-4D8A-9326-6C5399A40774}"/>
            </a:ext>
          </a:extLst>
        </xdr:cNvPr>
        <xdr:cNvSpPr txBox="1"/>
      </xdr:nvSpPr>
      <xdr:spPr>
        <a:xfrm>
          <a:off x="13500744" y="697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87103</xdr:rowOff>
    </xdr:from>
    <xdr:ext cx="405111" cy="259045"/>
    <xdr:sp macro="" textlink="">
      <xdr:nvSpPr>
        <xdr:cNvPr id="520" name="n_4mainValue【一般廃棄物処理施設】&#10;有形固定資産減価償却率">
          <a:extLst>
            <a:ext uri="{FF2B5EF4-FFF2-40B4-BE49-F238E27FC236}">
              <a16:creationId xmlns:a16="http://schemas.microsoft.com/office/drawing/2014/main" id="{985B46B1-0E62-4BD1-911D-C8712CC25F9D}"/>
            </a:ext>
          </a:extLst>
        </xdr:cNvPr>
        <xdr:cNvSpPr txBox="1"/>
      </xdr:nvSpPr>
      <xdr:spPr>
        <a:xfrm>
          <a:off x="12611744" y="694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1" name="正方形/長方形 520">
          <a:extLst>
            <a:ext uri="{FF2B5EF4-FFF2-40B4-BE49-F238E27FC236}">
              <a16:creationId xmlns:a16="http://schemas.microsoft.com/office/drawing/2014/main" id="{46EB3EB8-F8D8-4ED1-8AFE-6291AFA4772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2" name="正方形/長方形 521">
          <a:extLst>
            <a:ext uri="{FF2B5EF4-FFF2-40B4-BE49-F238E27FC236}">
              <a16:creationId xmlns:a16="http://schemas.microsoft.com/office/drawing/2014/main" id="{A6F490CE-FE4C-48DF-99C6-27C68CA1A75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3" name="正方形/長方形 522">
          <a:extLst>
            <a:ext uri="{FF2B5EF4-FFF2-40B4-BE49-F238E27FC236}">
              <a16:creationId xmlns:a16="http://schemas.microsoft.com/office/drawing/2014/main" id="{17310BFF-8340-4560-886D-2F291B436DA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4" name="正方形/長方形 523">
          <a:extLst>
            <a:ext uri="{FF2B5EF4-FFF2-40B4-BE49-F238E27FC236}">
              <a16:creationId xmlns:a16="http://schemas.microsoft.com/office/drawing/2014/main" id="{ADD9522E-44E2-46E1-811A-F56B0514623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5" name="正方形/長方形 524">
          <a:extLst>
            <a:ext uri="{FF2B5EF4-FFF2-40B4-BE49-F238E27FC236}">
              <a16:creationId xmlns:a16="http://schemas.microsoft.com/office/drawing/2014/main" id="{01B6796C-E525-44F5-BB6A-8EBBE3C5C51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6" name="正方形/長方形 525">
          <a:extLst>
            <a:ext uri="{FF2B5EF4-FFF2-40B4-BE49-F238E27FC236}">
              <a16:creationId xmlns:a16="http://schemas.microsoft.com/office/drawing/2014/main" id="{E3537B9C-23B8-492A-BF14-4EC50CF2080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7" name="正方形/長方形 526">
          <a:extLst>
            <a:ext uri="{FF2B5EF4-FFF2-40B4-BE49-F238E27FC236}">
              <a16:creationId xmlns:a16="http://schemas.microsoft.com/office/drawing/2014/main" id="{7BD030DE-C16F-460A-89CA-32DF919030F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8" name="正方形/長方形 527">
          <a:extLst>
            <a:ext uri="{FF2B5EF4-FFF2-40B4-BE49-F238E27FC236}">
              <a16:creationId xmlns:a16="http://schemas.microsoft.com/office/drawing/2014/main" id="{C5B53A07-A4A6-4A3B-9F61-9C6CD0C7733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9" name="テキスト ボックス 528">
          <a:extLst>
            <a:ext uri="{FF2B5EF4-FFF2-40B4-BE49-F238E27FC236}">
              <a16:creationId xmlns:a16="http://schemas.microsoft.com/office/drawing/2014/main" id="{12843EF6-887E-4FD8-A8F9-0A9EFF8A73C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0" name="直線コネクタ 529">
          <a:extLst>
            <a:ext uri="{FF2B5EF4-FFF2-40B4-BE49-F238E27FC236}">
              <a16:creationId xmlns:a16="http://schemas.microsoft.com/office/drawing/2014/main" id="{EA843CAF-9F9F-471A-A0AB-C3ED5470957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1" name="直線コネクタ 530">
          <a:extLst>
            <a:ext uri="{FF2B5EF4-FFF2-40B4-BE49-F238E27FC236}">
              <a16:creationId xmlns:a16="http://schemas.microsoft.com/office/drawing/2014/main" id="{BF086A18-F95A-4483-9196-358869D573B4}"/>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2" name="テキスト ボックス 531">
          <a:extLst>
            <a:ext uri="{FF2B5EF4-FFF2-40B4-BE49-F238E27FC236}">
              <a16:creationId xmlns:a16="http://schemas.microsoft.com/office/drawing/2014/main" id="{EC672967-680A-4B5F-8C7B-68C06B39A61F}"/>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3" name="直線コネクタ 532">
          <a:extLst>
            <a:ext uri="{FF2B5EF4-FFF2-40B4-BE49-F238E27FC236}">
              <a16:creationId xmlns:a16="http://schemas.microsoft.com/office/drawing/2014/main" id="{F828CCF3-ADB9-4D47-9F65-18E75B4C717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34" name="テキスト ボックス 533">
          <a:extLst>
            <a:ext uri="{FF2B5EF4-FFF2-40B4-BE49-F238E27FC236}">
              <a16:creationId xmlns:a16="http://schemas.microsoft.com/office/drawing/2014/main" id="{7CA38821-B5AB-4566-B2D4-9253BB7941E8}"/>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5" name="直線コネクタ 534">
          <a:extLst>
            <a:ext uri="{FF2B5EF4-FFF2-40B4-BE49-F238E27FC236}">
              <a16:creationId xmlns:a16="http://schemas.microsoft.com/office/drawing/2014/main" id="{87CB5C02-A63F-466D-8DDC-B6A1A835355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36" name="テキスト ボックス 535">
          <a:extLst>
            <a:ext uri="{FF2B5EF4-FFF2-40B4-BE49-F238E27FC236}">
              <a16:creationId xmlns:a16="http://schemas.microsoft.com/office/drawing/2014/main" id="{5F4A0C3D-9764-4B2E-8BEE-969852363C28}"/>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7" name="直線コネクタ 536">
          <a:extLst>
            <a:ext uri="{FF2B5EF4-FFF2-40B4-BE49-F238E27FC236}">
              <a16:creationId xmlns:a16="http://schemas.microsoft.com/office/drawing/2014/main" id="{8CEE4C41-32AE-44B7-8A30-D1E77F80926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38" name="テキスト ボックス 537">
          <a:extLst>
            <a:ext uri="{FF2B5EF4-FFF2-40B4-BE49-F238E27FC236}">
              <a16:creationId xmlns:a16="http://schemas.microsoft.com/office/drawing/2014/main" id="{0FED06A2-32E8-4EEC-BC43-D67AC661C566}"/>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9" name="直線コネクタ 538">
          <a:extLst>
            <a:ext uri="{FF2B5EF4-FFF2-40B4-BE49-F238E27FC236}">
              <a16:creationId xmlns:a16="http://schemas.microsoft.com/office/drawing/2014/main" id="{79733DB5-0850-4DCD-84E1-CE6F26B3969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0" name="テキスト ボックス 539">
          <a:extLst>
            <a:ext uri="{FF2B5EF4-FFF2-40B4-BE49-F238E27FC236}">
              <a16:creationId xmlns:a16="http://schemas.microsoft.com/office/drawing/2014/main" id="{311134B0-89B2-48BA-95F7-3093605EC5C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1" name="【一般廃棄物処理施設】&#10;一人当たり有形固定資産（償却資産）額グラフ枠">
          <a:extLst>
            <a:ext uri="{FF2B5EF4-FFF2-40B4-BE49-F238E27FC236}">
              <a16:creationId xmlns:a16="http://schemas.microsoft.com/office/drawing/2014/main" id="{6B471E96-F596-4BD8-8CD0-09741888437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78614</xdr:rowOff>
    </xdr:from>
    <xdr:to>
      <xdr:col>116</xdr:col>
      <xdr:colOff>62864</xdr:colOff>
      <xdr:row>41</xdr:row>
      <xdr:rowOff>133272</xdr:rowOff>
    </xdr:to>
    <xdr:cxnSp macro="">
      <xdr:nvCxnSpPr>
        <xdr:cNvPr id="542" name="直線コネクタ 541">
          <a:extLst>
            <a:ext uri="{FF2B5EF4-FFF2-40B4-BE49-F238E27FC236}">
              <a16:creationId xmlns:a16="http://schemas.microsoft.com/office/drawing/2014/main" id="{565F3B39-ED64-48D0-9A50-F729DB86C75B}"/>
            </a:ext>
          </a:extLst>
        </xdr:cNvPr>
        <xdr:cNvCxnSpPr/>
      </xdr:nvCxnSpPr>
      <xdr:spPr>
        <a:xfrm flipV="1">
          <a:off x="22160864" y="5907914"/>
          <a:ext cx="0" cy="125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137099</xdr:rowOff>
    </xdr:from>
    <xdr:ext cx="313932" cy="259045"/>
    <xdr:sp macro="" textlink="">
      <xdr:nvSpPr>
        <xdr:cNvPr id="543" name="【一般廃棄物処理施設】&#10;一人当たり有形固定資産（償却資産）額最小値テキスト">
          <a:extLst>
            <a:ext uri="{FF2B5EF4-FFF2-40B4-BE49-F238E27FC236}">
              <a16:creationId xmlns:a16="http://schemas.microsoft.com/office/drawing/2014/main" id="{FEAC0815-7624-4D7C-9BED-DEC2A7218741}"/>
            </a:ext>
          </a:extLst>
        </xdr:cNvPr>
        <xdr:cNvSpPr txBox="1"/>
      </xdr:nvSpPr>
      <xdr:spPr>
        <a:xfrm>
          <a:off x="22199600" y="71665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133272</xdr:rowOff>
    </xdr:from>
    <xdr:to>
      <xdr:col>116</xdr:col>
      <xdr:colOff>152400</xdr:colOff>
      <xdr:row>41</xdr:row>
      <xdr:rowOff>133272</xdr:rowOff>
    </xdr:to>
    <xdr:cxnSp macro="">
      <xdr:nvCxnSpPr>
        <xdr:cNvPr id="544" name="直線コネクタ 543">
          <a:extLst>
            <a:ext uri="{FF2B5EF4-FFF2-40B4-BE49-F238E27FC236}">
              <a16:creationId xmlns:a16="http://schemas.microsoft.com/office/drawing/2014/main" id="{BB1A14D4-112F-4F80-BF97-CA2A6D9D1ED0}"/>
            </a:ext>
          </a:extLst>
        </xdr:cNvPr>
        <xdr:cNvCxnSpPr/>
      </xdr:nvCxnSpPr>
      <xdr:spPr>
        <a:xfrm>
          <a:off x="22072600" y="716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25291</xdr:rowOff>
    </xdr:from>
    <xdr:ext cx="599010" cy="259045"/>
    <xdr:sp macro="" textlink="">
      <xdr:nvSpPr>
        <xdr:cNvPr id="545" name="【一般廃棄物処理施設】&#10;一人当たり有形固定資産（償却資産）額最大値テキスト">
          <a:extLst>
            <a:ext uri="{FF2B5EF4-FFF2-40B4-BE49-F238E27FC236}">
              <a16:creationId xmlns:a16="http://schemas.microsoft.com/office/drawing/2014/main" id="{EFAD0083-8CA7-476C-A9D3-7473E89DB7FA}"/>
            </a:ext>
          </a:extLst>
        </xdr:cNvPr>
        <xdr:cNvSpPr txBox="1"/>
      </xdr:nvSpPr>
      <xdr:spPr>
        <a:xfrm>
          <a:off x="22199600" y="5683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78614</xdr:rowOff>
    </xdr:from>
    <xdr:to>
      <xdr:col>116</xdr:col>
      <xdr:colOff>152400</xdr:colOff>
      <xdr:row>34</xdr:row>
      <xdr:rowOff>78614</xdr:rowOff>
    </xdr:to>
    <xdr:cxnSp macro="">
      <xdr:nvCxnSpPr>
        <xdr:cNvPr id="546" name="直線コネクタ 545">
          <a:extLst>
            <a:ext uri="{FF2B5EF4-FFF2-40B4-BE49-F238E27FC236}">
              <a16:creationId xmlns:a16="http://schemas.microsoft.com/office/drawing/2014/main" id="{29E0B964-D089-4EEA-B664-D9037FDFF940}"/>
            </a:ext>
          </a:extLst>
        </xdr:cNvPr>
        <xdr:cNvCxnSpPr/>
      </xdr:nvCxnSpPr>
      <xdr:spPr>
        <a:xfrm>
          <a:off x="22072600" y="59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67374</xdr:rowOff>
    </xdr:from>
    <xdr:ext cx="534377" cy="259045"/>
    <xdr:sp macro="" textlink="">
      <xdr:nvSpPr>
        <xdr:cNvPr id="547" name="【一般廃棄物処理施設】&#10;一人当たり有形固定資産（償却資産）額平均値テキスト">
          <a:extLst>
            <a:ext uri="{FF2B5EF4-FFF2-40B4-BE49-F238E27FC236}">
              <a16:creationId xmlns:a16="http://schemas.microsoft.com/office/drawing/2014/main" id="{FCE5E040-5FF1-4EDA-A2A4-855DF841C2DE}"/>
            </a:ext>
          </a:extLst>
        </xdr:cNvPr>
        <xdr:cNvSpPr txBox="1"/>
      </xdr:nvSpPr>
      <xdr:spPr>
        <a:xfrm>
          <a:off x="22199600" y="6582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44497</xdr:rowOff>
    </xdr:from>
    <xdr:to>
      <xdr:col>116</xdr:col>
      <xdr:colOff>114300</xdr:colOff>
      <xdr:row>39</xdr:row>
      <xdr:rowOff>146097</xdr:rowOff>
    </xdr:to>
    <xdr:sp macro="" textlink="">
      <xdr:nvSpPr>
        <xdr:cNvPr id="548" name="フローチャート: 判断 547">
          <a:extLst>
            <a:ext uri="{FF2B5EF4-FFF2-40B4-BE49-F238E27FC236}">
              <a16:creationId xmlns:a16="http://schemas.microsoft.com/office/drawing/2014/main" id="{5B97387C-3957-46AA-9000-41225527942B}"/>
            </a:ext>
          </a:extLst>
        </xdr:cNvPr>
        <xdr:cNvSpPr/>
      </xdr:nvSpPr>
      <xdr:spPr>
        <a:xfrm>
          <a:off x="22110700" y="673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75180</xdr:rowOff>
    </xdr:from>
    <xdr:to>
      <xdr:col>112</xdr:col>
      <xdr:colOff>38100</xdr:colOff>
      <xdr:row>40</xdr:row>
      <xdr:rowOff>5330</xdr:rowOff>
    </xdr:to>
    <xdr:sp macro="" textlink="">
      <xdr:nvSpPr>
        <xdr:cNvPr id="549" name="フローチャート: 判断 548">
          <a:extLst>
            <a:ext uri="{FF2B5EF4-FFF2-40B4-BE49-F238E27FC236}">
              <a16:creationId xmlns:a16="http://schemas.microsoft.com/office/drawing/2014/main" id="{5A8F8C4B-314B-4342-84E9-7610C079FCF8}"/>
            </a:ext>
          </a:extLst>
        </xdr:cNvPr>
        <xdr:cNvSpPr/>
      </xdr:nvSpPr>
      <xdr:spPr>
        <a:xfrm>
          <a:off x="21272500" y="676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72373</xdr:rowOff>
    </xdr:from>
    <xdr:to>
      <xdr:col>107</xdr:col>
      <xdr:colOff>101600</xdr:colOff>
      <xdr:row>40</xdr:row>
      <xdr:rowOff>2523</xdr:rowOff>
    </xdr:to>
    <xdr:sp macro="" textlink="">
      <xdr:nvSpPr>
        <xdr:cNvPr id="550" name="フローチャート: 判断 549">
          <a:extLst>
            <a:ext uri="{FF2B5EF4-FFF2-40B4-BE49-F238E27FC236}">
              <a16:creationId xmlns:a16="http://schemas.microsoft.com/office/drawing/2014/main" id="{73E62ACE-12ED-4F43-B9B7-50C61BF922CD}"/>
            </a:ext>
          </a:extLst>
        </xdr:cNvPr>
        <xdr:cNvSpPr/>
      </xdr:nvSpPr>
      <xdr:spPr>
        <a:xfrm>
          <a:off x="20383500" y="675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95850</xdr:rowOff>
    </xdr:from>
    <xdr:to>
      <xdr:col>102</xdr:col>
      <xdr:colOff>165100</xdr:colOff>
      <xdr:row>40</xdr:row>
      <xdr:rowOff>26000</xdr:rowOff>
    </xdr:to>
    <xdr:sp macro="" textlink="">
      <xdr:nvSpPr>
        <xdr:cNvPr id="551" name="フローチャート: 判断 550">
          <a:extLst>
            <a:ext uri="{FF2B5EF4-FFF2-40B4-BE49-F238E27FC236}">
              <a16:creationId xmlns:a16="http://schemas.microsoft.com/office/drawing/2014/main" id="{BD736791-3D57-4C71-BFF3-6C11F6D0663F}"/>
            </a:ext>
          </a:extLst>
        </xdr:cNvPr>
        <xdr:cNvSpPr/>
      </xdr:nvSpPr>
      <xdr:spPr>
        <a:xfrm>
          <a:off x="19494500" y="678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99786</xdr:rowOff>
    </xdr:from>
    <xdr:to>
      <xdr:col>98</xdr:col>
      <xdr:colOff>38100</xdr:colOff>
      <xdr:row>40</xdr:row>
      <xdr:rowOff>29936</xdr:rowOff>
    </xdr:to>
    <xdr:sp macro="" textlink="">
      <xdr:nvSpPr>
        <xdr:cNvPr id="552" name="フローチャート: 判断 551">
          <a:extLst>
            <a:ext uri="{FF2B5EF4-FFF2-40B4-BE49-F238E27FC236}">
              <a16:creationId xmlns:a16="http://schemas.microsoft.com/office/drawing/2014/main" id="{CC993455-7215-4D63-8423-6F6A25952ECD}"/>
            </a:ext>
          </a:extLst>
        </xdr:cNvPr>
        <xdr:cNvSpPr/>
      </xdr:nvSpPr>
      <xdr:spPr>
        <a:xfrm>
          <a:off x="18605500" y="678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3" name="テキスト ボックス 552">
          <a:extLst>
            <a:ext uri="{FF2B5EF4-FFF2-40B4-BE49-F238E27FC236}">
              <a16:creationId xmlns:a16="http://schemas.microsoft.com/office/drawing/2014/main" id="{BA3F6813-FB91-4148-90C3-11450B8352E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4" name="テキスト ボックス 553">
          <a:extLst>
            <a:ext uri="{FF2B5EF4-FFF2-40B4-BE49-F238E27FC236}">
              <a16:creationId xmlns:a16="http://schemas.microsoft.com/office/drawing/2014/main" id="{1859D1CA-C181-4825-A5E1-AB30C1B8DA6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5" name="テキスト ボックス 554">
          <a:extLst>
            <a:ext uri="{FF2B5EF4-FFF2-40B4-BE49-F238E27FC236}">
              <a16:creationId xmlns:a16="http://schemas.microsoft.com/office/drawing/2014/main" id="{F6EF2D1F-7DE4-46B2-BD08-670835E9B0E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6" name="テキスト ボックス 555">
          <a:extLst>
            <a:ext uri="{FF2B5EF4-FFF2-40B4-BE49-F238E27FC236}">
              <a16:creationId xmlns:a16="http://schemas.microsoft.com/office/drawing/2014/main" id="{EB4CC0E4-2986-410A-8F0F-CF1611B2BB5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7" name="テキスト ボックス 556">
          <a:extLst>
            <a:ext uri="{FF2B5EF4-FFF2-40B4-BE49-F238E27FC236}">
              <a16:creationId xmlns:a16="http://schemas.microsoft.com/office/drawing/2014/main" id="{122F88AD-F4B0-4060-A011-78D5AAEFA75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31860</xdr:rowOff>
    </xdr:from>
    <xdr:to>
      <xdr:col>116</xdr:col>
      <xdr:colOff>114300</xdr:colOff>
      <xdr:row>41</xdr:row>
      <xdr:rowOff>133460</xdr:rowOff>
    </xdr:to>
    <xdr:sp macro="" textlink="">
      <xdr:nvSpPr>
        <xdr:cNvPr id="558" name="楕円 557">
          <a:extLst>
            <a:ext uri="{FF2B5EF4-FFF2-40B4-BE49-F238E27FC236}">
              <a16:creationId xmlns:a16="http://schemas.microsoft.com/office/drawing/2014/main" id="{856E9F8E-FAFB-46E3-9533-ED3F492D75F7}"/>
            </a:ext>
          </a:extLst>
        </xdr:cNvPr>
        <xdr:cNvSpPr/>
      </xdr:nvSpPr>
      <xdr:spPr>
        <a:xfrm>
          <a:off x="22110700" y="706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118237</xdr:rowOff>
    </xdr:from>
    <xdr:ext cx="534377" cy="259045"/>
    <xdr:sp macro="" textlink="">
      <xdr:nvSpPr>
        <xdr:cNvPr id="559" name="【一般廃棄物処理施設】&#10;一人当たり有形固定資産（償却資産）額該当値テキスト">
          <a:extLst>
            <a:ext uri="{FF2B5EF4-FFF2-40B4-BE49-F238E27FC236}">
              <a16:creationId xmlns:a16="http://schemas.microsoft.com/office/drawing/2014/main" id="{9ECEE20E-1804-4FA2-9256-6508B4D383CB}"/>
            </a:ext>
          </a:extLst>
        </xdr:cNvPr>
        <xdr:cNvSpPr txBox="1"/>
      </xdr:nvSpPr>
      <xdr:spPr>
        <a:xfrm>
          <a:off x="22199600" y="697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29789</xdr:rowOff>
    </xdr:from>
    <xdr:to>
      <xdr:col>112</xdr:col>
      <xdr:colOff>38100</xdr:colOff>
      <xdr:row>41</xdr:row>
      <xdr:rowOff>131389</xdr:rowOff>
    </xdr:to>
    <xdr:sp macro="" textlink="">
      <xdr:nvSpPr>
        <xdr:cNvPr id="560" name="楕円 559">
          <a:extLst>
            <a:ext uri="{FF2B5EF4-FFF2-40B4-BE49-F238E27FC236}">
              <a16:creationId xmlns:a16="http://schemas.microsoft.com/office/drawing/2014/main" id="{22DB1D25-3D9B-46D2-A096-81C230BC08B8}"/>
            </a:ext>
          </a:extLst>
        </xdr:cNvPr>
        <xdr:cNvSpPr/>
      </xdr:nvSpPr>
      <xdr:spPr>
        <a:xfrm>
          <a:off x="21272500" y="705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80589</xdr:rowOff>
    </xdr:from>
    <xdr:to>
      <xdr:col>116</xdr:col>
      <xdr:colOff>63500</xdr:colOff>
      <xdr:row>41</xdr:row>
      <xdr:rowOff>82660</xdr:rowOff>
    </xdr:to>
    <xdr:cxnSp macro="">
      <xdr:nvCxnSpPr>
        <xdr:cNvPr id="561" name="直線コネクタ 560">
          <a:extLst>
            <a:ext uri="{FF2B5EF4-FFF2-40B4-BE49-F238E27FC236}">
              <a16:creationId xmlns:a16="http://schemas.microsoft.com/office/drawing/2014/main" id="{9982F3F2-13DB-4339-9B46-ECB6C8581B9E}"/>
            </a:ext>
          </a:extLst>
        </xdr:cNvPr>
        <xdr:cNvCxnSpPr/>
      </xdr:nvCxnSpPr>
      <xdr:spPr>
        <a:xfrm>
          <a:off x="21323300" y="7110039"/>
          <a:ext cx="838200" cy="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29579</xdr:rowOff>
    </xdr:from>
    <xdr:to>
      <xdr:col>107</xdr:col>
      <xdr:colOff>101600</xdr:colOff>
      <xdr:row>41</xdr:row>
      <xdr:rowOff>131179</xdr:rowOff>
    </xdr:to>
    <xdr:sp macro="" textlink="">
      <xdr:nvSpPr>
        <xdr:cNvPr id="562" name="楕円 561">
          <a:extLst>
            <a:ext uri="{FF2B5EF4-FFF2-40B4-BE49-F238E27FC236}">
              <a16:creationId xmlns:a16="http://schemas.microsoft.com/office/drawing/2014/main" id="{B7AAC66B-B9D4-49C2-8578-28B84217FE4C}"/>
            </a:ext>
          </a:extLst>
        </xdr:cNvPr>
        <xdr:cNvSpPr/>
      </xdr:nvSpPr>
      <xdr:spPr>
        <a:xfrm>
          <a:off x="20383500" y="705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80379</xdr:rowOff>
    </xdr:from>
    <xdr:to>
      <xdr:col>111</xdr:col>
      <xdr:colOff>177800</xdr:colOff>
      <xdr:row>41</xdr:row>
      <xdr:rowOff>80589</xdr:rowOff>
    </xdr:to>
    <xdr:cxnSp macro="">
      <xdr:nvCxnSpPr>
        <xdr:cNvPr id="563" name="直線コネクタ 562">
          <a:extLst>
            <a:ext uri="{FF2B5EF4-FFF2-40B4-BE49-F238E27FC236}">
              <a16:creationId xmlns:a16="http://schemas.microsoft.com/office/drawing/2014/main" id="{4D138EB1-512B-4D76-89FB-114EE530DFE4}"/>
            </a:ext>
          </a:extLst>
        </xdr:cNvPr>
        <xdr:cNvCxnSpPr/>
      </xdr:nvCxnSpPr>
      <xdr:spPr>
        <a:xfrm>
          <a:off x="20434300" y="7109829"/>
          <a:ext cx="889000" cy="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29684</xdr:rowOff>
    </xdr:from>
    <xdr:to>
      <xdr:col>102</xdr:col>
      <xdr:colOff>165100</xdr:colOff>
      <xdr:row>41</xdr:row>
      <xdr:rowOff>131284</xdr:rowOff>
    </xdr:to>
    <xdr:sp macro="" textlink="">
      <xdr:nvSpPr>
        <xdr:cNvPr id="564" name="楕円 563">
          <a:extLst>
            <a:ext uri="{FF2B5EF4-FFF2-40B4-BE49-F238E27FC236}">
              <a16:creationId xmlns:a16="http://schemas.microsoft.com/office/drawing/2014/main" id="{90FFF565-8E65-4E9B-92B7-FB39A024552F}"/>
            </a:ext>
          </a:extLst>
        </xdr:cNvPr>
        <xdr:cNvSpPr/>
      </xdr:nvSpPr>
      <xdr:spPr>
        <a:xfrm>
          <a:off x="19494500" y="705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80379</xdr:rowOff>
    </xdr:from>
    <xdr:to>
      <xdr:col>107</xdr:col>
      <xdr:colOff>50800</xdr:colOff>
      <xdr:row>41</xdr:row>
      <xdr:rowOff>80484</xdr:rowOff>
    </xdr:to>
    <xdr:cxnSp macro="">
      <xdr:nvCxnSpPr>
        <xdr:cNvPr id="565" name="直線コネクタ 564">
          <a:extLst>
            <a:ext uri="{FF2B5EF4-FFF2-40B4-BE49-F238E27FC236}">
              <a16:creationId xmlns:a16="http://schemas.microsoft.com/office/drawing/2014/main" id="{E3241F6A-E079-414B-9D4A-5AF83AB01B40}"/>
            </a:ext>
          </a:extLst>
        </xdr:cNvPr>
        <xdr:cNvCxnSpPr/>
      </xdr:nvCxnSpPr>
      <xdr:spPr>
        <a:xfrm flipV="1">
          <a:off x="19545300" y="7109829"/>
          <a:ext cx="889000" cy="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32903</xdr:rowOff>
    </xdr:from>
    <xdr:to>
      <xdr:col>98</xdr:col>
      <xdr:colOff>38100</xdr:colOff>
      <xdr:row>41</xdr:row>
      <xdr:rowOff>134503</xdr:rowOff>
    </xdr:to>
    <xdr:sp macro="" textlink="">
      <xdr:nvSpPr>
        <xdr:cNvPr id="566" name="楕円 565">
          <a:extLst>
            <a:ext uri="{FF2B5EF4-FFF2-40B4-BE49-F238E27FC236}">
              <a16:creationId xmlns:a16="http://schemas.microsoft.com/office/drawing/2014/main" id="{4C2CDE7F-8820-4A40-965F-9F6EF4F6F6EC}"/>
            </a:ext>
          </a:extLst>
        </xdr:cNvPr>
        <xdr:cNvSpPr/>
      </xdr:nvSpPr>
      <xdr:spPr>
        <a:xfrm>
          <a:off x="18605500" y="706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80484</xdr:rowOff>
    </xdr:from>
    <xdr:to>
      <xdr:col>102</xdr:col>
      <xdr:colOff>114300</xdr:colOff>
      <xdr:row>41</xdr:row>
      <xdr:rowOff>83703</xdr:rowOff>
    </xdr:to>
    <xdr:cxnSp macro="">
      <xdr:nvCxnSpPr>
        <xdr:cNvPr id="567" name="直線コネクタ 566">
          <a:extLst>
            <a:ext uri="{FF2B5EF4-FFF2-40B4-BE49-F238E27FC236}">
              <a16:creationId xmlns:a16="http://schemas.microsoft.com/office/drawing/2014/main" id="{52DF5F00-4B53-4A04-B6F2-73DD2A4DFB74}"/>
            </a:ext>
          </a:extLst>
        </xdr:cNvPr>
        <xdr:cNvCxnSpPr/>
      </xdr:nvCxnSpPr>
      <xdr:spPr>
        <a:xfrm flipV="1">
          <a:off x="18656300" y="7109934"/>
          <a:ext cx="889000" cy="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21857</xdr:rowOff>
    </xdr:from>
    <xdr:ext cx="534377" cy="259045"/>
    <xdr:sp macro="" textlink="">
      <xdr:nvSpPr>
        <xdr:cNvPr id="568" name="n_1aveValue【一般廃棄物処理施設】&#10;一人当たり有形固定資産（償却資産）額">
          <a:extLst>
            <a:ext uri="{FF2B5EF4-FFF2-40B4-BE49-F238E27FC236}">
              <a16:creationId xmlns:a16="http://schemas.microsoft.com/office/drawing/2014/main" id="{ECFA0816-1CA7-4848-B95A-E51C774BB08A}"/>
            </a:ext>
          </a:extLst>
        </xdr:cNvPr>
        <xdr:cNvSpPr txBox="1"/>
      </xdr:nvSpPr>
      <xdr:spPr>
        <a:xfrm>
          <a:off x="21043411" y="653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19050</xdr:rowOff>
    </xdr:from>
    <xdr:ext cx="534377" cy="259045"/>
    <xdr:sp macro="" textlink="">
      <xdr:nvSpPr>
        <xdr:cNvPr id="569" name="n_2aveValue【一般廃棄物処理施設】&#10;一人当たり有形固定資産（償却資産）額">
          <a:extLst>
            <a:ext uri="{FF2B5EF4-FFF2-40B4-BE49-F238E27FC236}">
              <a16:creationId xmlns:a16="http://schemas.microsoft.com/office/drawing/2014/main" id="{19ACD943-C67D-4B1C-86D7-AB116999B413}"/>
            </a:ext>
          </a:extLst>
        </xdr:cNvPr>
        <xdr:cNvSpPr txBox="1"/>
      </xdr:nvSpPr>
      <xdr:spPr>
        <a:xfrm>
          <a:off x="20167111" y="653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42527</xdr:rowOff>
    </xdr:from>
    <xdr:ext cx="534377" cy="259045"/>
    <xdr:sp macro="" textlink="">
      <xdr:nvSpPr>
        <xdr:cNvPr id="570" name="n_3aveValue【一般廃棄物処理施設】&#10;一人当たり有形固定資産（償却資産）額">
          <a:extLst>
            <a:ext uri="{FF2B5EF4-FFF2-40B4-BE49-F238E27FC236}">
              <a16:creationId xmlns:a16="http://schemas.microsoft.com/office/drawing/2014/main" id="{D318D528-2CA3-4368-ACC1-1DF72B2A7D7D}"/>
            </a:ext>
          </a:extLst>
        </xdr:cNvPr>
        <xdr:cNvSpPr txBox="1"/>
      </xdr:nvSpPr>
      <xdr:spPr>
        <a:xfrm>
          <a:off x="19278111" y="655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46463</xdr:rowOff>
    </xdr:from>
    <xdr:ext cx="534377" cy="259045"/>
    <xdr:sp macro="" textlink="">
      <xdr:nvSpPr>
        <xdr:cNvPr id="571" name="n_4aveValue【一般廃棄物処理施設】&#10;一人当たり有形固定資産（償却資産）額">
          <a:extLst>
            <a:ext uri="{FF2B5EF4-FFF2-40B4-BE49-F238E27FC236}">
              <a16:creationId xmlns:a16="http://schemas.microsoft.com/office/drawing/2014/main" id="{EB8509E9-9297-4FEB-A827-A5764E4350BE}"/>
            </a:ext>
          </a:extLst>
        </xdr:cNvPr>
        <xdr:cNvSpPr txBox="1"/>
      </xdr:nvSpPr>
      <xdr:spPr>
        <a:xfrm>
          <a:off x="18389111" y="656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122516</xdr:rowOff>
    </xdr:from>
    <xdr:ext cx="534377" cy="259045"/>
    <xdr:sp macro="" textlink="">
      <xdr:nvSpPr>
        <xdr:cNvPr id="572" name="n_1mainValue【一般廃棄物処理施設】&#10;一人当たり有形固定資産（償却資産）額">
          <a:extLst>
            <a:ext uri="{FF2B5EF4-FFF2-40B4-BE49-F238E27FC236}">
              <a16:creationId xmlns:a16="http://schemas.microsoft.com/office/drawing/2014/main" id="{8EEB3186-1EDA-4130-A5C3-E294F7794669}"/>
            </a:ext>
          </a:extLst>
        </xdr:cNvPr>
        <xdr:cNvSpPr txBox="1"/>
      </xdr:nvSpPr>
      <xdr:spPr>
        <a:xfrm>
          <a:off x="21043411" y="715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122306</xdr:rowOff>
    </xdr:from>
    <xdr:ext cx="534377" cy="259045"/>
    <xdr:sp macro="" textlink="">
      <xdr:nvSpPr>
        <xdr:cNvPr id="573" name="n_2mainValue【一般廃棄物処理施設】&#10;一人当たり有形固定資産（償却資産）額">
          <a:extLst>
            <a:ext uri="{FF2B5EF4-FFF2-40B4-BE49-F238E27FC236}">
              <a16:creationId xmlns:a16="http://schemas.microsoft.com/office/drawing/2014/main" id="{AF426797-5183-4227-A1BA-DF3B6FB8BB37}"/>
            </a:ext>
          </a:extLst>
        </xdr:cNvPr>
        <xdr:cNvSpPr txBox="1"/>
      </xdr:nvSpPr>
      <xdr:spPr>
        <a:xfrm>
          <a:off x="20167111" y="715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122411</xdr:rowOff>
    </xdr:from>
    <xdr:ext cx="534377" cy="259045"/>
    <xdr:sp macro="" textlink="">
      <xdr:nvSpPr>
        <xdr:cNvPr id="574" name="n_3mainValue【一般廃棄物処理施設】&#10;一人当たり有形固定資産（償却資産）額">
          <a:extLst>
            <a:ext uri="{FF2B5EF4-FFF2-40B4-BE49-F238E27FC236}">
              <a16:creationId xmlns:a16="http://schemas.microsoft.com/office/drawing/2014/main" id="{3E148A14-B8B8-443E-B385-BAAD428A2B48}"/>
            </a:ext>
          </a:extLst>
        </xdr:cNvPr>
        <xdr:cNvSpPr txBox="1"/>
      </xdr:nvSpPr>
      <xdr:spPr>
        <a:xfrm>
          <a:off x="19278111" y="71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125630</xdr:rowOff>
    </xdr:from>
    <xdr:ext cx="534377" cy="259045"/>
    <xdr:sp macro="" textlink="">
      <xdr:nvSpPr>
        <xdr:cNvPr id="575" name="n_4mainValue【一般廃棄物処理施設】&#10;一人当たり有形固定資産（償却資産）額">
          <a:extLst>
            <a:ext uri="{FF2B5EF4-FFF2-40B4-BE49-F238E27FC236}">
              <a16:creationId xmlns:a16="http://schemas.microsoft.com/office/drawing/2014/main" id="{0B350DB4-BDDD-47CF-AD89-5C66EEA3608E}"/>
            </a:ext>
          </a:extLst>
        </xdr:cNvPr>
        <xdr:cNvSpPr txBox="1"/>
      </xdr:nvSpPr>
      <xdr:spPr>
        <a:xfrm>
          <a:off x="18389111" y="715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6" name="正方形/長方形 575">
          <a:extLst>
            <a:ext uri="{FF2B5EF4-FFF2-40B4-BE49-F238E27FC236}">
              <a16:creationId xmlns:a16="http://schemas.microsoft.com/office/drawing/2014/main" id="{3F046ED7-577A-445A-BF86-F6D80CC5122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7" name="正方形/長方形 576">
          <a:extLst>
            <a:ext uri="{FF2B5EF4-FFF2-40B4-BE49-F238E27FC236}">
              <a16:creationId xmlns:a16="http://schemas.microsoft.com/office/drawing/2014/main" id="{9BC47B7B-923C-47C3-953D-29895373B4D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8" name="正方形/長方形 577">
          <a:extLst>
            <a:ext uri="{FF2B5EF4-FFF2-40B4-BE49-F238E27FC236}">
              <a16:creationId xmlns:a16="http://schemas.microsoft.com/office/drawing/2014/main" id="{1557189D-3C36-4121-98C0-D5882B53F68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9" name="正方形/長方形 578">
          <a:extLst>
            <a:ext uri="{FF2B5EF4-FFF2-40B4-BE49-F238E27FC236}">
              <a16:creationId xmlns:a16="http://schemas.microsoft.com/office/drawing/2014/main" id="{372215EB-BE01-4D36-ACB6-F45342ACE8E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0" name="正方形/長方形 579">
          <a:extLst>
            <a:ext uri="{FF2B5EF4-FFF2-40B4-BE49-F238E27FC236}">
              <a16:creationId xmlns:a16="http://schemas.microsoft.com/office/drawing/2014/main" id="{896AE2CC-DD89-47E5-8649-A405EB035B0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1" name="正方形/長方形 580">
          <a:extLst>
            <a:ext uri="{FF2B5EF4-FFF2-40B4-BE49-F238E27FC236}">
              <a16:creationId xmlns:a16="http://schemas.microsoft.com/office/drawing/2014/main" id="{6BCDAD5C-B6EF-4C9A-ACC1-4BE03D7A06F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2" name="正方形/長方形 581">
          <a:extLst>
            <a:ext uri="{FF2B5EF4-FFF2-40B4-BE49-F238E27FC236}">
              <a16:creationId xmlns:a16="http://schemas.microsoft.com/office/drawing/2014/main" id="{34790A58-90F3-4F15-B872-0E506ED5D02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3" name="正方形/長方形 582">
          <a:extLst>
            <a:ext uri="{FF2B5EF4-FFF2-40B4-BE49-F238E27FC236}">
              <a16:creationId xmlns:a16="http://schemas.microsoft.com/office/drawing/2014/main" id="{C748DE6D-D6D7-4211-A213-5ECF6A1EE45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4" name="テキスト ボックス 583">
          <a:extLst>
            <a:ext uri="{FF2B5EF4-FFF2-40B4-BE49-F238E27FC236}">
              <a16:creationId xmlns:a16="http://schemas.microsoft.com/office/drawing/2014/main" id="{2FE7D551-792B-4FE7-B017-A4AC742AAEF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5" name="直線コネクタ 584">
          <a:extLst>
            <a:ext uri="{FF2B5EF4-FFF2-40B4-BE49-F238E27FC236}">
              <a16:creationId xmlns:a16="http://schemas.microsoft.com/office/drawing/2014/main" id="{8E48F549-225C-41CF-88FA-08C5D86F53F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6" name="テキスト ボックス 585">
          <a:extLst>
            <a:ext uri="{FF2B5EF4-FFF2-40B4-BE49-F238E27FC236}">
              <a16:creationId xmlns:a16="http://schemas.microsoft.com/office/drawing/2014/main" id="{7C259F4E-BD36-4B81-8E8A-F246165BD4F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7" name="直線コネクタ 586">
          <a:extLst>
            <a:ext uri="{FF2B5EF4-FFF2-40B4-BE49-F238E27FC236}">
              <a16:creationId xmlns:a16="http://schemas.microsoft.com/office/drawing/2014/main" id="{999E689F-3BF3-430C-97E0-AA1BA0AEE6B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88" name="テキスト ボックス 587">
          <a:extLst>
            <a:ext uri="{FF2B5EF4-FFF2-40B4-BE49-F238E27FC236}">
              <a16:creationId xmlns:a16="http://schemas.microsoft.com/office/drawing/2014/main" id="{CCA06623-13E5-482A-B581-92DE00911677}"/>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9" name="直線コネクタ 588">
          <a:extLst>
            <a:ext uri="{FF2B5EF4-FFF2-40B4-BE49-F238E27FC236}">
              <a16:creationId xmlns:a16="http://schemas.microsoft.com/office/drawing/2014/main" id="{88632E1D-FDAA-4A54-8773-34F838B0FF9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0" name="テキスト ボックス 589">
          <a:extLst>
            <a:ext uri="{FF2B5EF4-FFF2-40B4-BE49-F238E27FC236}">
              <a16:creationId xmlns:a16="http://schemas.microsoft.com/office/drawing/2014/main" id="{A73AC905-CA6C-4960-A2DE-A011C2DCDA6D}"/>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1" name="直線コネクタ 590">
          <a:extLst>
            <a:ext uri="{FF2B5EF4-FFF2-40B4-BE49-F238E27FC236}">
              <a16:creationId xmlns:a16="http://schemas.microsoft.com/office/drawing/2014/main" id="{C60C8257-7B4C-49E0-B557-1A7D73DF959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2" name="テキスト ボックス 591">
          <a:extLst>
            <a:ext uri="{FF2B5EF4-FFF2-40B4-BE49-F238E27FC236}">
              <a16:creationId xmlns:a16="http://schemas.microsoft.com/office/drawing/2014/main" id="{EFABEF5F-78B6-4314-A267-3F3275C6D1C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3" name="直線コネクタ 592">
          <a:extLst>
            <a:ext uri="{FF2B5EF4-FFF2-40B4-BE49-F238E27FC236}">
              <a16:creationId xmlns:a16="http://schemas.microsoft.com/office/drawing/2014/main" id="{D775862F-70CE-4AFB-93FB-DDA5F5B8BF0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4" name="テキスト ボックス 593">
          <a:extLst>
            <a:ext uri="{FF2B5EF4-FFF2-40B4-BE49-F238E27FC236}">
              <a16:creationId xmlns:a16="http://schemas.microsoft.com/office/drawing/2014/main" id="{35466F25-B81E-41A7-9826-923B0B17DC8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5" name="直線コネクタ 594">
          <a:extLst>
            <a:ext uri="{FF2B5EF4-FFF2-40B4-BE49-F238E27FC236}">
              <a16:creationId xmlns:a16="http://schemas.microsoft.com/office/drawing/2014/main" id="{49F62715-DB08-4CC8-BCC6-216C31E7614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6" name="テキスト ボックス 595">
          <a:extLst>
            <a:ext uri="{FF2B5EF4-FFF2-40B4-BE49-F238E27FC236}">
              <a16:creationId xmlns:a16="http://schemas.microsoft.com/office/drawing/2014/main" id="{8607DBC4-D71D-4648-BDE0-68B0CF0E48A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7" name="直線コネクタ 596">
          <a:extLst>
            <a:ext uri="{FF2B5EF4-FFF2-40B4-BE49-F238E27FC236}">
              <a16:creationId xmlns:a16="http://schemas.microsoft.com/office/drawing/2014/main" id="{F4309106-5A77-4EB3-AA91-1653E925921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98" name="テキスト ボックス 597">
          <a:extLst>
            <a:ext uri="{FF2B5EF4-FFF2-40B4-BE49-F238E27FC236}">
              <a16:creationId xmlns:a16="http://schemas.microsoft.com/office/drawing/2014/main" id="{3212C9F2-1A4B-4335-950C-50773241005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9" name="直線コネクタ 598">
          <a:extLst>
            <a:ext uri="{FF2B5EF4-FFF2-40B4-BE49-F238E27FC236}">
              <a16:creationId xmlns:a16="http://schemas.microsoft.com/office/drawing/2014/main" id="{E281036D-3411-4441-8324-A617A084AF6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0" name="【保健センター・保健所】&#10;有形固定資産減価償却率グラフ枠">
          <a:extLst>
            <a:ext uri="{FF2B5EF4-FFF2-40B4-BE49-F238E27FC236}">
              <a16:creationId xmlns:a16="http://schemas.microsoft.com/office/drawing/2014/main" id="{25161CF0-A72E-4649-B6B1-5E6834A023C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86541</xdr:rowOff>
    </xdr:to>
    <xdr:cxnSp macro="">
      <xdr:nvCxnSpPr>
        <xdr:cNvPr id="601" name="直線コネクタ 600">
          <a:extLst>
            <a:ext uri="{FF2B5EF4-FFF2-40B4-BE49-F238E27FC236}">
              <a16:creationId xmlns:a16="http://schemas.microsoft.com/office/drawing/2014/main" id="{16CD3146-49F0-4E67-B55D-673D7065669A}"/>
            </a:ext>
          </a:extLst>
        </xdr:cNvPr>
        <xdr:cNvCxnSpPr/>
      </xdr:nvCxnSpPr>
      <xdr:spPr>
        <a:xfrm flipV="1">
          <a:off x="16318864" y="9601200"/>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90368</xdr:rowOff>
    </xdr:from>
    <xdr:ext cx="405111" cy="259045"/>
    <xdr:sp macro="" textlink="">
      <xdr:nvSpPr>
        <xdr:cNvPr id="602" name="【保健センター・保健所】&#10;有形固定資産減価償却率最小値テキスト">
          <a:extLst>
            <a:ext uri="{FF2B5EF4-FFF2-40B4-BE49-F238E27FC236}">
              <a16:creationId xmlns:a16="http://schemas.microsoft.com/office/drawing/2014/main" id="{76F13E21-F750-4985-BB71-AE5B8991FD56}"/>
            </a:ext>
          </a:extLst>
        </xdr:cNvPr>
        <xdr:cNvSpPr txBox="1"/>
      </xdr:nvSpPr>
      <xdr:spPr>
        <a:xfrm>
          <a:off x="16357600" y="1106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86541</xdr:rowOff>
    </xdr:from>
    <xdr:to>
      <xdr:col>86</xdr:col>
      <xdr:colOff>25400</xdr:colOff>
      <xdr:row>64</xdr:row>
      <xdr:rowOff>86541</xdr:rowOff>
    </xdr:to>
    <xdr:cxnSp macro="">
      <xdr:nvCxnSpPr>
        <xdr:cNvPr id="603" name="直線コネクタ 602">
          <a:extLst>
            <a:ext uri="{FF2B5EF4-FFF2-40B4-BE49-F238E27FC236}">
              <a16:creationId xmlns:a16="http://schemas.microsoft.com/office/drawing/2014/main" id="{6A143F89-F5E9-41CD-9FC9-BD4E0C8B1904}"/>
            </a:ext>
          </a:extLst>
        </xdr:cNvPr>
        <xdr:cNvCxnSpPr/>
      </xdr:nvCxnSpPr>
      <xdr:spPr>
        <a:xfrm>
          <a:off x="16230600" y="1105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604" name="【保健センター・保健所】&#10;有形固定資産減価償却率最大値テキスト">
          <a:extLst>
            <a:ext uri="{FF2B5EF4-FFF2-40B4-BE49-F238E27FC236}">
              <a16:creationId xmlns:a16="http://schemas.microsoft.com/office/drawing/2014/main" id="{7DF20F3A-AE97-4FFB-894D-D6268D765EB0}"/>
            </a:ext>
          </a:extLst>
        </xdr:cNvPr>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605" name="直線コネクタ 604">
          <a:extLst>
            <a:ext uri="{FF2B5EF4-FFF2-40B4-BE49-F238E27FC236}">
              <a16:creationId xmlns:a16="http://schemas.microsoft.com/office/drawing/2014/main" id="{E9D3410B-16A2-4211-9E89-312B4CAF6E25}"/>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164392</xdr:rowOff>
    </xdr:from>
    <xdr:ext cx="405111" cy="259045"/>
    <xdr:sp macro="" textlink="">
      <xdr:nvSpPr>
        <xdr:cNvPr id="606" name="【保健センター・保健所】&#10;有形固定資産減価償却率平均値テキスト">
          <a:extLst>
            <a:ext uri="{FF2B5EF4-FFF2-40B4-BE49-F238E27FC236}">
              <a16:creationId xmlns:a16="http://schemas.microsoft.com/office/drawing/2014/main" id="{11CB677A-11FC-49B2-A929-C341F315629A}"/>
            </a:ext>
          </a:extLst>
        </xdr:cNvPr>
        <xdr:cNvSpPr txBox="1"/>
      </xdr:nvSpPr>
      <xdr:spPr>
        <a:xfrm>
          <a:off x="16357600" y="10279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607" name="フローチャート: 判断 606">
          <a:extLst>
            <a:ext uri="{FF2B5EF4-FFF2-40B4-BE49-F238E27FC236}">
              <a16:creationId xmlns:a16="http://schemas.microsoft.com/office/drawing/2014/main" id="{1480FD36-ABDE-4952-ACEB-E4BB150B31DC}"/>
            </a:ext>
          </a:extLst>
        </xdr:cNvPr>
        <xdr:cNvSpPr/>
      </xdr:nvSpPr>
      <xdr:spPr>
        <a:xfrm>
          <a:off x="16268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161472</xdr:rowOff>
    </xdr:from>
    <xdr:to>
      <xdr:col>81</xdr:col>
      <xdr:colOff>101600</xdr:colOff>
      <xdr:row>60</xdr:row>
      <xdr:rowOff>91622</xdr:rowOff>
    </xdr:to>
    <xdr:sp macro="" textlink="">
      <xdr:nvSpPr>
        <xdr:cNvPr id="608" name="フローチャート: 判断 607">
          <a:extLst>
            <a:ext uri="{FF2B5EF4-FFF2-40B4-BE49-F238E27FC236}">
              <a16:creationId xmlns:a16="http://schemas.microsoft.com/office/drawing/2014/main" id="{AA3BE13E-AA9E-431D-9B95-92C0245EF912}"/>
            </a:ext>
          </a:extLst>
        </xdr:cNvPr>
        <xdr:cNvSpPr/>
      </xdr:nvSpPr>
      <xdr:spPr>
        <a:xfrm>
          <a:off x="154305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150041</xdr:rowOff>
    </xdr:from>
    <xdr:to>
      <xdr:col>76</xdr:col>
      <xdr:colOff>165100</xdr:colOff>
      <xdr:row>60</xdr:row>
      <xdr:rowOff>80191</xdr:rowOff>
    </xdr:to>
    <xdr:sp macro="" textlink="">
      <xdr:nvSpPr>
        <xdr:cNvPr id="609" name="フローチャート: 判断 608">
          <a:extLst>
            <a:ext uri="{FF2B5EF4-FFF2-40B4-BE49-F238E27FC236}">
              <a16:creationId xmlns:a16="http://schemas.microsoft.com/office/drawing/2014/main" id="{D41AE699-1411-4B40-82B2-4E8BEA27FBF9}"/>
            </a:ext>
          </a:extLst>
        </xdr:cNvPr>
        <xdr:cNvSpPr/>
      </xdr:nvSpPr>
      <xdr:spPr>
        <a:xfrm>
          <a:off x="14541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109220</xdr:rowOff>
    </xdr:from>
    <xdr:to>
      <xdr:col>72</xdr:col>
      <xdr:colOff>38100</xdr:colOff>
      <xdr:row>60</xdr:row>
      <xdr:rowOff>39370</xdr:rowOff>
    </xdr:to>
    <xdr:sp macro="" textlink="">
      <xdr:nvSpPr>
        <xdr:cNvPr id="610" name="フローチャート: 判断 609">
          <a:extLst>
            <a:ext uri="{FF2B5EF4-FFF2-40B4-BE49-F238E27FC236}">
              <a16:creationId xmlns:a16="http://schemas.microsoft.com/office/drawing/2014/main" id="{EDFE47CD-57E5-4EE0-992D-A613A416F48B}"/>
            </a:ext>
          </a:extLst>
        </xdr:cNvPr>
        <xdr:cNvSpPr/>
      </xdr:nvSpPr>
      <xdr:spPr>
        <a:xfrm>
          <a:off x="13652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611" name="フローチャート: 判断 610">
          <a:extLst>
            <a:ext uri="{FF2B5EF4-FFF2-40B4-BE49-F238E27FC236}">
              <a16:creationId xmlns:a16="http://schemas.microsoft.com/office/drawing/2014/main" id="{42E30B67-9CAB-452B-A5E2-315E5A94D302}"/>
            </a:ext>
          </a:extLst>
        </xdr:cNvPr>
        <xdr:cNvSpPr/>
      </xdr:nvSpPr>
      <xdr:spPr>
        <a:xfrm>
          <a:off x="12763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C6D06D0D-D4AE-4ACB-9DFF-22EDD3129DD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91BD9173-8702-4D54-A39D-087F16398BA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EDFE10FE-BC57-4C30-8ED8-B65D788DB1A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39C3C495-78A3-4EDC-AE15-0462A429D8B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id="{3F9C5C17-BA6E-4559-AB29-19C55B9FAD0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145143</xdr:rowOff>
    </xdr:from>
    <xdr:to>
      <xdr:col>85</xdr:col>
      <xdr:colOff>177800</xdr:colOff>
      <xdr:row>57</xdr:row>
      <xdr:rowOff>75293</xdr:rowOff>
    </xdr:to>
    <xdr:sp macro="" textlink="">
      <xdr:nvSpPr>
        <xdr:cNvPr id="617" name="楕円 616">
          <a:extLst>
            <a:ext uri="{FF2B5EF4-FFF2-40B4-BE49-F238E27FC236}">
              <a16:creationId xmlns:a16="http://schemas.microsoft.com/office/drawing/2014/main" id="{3560F5F9-6216-4BED-BE41-30571497FB9A}"/>
            </a:ext>
          </a:extLst>
        </xdr:cNvPr>
        <xdr:cNvSpPr/>
      </xdr:nvSpPr>
      <xdr:spPr>
        <a:xfrm>
          <a:off x="16268700" y="974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168020</xdr:rowOff>
    </xdr:from>
    <xdr:ext cx="405111" cy="259045"/>
    <xdr:sp macro="" textlink="">
      <xdr:nvSpPr>
        <xdr:cNvPr id="618" name="【保健センター・保健所】&#10;有形固定資産減価償却率該当値テキスト">
          <a:extLst>
            <a:ext uri="{FF2B5EF4-FFF2-40B4-BE49-F238E27FC236}">
              <a16:creationId xmlns:a16="http://schemas.microsoft.com/office/drawing/2014/main" id="{D073B913-D783-4FCC-992D-4ECE8DE3E638}"/>
            </a:ext>
          </a:extLst>
        </xdr:cNvPr>
        <xdr:cNvSpPr txBox="1"/>
      </xdr:nvSpPr>
      <xdr:spPr>
        <a:xfrm>
          <a:off x="16357600" y="959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112485</xdr:rowOff>
    </xdr:from>
    <xdr:to>
      <xdr:col>81</xdr:col>
      <xdr:colOff>101600</xdr:colOff>
      <xdr:row>57</xdr:row>
      <xdr:rowOff>42635</xdr:rowOff>
    </xdr:to>
    <xdr:sp macro="" textlink="">
      <xdr:nvSpPr>
        <xdr:cNvPr id="619" name="楕円 618">
          <a:extLst>
            <a:ext uri="{FF2B5EF4-FFF2-40B4-BE49-F238E27FC236}">
              <a16:creationId xmlns:a16="http://schemas.microsoft.com/office/drawing/2014/main" id="{8023718E-4DAC-4FA2-8B66-657B48EE357F}"/>
            </a:ext>
          </a:extLst>
        </xdr:cNvPr>
        <xdr:cNvSpPr/>
      </xdr:nvSpPr>
      <xdr:spPr>
        <a:xfrm>
          <a:off x="15430500" y="971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163285</xdr:rowOff>
    </xdr:from>
    <xdr:to>
      <xdr:col>85</xdr:col>
      <xdr:colOff>127000</xdr:colOff>
      <xdr:row>57</xdr:row>
      <xdr:rowOff>24493</xdr:rowOff>
    </xdr:to>
    <xdr:cxnSp macro="">
      <xdr:nvCxnSpPr>
        <xdr:cNvPr id="620" name="直線コネクタ 619">
          <a:extLst>
            <a:ext uri="{FF2B5EF4-FFF2-40B4-BE49-F238E27FC236}">
              <a16:creationId xmlns:a16="http://schemas.microsoft.com/office/drawing/2014/main" id="{0849F663-40A0-4DE7-8C19-5BE7D1E3B863}"/>
            </a:ext>
          </a:extLst>
        </xdr:cNvPr>
        <xdr:cNvCxnSpPr/>
      </xdr:nvCxnSpPr>
      <xdr:spPr>
        <a:xfrm>
          <a:off x="15481300" y="97644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79828</xdr:rowOff>
    </xdr:from>
    <xdr:to>
      <xdr:col>76</xdr:col>
      <xdr:colOff>165100</xdr:colOff>
      <xdr:row>57</xdr:row>
      <xdr:rowOff>9978</xdr:rowOff>
    </xdr:to>
    <xdr:sp macro="" textlink="">
      <xdr:nvSpPr>
        <xdr:cNvPr id="621" name="楕円 620">
          <a:extLst>
            <a:ext uri="{FF2B5EF4-FFF2-40B4-BE49-F238E27FC236}">
              <a16:creationId xmlns:a16="http://schemas.microsoft.com/office/drawing/2014/main" id="{AAA4A32E-99B5-4377-8CC9-4B52AEB5C076}"/>
            </a:ext>
          </a:extLst>
        </xdr:cNvPr>
        <xdr:cNvSpPr/>
      </xdr:nvSpPr>
      <xdr:spPr>
        <a:xfrm>
          <a:off x="14541500" y="968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130628</xdr:rowOff>
    </xdr:from>
    <xdr:to>
      <xdr:col>81</xdr:col>
      <xdr:colOff>50800</xdr:colOff>
      <xdr:row>56</xdr:row>
      <xdr:rowOff>163285</xdr:rowOff>
    </xdr:to>
    <xdr:cxnSp macro="">
      <xdr:nvCxnSpPr>
        <xdr:cNvPr id="622" name="直線コネクタ 621">
          <a:extLst>
            <a:ext uri="{FF2B5EF4-FFF2-40B4-BE49-F238E27FC236}">
              <a16:creationId xmlns:a16="http://schemas.microsoft.com/office/drawing/2014/main" id="{81337B74-EEF4-43A3-8CC3-3F3F80766EC5}"/>
            </a:ext>
          </a:extLst>
        </xdr:cNvPr>
        <xdr:cNvCxnSpPr/>
      </xdr:nvCxnSpPr>
      <xdr:spPr>
        <a:xfrm>
          <a:off x="14592300" y="97318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47172</xdr:rowOff>
    </xdr:from>
    <xdr:to>
      <xdr:col>72</xdr:col>
      <xdr:colOff>38100</xdr:colOff>
      <xdr:row>56</xdr:row>
      <xdr:rowOff>148772</xdr:rowOff>
    </xdr:to>
    <xdr:sp macro="" textlink="">
      <xdr:nvSpPr>
        <xdr:cNvPr id="623" name="楕円 622">
          <a:extLst>
            <a:ext uri="{FF2B5EF4-FFF2-40B4-BE49-F238E27FC236}">
              <a16:creationId xmlns:a16="http://schemas.microsoft.com/office/drawing/2014/main" id="{0B399A82-8080-42CB-A3E0-C123443B97F7}"/>
            </a:ext>
          </a:extLst>
        </xdr:cNvPr>
        <xdr:cNvSpPr/>
      </xdr:nvSpPr>
      <xdr:spPr>
        <a:xfrm>
          <a:off x="13652500" y="964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97972</xdr:rowOff>
    </xdr:from>
    <xdr:to>
      <xdr:col>76</xdr:col>
      <xdr:colOff>114300</xdr:colOff>
      <xdr:row>56</xdr:row>
      <xdr:rowOff>130628</xdr:rowOff>
    </xdr:to>
    <xdr:cxnSp macro="">
      <xdr:nvCxnSpPr>
        <xdr:cNvPr id="624" name="直線コネクタ 623">
          <a:extLst>
            <a:ext uri="{FF2B5EF4-FFF2-40B4-BE49-F238E27FC236}">
              <a16:creationId xmlns:a16="http://schemas.microsoft.com/office/drawing/2014/main" id="{AC3B1AB7-31D2-4EFF-B90D-8DCEFE7122D6}"/>
            </a:ext>
          </a:extLst>
        </xdr:cNvPr>
        <xdr:cNvCxnSpPr/>
      </xdr:nvCxnSpPr>
      <xdr:spPr>
        <a:xfrm>
          <a:off x="13703300" y="96991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14515</xdr:rowOff>
    </xdr:from>
    <xdr:to>
      <xdr:col>67</xdr:col>
      <xdr:colOff>101600</xdr:colOff>
      <xdr:row>56</xdr:row>
      <xdr:rowOff>116115</xdr:rowOff>
    </xdr:to>
    <xdr:sp macro="" textlink="">
      <xdr:nvSpPr>
        <xdr:cNvPr id="625" name="楕円 624">
          <a:extLst>
            <a:ext uri="{FF2B5EF4-FFF2-40B4-BE49-F238E27FC236}">
              <a16:creationId xmlns:a16="http://schemas.microsoft.com/office/drawing/2014/main" id="{A064829C-15A3-41D3-92F1-986FA37199F9}"/>
            </a:ext>
          </a:extLst>
        </xdr:cNvPr>
        <xdr:cNvSpPr/>
      </xdr:nvSpPr>
      <xdr:spPr>
        <a:xfrm>
          <a:off x="12763500" y="96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65315</xdr:rowOff>
    </xdr:from>
    <xdr:to>
      <xdr:col>71</xdr:col>
      <xdr:colOff>177800</xdr:colOff>
      <xdr:row>56</xdr:row>
      <xdr:rowOff>97972</xdr:rowOff>
    </xdr:to>
    <xdr:cxnSp macro="">
      <xdr:nvCxnSpPr>
        <xdr:cNvPr id="626" name="直線コネクタ 625">
          <a:extLst>
            <a:ext uri="{FF2B5EF4-FFF2-40B4-BE49-F238E27FC236}">
              <a16:creationId xmlns:a16="http://schemas.microsoft.com/office/drawing/2014/main" id="{31347949-ADB3-40D2-A896-ACC245F6CC01}"/>
            </a:ext>
          </a:extLst>
        </xdr:cNvPr>
        <xdr:cNvCxnSpPr/>
      </xdr:nvCxnSpPr>
      <xdr:spPr>
        <a:xfrm>
          <a:off x="12814300" y="96665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82749</xdr:rowOff>
    </xdr:from>
    <xdr:ext cx="405111" cy="259045"/>
    <xdr:sp macro="" textlink="">
      <xdr:nvSpPr>
        <xdr:cNvPr id="627" name="n_1aveValue【保健センター・保健所】&#10;有形固定資産減価償却率">
          <a:extLst>
            <a:ext uri="{FF2B5EF4-FFF2-40B4-BE49-F238E27FC236}">
              <a16:creationId xmlns:a16="http://schemas.microsoft.com/office/drawing/2014/main" id="{29748A5B-4DC5-4C2B-9C30-0179C0E1CF62}"/>
            </a:ext>
          </a:extLst>
        </xdr:cNvPr>
        <xdr:cNvSpPr txBox="1"/>
      </xdr:nvSpPr>
      <xdr:spPr>
        <a:xfrm>
          <a:off x="15266044" y="1036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71318</xdr:rowOff>
    </xdr:from>
    <xdr:ext cx="405111" cy="259045"/>
    <xdr:sp macro="" textlink="">
      <xdr:nvSpPr>
        <xdr:cNvPr id="628" name="n_2aveValue【保健センター・保健所】&#10;有形固定資産減価償却率">
          <a:extLst>
            <a:ext uri="{FF2B5EF4-FFF2-40B4-BE49-F238E27FC236}">
              <a16:creationId xmlns:a16="http://schemas.microsoft.com/office/drawing/2014/main" id="{FEFE3CD7-154B-43C1-977D-D3EBE40EB847}"/>
            </a:ext>
          </a:extLst>
        </xdr:cNvPr>
        <xdr:cNvSpPr txBox="1"/>
      </xdr:nvSpPr>
      <xdr:spPr>
        <a:xfrm>
          <a:off x="14389744" y="1035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30497</xdr:rowOff>
    </xdr:from>
    <xdr:ext cx="405111" cy="259045"/>
    <xdr:sp macro="" textlink="">
      <xdr:nvSpPr>
        <xdr:cNvPr id="629" name="n_3aveValue【保健センター・保健所】&#10;有形固定資産減価償却率">
          <a:extLst>
            <a:ext uri="{FF2B5EF4-FFF2-40B4-BE49-F238E27FC236}">
              <a16:creationId xmlns:a16="http://schemas.microsoft.com/office/drawing/2014/main" id="{C223192B-F437-4612-89CA-67EC2747B1A1}"/>
            </a:ext>
          </a:extLst>
        </xdr:cNvPr>
        <xdr:cNvSpPr txBox="1"/>
      </xdr:nvSpPr>
      <xdr:spPr>
        <a:xfrm>
          <a:off x="13500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7637</xdr:rowOff>
    </xdr:from>
    <xdr:ext cx="405111" cy="259045"/>
    <xdr:sp macro="" textlink="">
      <xdr:nvSpPr>
        <xdr:cNvPr id="630" name="n_4aveValue【保健センター・保健所】&#10;有形固定資産減価償却率">
          <a:extLst>
            <a:ext uri="{FF2B5EF4-FFF2-40B4-BE49-F238E27FC236}">
              <a16:creationId xmlns:a16="http://schemas.microsoft.com/office/drawing/2014/main" id="{13426829-54A6-4E42-AAD8-783A0D89F5A9}"/>
            </a:ext>
          </a:extLst>
        </xdr:cNvPr>
        <xdr:cNvSpPr txBox="1"/>
      </xdr:nvSpPr>
      <xdr:spPr>
        <a:xfrm>
          <a:off x="12611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59162</xdr:rowOff>
    </xdr:from>
    <xdr:ext cx="405111" cy="259045"/>
    <xdr:sp macro="" textlink="">
      <xdr:nvSpPr>
        <xdr:cNvPr id="631" name="n_1mainValue【保健センター・保健所】&#10;有形固定資産減価償却率">
          <a:extLst>
            <a:ext uri="{FF2B5EF4-FFF2-40B4-BE49-F238E27FC236}">
              <a16:creationId xmlns:a16="http://schemas.microsoft.com/office/drawing/2014/main" id="{5CFCF46B-17FB-46D6-B8D9-5021C9F4813B}"/>
            </a:ext>
          </a:extLst>
        </xdr:cNvPr>
        <xdr:cNvSpPr txBox="1"/>
      </xdr:nvSpPr>
      <xdr:spPr>
        <a:xfrm>
          <a:off x="15266044" y="948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26505</xdr:rowOff>
    </xdr:from>
    <xdr:ext cx="405111" cy="259045"/>
    <xdr:sp macro="" textlink="">
      <xdr:nvSpPr>
        <xdr:cNvPr id="632" name="n_2mainValue【保健センター・保健所】&#10;有形固定資産減価償却率">
          <a:extLst>
            <a:ext uri="{FF2B5EF4-FFF2-40B4-BE49-F238E27FC236}">
              <a16:creationId xmlns:a16="http://schemas.microsoft.com/office/drawing/2014/main" id="{3923E472-4293-4988-A308-90F1D5B941F7}"/>
            </a:ext>
          </a:extLst>
        </xdr:cNvPr>
        <xdr:cNvSpPr txBox="1"/>
      </xdr:nvSpPr>
      <xdr:spPr>
        <a:xfrm>
          <a:off x="14389744" y="945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165299</xdr:rowOff>
    </xdr:from>
    <xdr:ext cx="405111" cy="259045"/>
    <xdr:sp macro="" textlink="">
      <xdr:nvSpPr>
        <xdr:cNvPr id="633" name="n_3mainValue【保健センター・保健所】&#10;有形固定資産減価償却率">
          <a:extLst>
            <a:ext uri="{FF2B5EF4-FFF2-40B4-BE49-F238E27FC236}">
              <a16:creationId xmlns:a16="http://schemas.microsoft.com/office/drawing/2014/main" id="{9462522D-912A-41EA-8F7B-FC235EB258D6}"/>
            </a:ext>
          </a:extLst>
        </xdr:cNvPr>
        <xdr:cNvSpPr txBox="1"/>
      </xdr:nvSpPr>
      <xdr:spPr>
        <a:xfrm>
          <a:off x="13500744" y="942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132642</xdr:rowOff>
    </xdr:from>
    <xdr:ext cx="405111" cy="259045"/>
    <xdr:sp macro="" textlink="">
      <xdr:nvSpPr>
        <xdr:cNvPr id="634" name="n_4mainValue【保健センター・保健所】&#10;有形固定資産減価償却率">
          <a:extLst>
            <a:ext uri="{FF2B5EF4-FFF2-40B4-BE49-F238E27FC236}">
              <a16:creationId xmlns:a16="http://schemas.microsoft.com/office/drawing/2014/main" id="{5913046E-244C-4B84-9B02-8FD230874862}"/>
            </a:ext>
          </a:extLst>
        </xdr:cNvPr>
        <xdr:cNvSpPr txBox="1"/>
      </xdr:nvSpPr>
      <xdr:spPr>
        <a:xfrm>
          <a:off x="12611744" y="939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5" name="正方形/長方形 634">
          <a:extLst>
            <a:ext uri="{FF2B5EF4-FFF2-40B4-BE49-F238E27FC236}">
              <a16:creationId xmlns:a16="http://schemas.microsoft.com/office/drawing/2014/main" id="{65F132E6-4F28-4316-80B9-DF3496DDDE8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6" name="正方形/長方形 635">
          <a:extLst>
            <a:ext uri="{FF2B5EF4-FFF2-40B4-BE49-F238E27FC236}">
              <a16:creationId xmlns:a16="http://schemas.microsoft.com/office/drawing/2014/main" id="{1ED1E441-6DE0-40A8-9D14-7E8B9D87511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7" name="正方形/長方形 636">
          <a:extLst>
            <a:ext uri="{FF2B5EF4-FFF2-40B4-BE49-F238E27FC236}">
              <a16:creationId xmlns:a16="http://schemas.microsoft.com/office/drawing/2014/main" id="{E6EB986A-1920-47CC-84B9-966D2890835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8" name="正方形/長方形 637">
          <a:extLst>
            <a:ext uri="{FF2B5EF4-FFF2-40B4-BE49-F238E27FC236}">
              <a16:creationId xmlns:a16="http://schemas.microsoft.com/office/drawing/2014/main" id="{86EA7927-65A9-43C8-9CEE-5084B646421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9" name="正方形/長方形 638">
          <a:extLst>
            <a:ext uri="{FF2B5EF4-FFF2-40B4-BE49-F238E27FC236}">
              <a16:creationId xmlns:a16="http://schemas.microsoft.com/office/drawing/2014/main" id="{C06A300B-6BC7-42A9-AE16-832B64B8557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0" name="正方形/長方形 639">
          <a:extLst>
            <a:ext uri="{FF2B5EF4-FFF2-40B4-BE49-F238E27FC236}">
              <a16:creationId xmlns:a16="http://schemas.microsoft.com/office/drawing/2014/main" id="{F8E7FA65-1FC5-4E73-AD53-9344D224779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1" name="正方形/長方形 640">
          <a:extLst>
            <a:ext uri="{FF2B5EF4-FFF2-40B4-BE49-F238E27FC236}">
              <a16:creationId xmlns:a16="http://schemas.microsoft.com/office/drawing/2014/main" id="{94B11CE3-7C51-4FDC-8349-D96DB8C5C3D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2" name="正方形/長方形 641">
          <a:extLst>
            <a:ext uri="{FF2B5EF4-FFF2-40B4-BE49-F238E27FC236}">
              <a16:creationId xmlns:a16="http://schemas.microsoft.com/office/drawing/2014/main" id="{C54E2FE6-EBA1-40FA-A3C3-DB42041C77A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3" name="テキスト ボックス 642">
          <a:extLst>
            <a:ext uri="{FF2B5EF4-FFF2-40B4-BE49-F238E27FC236}">
              <a16:creationId xmlns:a16="http://schemas.microsoft.com/office/drawing/2014/main" id="{43B5456E-4DEC-4588-B149-908CA424D96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4" name="直線コネクタ 643">
          <a:extLst>
            <a:ext uri="{FF2B5EF4-FFF2-40B4-BE49-F238E27FC236}">
              <a16:creationId xmlns:a16="http://schemas.microsoft.com/office/drawing/2014/main" id="{E7A9F3E5-A734-4364-B8A4-4D5D19B9BCC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45" name="直線コネクタ 644">
          <a:extLst>
            <a:ext uri="{FF2B5EF4-FFF2-40B4-BE49-F238E27FC236}">
              <a16:creationId xmlns:a16="http://schemas.microsoft.com/office/drawing/2014/main" id="{81856EC3-E549-476C-8B39-ED125210912C}"/>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46" name="テキスト ボックス 645">
          <a:extLst>
            <a:ext uri="{FF2B5EF4-FFF2-40B4-BE49-F238E27FC236}">
              <a16:creationId xmlns:a16="http://schemas.microsoft.com/office/drawing/2014/main" id="{30FA7FC5-CA93-432A-ADC0-CA25CC7493FA}"/>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47" name="直線コネクタ 646">
          <a:extLst>
            <a:ext uri="{FF2B5EF4-FFF2-40B4-BE49-F238E27FC236}">
              <a16:creationId xmlns:a16="http://schemas.microsoft.com/office/drawing/2014/main" id="{8325FCFC-5523-4F16-A6F5-A9BBF86D183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48" name="テキスト ボックス 647">
          <a:extLst>
            <a:ext uri="{FF2B5EF4-FFF2-40B4-BE49-F238E27FC236}">
              <a16:creationId xmlns:a16="http://schemas.microsoft.com/office/drawing/2014/main" id="{83F7B2AA-8A4B-4CE4-AB96-1551812731E7}"/>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49" name="直線コネクタ 648">
          <a:extLst>
            <a:ext uri="{FF2B5EF4-FFF2-40B4-BE49-F238E27FC236}">
              <a16:creationId xmlns:a16="http://schemas.microsoft.com/office/drawing/2014/main" id="{C7F4794E-6037-43A5-A2A8-70D54F21AAC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50" name="テキスト ボックス 649">
          <a:extLst>
            <a:ext uri="{FF2B5EF4-FFF2-40B4-BE49-F238E27FC236}">
              <a16:creationId xmlns:a16="http://schemas.microsoft.com/office/drawing/2014/main" id="{7E4E153D-1FD5-4541-9026-3F2CD4600AF2}"/>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51" name="直線コネクタ 650">
          <a:extLst>
            <a:ext uri="{FF2B5EF4-FFF2-40B4-BE49-F238E27FC236}">
              <a16:creationId xmlns:a16="http://schemas.microsoft.com/office/drawing/2014/main" id="{C3445D6C-72DB-4A80-8796-48973977DE87}"/>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52" name="テキスト ボックス 651">
          <a:extLst>
            <a:ext uri="{FF2B5EF4-FFF2-40B4-BE49-F238E27FC236}">
              <a16:creationId xmlns:a16="http://schemas.microsoft.com/office/drawing/2014/main" id="{507D6DC5-D381-482C-8014-92B4D029E545}"/>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53" name="直線コネクタ 652">
          <a:extLst>
            <a:ext uri="{FF2B5EF4-FFF2-40B4-BE49-F238E27FC236}">
              <a16:creationId xmlns:a16="http://schemas.microsoft.com/office/drawing/2014/main" id="{55DC1F55-3E11-4DE4-AAC4-801FDA105038}"/>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54" name="テキスト ボックス 653">
          <a:extLst>
            <a:ext uri="{FF2B5EF4-FFF2-40B4-BE49-F238E27FC236}">
              <a16:creationId xmlns:a16="http://schemas.microsoft.com/office/drawing/2014/main" id="{82DFCD83-B4D7-4A49-81A7-4DF7F34DC8FA}"/>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55" name="直線コネクタ 654">
          <a:extLst>
            <a:ext uri="{FF2B5EF4-FFF2-40B4-BE49-F238E27FC236}">
              <a16:creationId xmlns:a16="http://schemas.microsoft.com/office/drawing/2014/main" id="{4F095AFC-AF8C-4C8C-BA10-E2AFCDBB743F}"/>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56" name="テキスト ボックス 655">
          <a:extLst>
            <a:ext uri="{FF2B5EF4-FFF2-40B4-BE49-F238E27FC236}">
              <a16:creationId xmlns:a16="http://schemas.microsoft.com/office/drawing/2014/main" id="{D2DFB2ED-EA08-4814-9C04-FD8A2CAD2C0E}"/>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7" name="直線コネクタ 656">
          <a:extLst>
            <a:ext uri="{FF2B5EF4-FFF2-40B4-BE49-F238E27FC236}">
              <a16:creationId xmlns:a16="http://schemas.microsoft.com/office/drawing/2014/main" id="{1D8043DE-BB19-4010-927D-D682053BD6D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8" name="テキスト ボックス 657">
          <a:extLst>
            <a:ext uri="{FF2B5EF4-FFF2-40B4-BE49-F238E27FC236}">
              <a16:creationId xmlns:a16="http://schemas.microsoft.com/office/drawing/2014/main" id="{0277703B-C36F-4811-B5F0-D1925DCCAFE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9" name="【保健センター・保健所】&#10;一人当たり面積グラフ枠">
          <a:extLst>
            <a:ext uri="{FF2B5EF4-FFF2-40B4-BE49-F238E27FC236}">
              <a16:creationId xmlns:a16="http://schemas.microsoft.com/office/drawing/2014/main" id="{C0D6D685-70A8-493F-83CF-91B46FEC7C5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142059</xdr:rowOff>
    </xdr:from>
    <xdr:to>
      <xdr:col>116</xdr:col>
      <xdr:colOff>62864</xdr:colOff>
      <xdr:row>64</xdr:row>
      <xdr:rowOff>120831</xdr:rowOff>
    </xdr:to>
    <xdr:cxnSp macro="">
      <xdr:nvCxnSpPr>
        <xdr:cNvPr id="660" name="直線コネクタ 659">
          <a:extLst>
            <a:ext uri="{FF2B5EF4-FFF2-40B4-BE49-F238E27FC236}">
              <a16:creationId xmlns:a16="http://schemas.microsoft.com/office/drawing/2014/main" id="{777E6ABB-5F2C-4CD6-A6AE-41DD039DD4DD}"/>
            </a:ext>
          </a:extLst>
        </xdr:cNvPr>
        <xdr:cNvCxnSpPr/>
      </xdr:nvCxnSpPr>
      <xdr:spPr>
        <a:xfrm flipV="1">
          <a:off x="22160864" y="9571809"/>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661" name="【保健センター・保健所】&#10;一人当たり面積最小値テキスト">
          <a:extLst>
            <a:ext uri="{FF2B5EF4-FFF2-40B4-BE49-F238E27FC236}">
              <a16:creationId xmlns:a16="http://schemas.microsoft.com/office/drawing/2014/main" id="{8682D741-3860-428F-B806-B9A20F53EE10}"/>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62" name="直線コネクタ 661">
          <a:extLst>
            <a:ext uri="{FF2B5EF4-FFF2-40B4-BE49-F238E27FC236}">
              <a16:creationId xmlns:a16="http://schemas.microsoft.com/office/drawing/2014/main" id="{885AB3B7-082F-4282-8A46-88598B543496}"/>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88736</xdr:rowOff>
    </xdr:from>
    <xdr:ext cx="469744" cy="259045"/>
    <xdr:sp macro="" textlink="">
      <xdr:nvSpPr>
        <xdr:cNvPr id="663" name="【保健センター・保健所】&#10;一人当たり面積最大値テキスト">
          <a:extLst>
            <a:ext uri="{FF2B5EF4-FFF2-40B4-BE49-F238E27FC236}">
              <a16:creationId xmlns:a16="http://schemas.microsoft.com/office/drawing/2014/main" id="{61127F50-0A80-4C06-B9D7-B4F4EE36DE4A}"/>
            </a:ext>
          </a:extLst>
        </xdr:cNvPr>
        <xdr:cNvSpPr txBox="1"/>
      </xdr:nvSpPr>
      <xdr:spPr>
        <a:xfrm>
          <a:off x="22199600" y="93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142059</xdr:rowOff>
    </xdr:from>
    <xdr:to>
      <xdr:col>116</xdr:col>
      <xdr:colOff>152400</xdr:colOff>
      <xdr:row>55</xdr:row>
      <xdr:rowOff>142059</xdr:rowOff>
    </xdr:to>
    <xdr:cxnSp macro="">
      <xdr:nvCxnSpPr>
        <xdr:cNvPr id="664" name="直線コネクタ 663">
          <a:extLst>
            <a:ext uri="{FF2B5EF4-FFF2-40B4-BE49-F238E27FC236}">
              <a16:creationId xmlns:a16="http://schemas.microsoft.com/office/drawing/2014/main" id="{05D09C79-EA07-43C5-8FE6-2416440E2DF7}"/>
            </a:ext>
          </a:extLst>
        </xdr:cNvPr>
        <xdr:cNvCxnSpPr/>
      </xdr:nvCxnSpPr>
      <xdr:spPr>
        <a:xfrm>
          <a:off x="22072600" y="9571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23965</xdr:rowOff>
    </xdr:from>
    <xdr:ext cx="469744" cy="259045"/>
    <xdr:sp macro="" textlink="">
      <xdr:nvSpPr>
        <xdr:cNvPr id="665" name="【保健センター・保健所】&#10;一人当たり面積平均値テキスト">
          <a:extLst>
            <a:ext uri="{FF2B5EF4-FFF2-40B4-BE49-F238E27FC236}">
              <a16:creationId xmlns:a16="http://schemas.microsoft.com/office/drawing/2014/main" id="{8FAC5066-A99C-4372-B9AD-127E013921C9}"/>
            </a:ext>
          </a:extLst>
        </xdr:cNvPr>
        <xdr:cNvSpPr txBox="1"/>
      </xdr:nvSpPr>
      <xdr:spPr>
        <a:xfrm>
          <a:off x="22199600" y="10825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45538</xdr:rowOff>
    </xdr:from>
    <xdr:to>
      <xdr:col>116</xdr:col>
      <xdr:colOff>114300</xdr:colOff>
      <xdr:row>63</xdr:row>
      <xdr:rowOff>147138</xdr:rowOff>
    </xdr:to>
    <xdr:sp macro="" textlink="">
      <xdr:nvSpPr>
        <xdr:cNvPr id="666" name="フローチャート: 判断 665">
          <a:extLst>
            <a:ext uri="{FF2B5EF4-FFF2-40B4-BE49-F238E27FC236}">
              <a16:creationId xmlns:a16="http://schemas.microsoft.com/office/drawing/2014/main" id="{FE74182B-7204-4624-A5EC-D2C4925551C8}"/>
            </a:ext>
          </a:extLst>
        </xdr:cNvPr>
        <xdr:cNvSpPr/>
      </xdr:nvSpPr>
      <xdr:spPr>
        <a:xfrm>
          <a:off x="221107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667" name="フローチャート: 判断 666">
          <a:extLst>
            <a:ext uri="{FF2B5EF4-FFF2-40B4-BE49-F238E27FC236}">
              <a16:creationId xmlns:a16="http://schemas.microsoft.com/office/drawing/2014/main" id="{7D774FC7-8628-4C03-91A5-E288FF898BBD}"/>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668" name="フローチャート: 判断 667">
          <a:extLst>
            <a:ext uri="{FF2B5EF4-FFF2-40B4-BE49-F238E27FC236}">
              <a16:creationId xmlns:a16="http://schemas.microsoft.com/office/drawing/2014/main" id="{0570B444-DE9F-42B9-BFF1-ADD35053D56E}"/>
            </a:ext>
          </a:extLst>
        </xdr:cNvPr>
        <xdr:cNvSpPr/>
      </xdr:nvSpPr>
      <xdr:spPr>
        <a:xfrm>
          <a:off x="20383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42273</xdr:rowOff>
    </xdr:from>
    <xdr:to>
      <xdr:col>102</xdr:col>
      <xdr:colOff>165100</xdr:colOff>
      <xdr:row>63</xdr:row>
      <xdr:rowOff>143873</xdr:rowOff>
    </xdr:to>
    <xdr:sp macro="" textlink="">
      <xdr:nvSpPr>
        <xdr:cNvPr id="669" name="フローチャート: 判断 668">
          <a:extLst>
            <a:ext uri="{FF2B5EF4-FFF2-40B4-BE49-F238E27FC236}">
              <a16:creationId xmlns:a16="http://schemas.microsoft.com/office/drawing/2014/main" id="{7BA7151B-CFFC-415C-90F9-0A32A4244FD6}"/>
            </a:ext>
          </a:extLst>
        </xdr:cNvPr>
        <xdr:cNvSpPr/>
      </xdr:nvSpPr>
      <xdr:spPr>
        <a:xfrm>
          <a:off x="19494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48804</xdr:rowOff>
    </xdr:from>
    <xdr:to>
      <xdr:col>98</xdr:col>
      <xdr:colOff>38100</xdr:colOff>
      <xdr:row>63</xdr:row>
      <xdr:rowOff>150404</xdr:rowOff>
    </xdr:to>
    <xdr:sp macro="" textlink="">
      <xdr:nvSpPr>
        <xdr:cNvPr id="670" name="フローチャート: 判断 669">
          <a:extLst>
            <a:ext uri="{FF2B5EF4-FFF2-40B4-BE49-F238E27FC236}">
              <a16:creationId xmlns:a16="http://schemas.microsoft.com/office/drawing/2014/main" id="{0D261CE5-4E1E-4941-9846-2C51679BFDFC}"/>
            </a:ext>
          </a:extLst>
        </xdr:cNvPr>
        <xdr:cNvSpPr/>
      </xdr:nvSpPr>
      <xdr:spPr>
        <a:xfrm>
          <a:off x="18605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1" name="テキスト ボックス 670">
          <a:extLst>
            <a:ext uri="{FF2B5EF4-FFF2-40B4-BE49-F238E27FC236}">
              <a16:creationId xmlns:a16="http://schemas.microsoft.com/office/drawing/2014/main" id="{3C367121-2DBD-4319-9F71-D40DCC151B2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2" name="テキスト ボックス 671">
          <a:extLst>
            <a:ext uri="{FF2B5EF4-FFF2-40B4-BE49-F238E27FC236}">
              <a16:creationId xmlns:a16="http://schemas.microsoft.com/office/drawing/2014/main" id="{B8D9172E-B6EF-4CC3-82BB-A00A1FA805E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3" name="テキスト ボックス 672">
          <a:extLst>
            <a:ext uri="{FF2B5EF4-FFF2-40B4-BE49-F238E27FC236}">
              <a16:creationId xmlns:a16="http://schemas.microsoft.com/office/drawing/2014/main" id="{FF907080-AC0E-4E9C-9479-F70EE7CFF1E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4" name="テキスト ボックス 673">
          <a:extLst>
            <a:ext uri="{FF2B5EF4-FFF2-40B4-BE49-F238E27FC236}">
              <a16:creationId xmlns:a16="http://schemas.microsoft.com/office/drawing/2014/main" id="{3A6D363D-DBE3-4B8E-876B-7CE6CB5D16C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5" name="テキスト ボックス 674">
          <a:extLst>
            <a:ext uri="{FF2B5EF4-FFF2-40B4-BE49-F238E27FC236}">
              <a16:creationId xmlns:a16="http://schemas.microsoft.com/office/drawing/2014/main" id="{04D8A657-FC00-4F4C-B1AC-1C8FCE8C1A5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76" name="楕円 675">
          <a:extLst>
            <a:ext uri="{FF2B5EF4-FFF2-40B4-BE49-F238E27FC236}">
              <a16:creationId xmlns:a16="http://schemas.microsoft.com/office/drawing/2014/main" id="{A34FA0D2-3EFC-4942-9A42-5D04DDC7B4A1}"/>
            </a:ext>
          </a:extLst>
        </xdr:cNvPr>
        <xdr:cNvSpPr/>
      </xdr:nvSpPr>
      <xdr:spPr>
        <a:xfrm>
          <a:off x="22110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154957</xdr:rowOff>
    </xdr:from>
    <xdr:ext cx="469744" cy="259045"/>
    <xdr:sp macro="" textlink="">
      <xdr:nvSpPr>
        <xdr:cNvPr id="677" name="【保健センター・保健所】&#10;一人当たり面積該当値テキスト">
          <a:extLst>
            <a:ext uri="{FF2B5EF4-FFF2-40B4-BE49-F238E27FC236}">
              <a16:creationId xmlns:a16="http://schemas.microsoft.com/office/drawing/2014/main" id="{01F2A74E-34D3-431B-A108-7634FE212481}"/>
            </a:ext>
          </a:extLst>
        </xdr:cNvPr>
        <xdr:cNvSpPr txBox="1"/>
      </xdr:nvSpPr>
      <xdr:spPr>
        <a:xfrm>
          <a:off x="22199600" y="1061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128815</xdr:rowOff>
    </xdr:from>
    <xdr:to>
      <xdr:col>112</xdr:col>
      <xdr:colOff>38100</xdr:colOff>
      <xdr:row>63</xdr:row>
      <xdr:rowOff>58965</xdr:rowOff>
    </xdr:to>
    <xdr:sp macro="" textlink="">
      <xdr:nvSpPr>
        <xdr:cNvPr id="678" name="楕円 677">
          <a:extLst>
            <a:ext uri="{FF2B5EF4-FFF2-40B4-BE49-F238E27FC236}">
              <a16:creationId xmlns:a16="http://schemas.microsoft.com/office/drawing/2014/main" id="{F2080ACF-D0C0-40BF-B06C-B18E62EC836A}"/>
            </a:ext>
          </a:extLst>
        </xdr:cNvPr>
        <xdr:cNvSpPr/>
      </xdr:nvSpPr>
      <xdr:spPr>
        <a:xfrm>
          <a:off x="21272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8165</xdr:rowOff>
    </xdr:from>
    <xdr:to>
      <xdr:col>116</xdr:col>
      <xdr:colOff>63500</xdr:colOff>
      <xdr:row>63</xdr:row>
      <xdr:rowOff>11430</xdr:rowOff>
    </xdr:to>
    <xdr:cxnSp macro="">
      <xdr:nvCxnSpPr>
        <xdr:cNvPr id="679" name="直線コネクタ 678">
          <a:extLst>
            <a:ext uri="{FF2B5EF4-FFF2-40B4-BE49-F238E27FC236}">
              <a16:creationId xmlns:a16="http://schemas.microsoft.com/office/drawing/2014/main" id="{7756852B-EE9F-421D-AE3B-53972F100F0A}"/>
            </a:ext>
          </a:extLst>
        </xdr:cNvPr>
        <xdr:cNvCxnSpPr/>
      </xdr:nvCxnSpPr>
      <xdr:spPr>
        <a:xfrm>
          <a:off x="21323300" y="10809515"/>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128815</xdr:rowOff>
    </xdr:from>
    <xdr:to>
      <xdr:col>107</xdr:col>
      <xdr:colOff>101600</xdr:colOff>
      <xdr:row>63</xdr:row>
      <xdr:rowOff>58965</xdr:rowOff>
    </xdr:to>
    <xdr:sp macro="" textlink="">
      <xdr:nvSpPr>
        <xdr:cNvPr id="680" name="楕円 679">
          <a:extLst>
            <a:ext uri="{FF2B5EF4-FFF2-40B4-BE49-F238E27FC236}">
              <a16:creationId xmlns:a16="http://schemas.microsoft.com/office/drawing/2014/main" id="{09B24315-56F4-46F5-AC2F-2FB755421CFB}"/>
            </a:ext>
          </a:extLst>
        </xdr:cNvPr>
        <xdr:cNvSpPr/>
      </xdr:nvSpPr>
      <xdr:spPr>
        <a:xfrm>
          <a:off x="20383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8165</xdr:rowOff>
    </xdr:from>
    <xdr:to>
      <xdr:col>111</xdr:col>
      <xdr:colOff>177800</xdr:colOff>
      <xdr:row>63</xdr:row>
      <xdr:rowOff>8165</xdr:rowOff>
    </xdr:to>
    <xdr:cxnSp macro="">
      <xdr:nvCxnSpPr>
        <xdr:cNvPr id="681" name="直線コネクタ 680">
          <a:extLst>
            <a:ext uri="{FF2B5EF4-FFF2-40B4-BE49-F238E27FC236}">
              <a16:creationId xmlns:a16="http://schemas.microsoft.com/office/drawing/2014/main" id="{FD59471C-5B6B-4417-9AF1-BF77AE73B980}"/>
            </a:ext>
          </a:extLst>
        </xdr:cNvPr>
        <xdr:cNvCxnSpPr/>
      </xdr:nvCxnSpPr>
      <xdr:spPr>
        <a:xfrm>
          <a:off x="20434300" y="10809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125549</xdr:rowOff>
    </xdr:from>
    <xdr:to>
      <xdr:col>102</xdr:col>
      <xdr:colOff>165100</xdr:colOff>
      <xdr:row>63</xdr:row>
      <xdr:rowOff>55699</xdr:rowOff>
    </xdr:to>
    <xdr:sp macro="" textlink="">
      <xdr:nvSpPr>
        <xdr:cNvPr id="682" name="楕円 681">
          <a:extLst>
            <a:ext uri="{FF2B5EF4-FFF2-40B4-BE49-F238E27FC236}">
              <a16:creationId xmlns:a16="http://schemas.microsoft.com/office/drawing/2014/main" id="{18CC4DD6-03F0-414F-8617-BB92F9A29DFA}"/>
            </a:ext>
          </a:extLst>
        </xdr:cNvPr>
        <xdr:cNvSpPr/>
      </xdr:nvSpPr>
      <xdr:spPr>
        <a:xfrm>
          <a:off x="19494500" y="10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4899</xdr:rowOff>
    </xdr:from>
    <xdr:to>
      <xdr:col>107</xdr:col>
      <xdr:colOff>50800</xdr:colOff>
      <xdr:row>63</xdr:row>
      <xdr:rowOff>8165</xdr:rowOff>
    </xdr:to>
    <xdr:cxnSp macro="">
      <xdr:nvCxnSpPr>
        <xdr:cNvPr id="683" name="直線コネクタ 682">
          <a:extLst>
            <a:ext uri="{FF2B5EF4-FFF2-40B4-BE49-F238E27FC236}">
              <a16:creationId xmlns:a16="http://schemas.microsoft.com/office/drawing/2014/main" id="{C9687D73-F4E8-4097-A773-39BE74FD0572}"/>
            </a:ext>
          </a:extLst>
        </xdr:cNvPr>
        <xdr:cNvCxnSpPr/>
      </xdr:nvCxnSpPr>
      <xdr:spPr>
        <a:xfrm>
          <a:off x="19545300" y="1080624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52070</xdr:rowOff>
    </xdr:from>
    <xdr:to>
      <xdr:col>98</xdr:col>
      <xdr:colOff>38100</xdr:colOff>
      <xdr:row>63</xdr:row>
      <xdr:rowOff>153670</xdr:rowOff>
    </xdr:to>
    <xdr:sp macro="" textlink="">
      <xdr:nvSpPr>
        <xdr:cNvPr id="684" name="楕円 683">
          <a:extLst>
            <a:ext uri="{FF2B5EF4-FFF2-40B4-BE49-F238E27FC236}">
              <a16:creationId xmlns:a16="http://schemas.microsoft.com/office/drawing/2014/main" id="{6318A093-E8F2-4275-8CA4-CD524D89D71B}"/>
            </a:ext>
          </a:extLst>
        </xdr:cNvPr>
        <xdr:cNvSpPr/>
      </xdr:nvSpPr>
      <xdr:spPr>
        <a:xfrm>
          <a:off x="18605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4899</xdr:rowOff>
    </xdr:from>
    <xdr:to>
      <xdr:col>102</xdr:col>
      <xdr:colOff>114300</xdr:colOff>
      <xdr:row>63</xdr:row>
      <xdr:rowOff>102870</xdr:rowOff>
    </xdr:to>
    <xdr:cxnSp macro="">
      <xdr:nvCxnSpPr>
        <xdr:cNvPr id="685" name="直線コネクタ 684">
          <a:extLst>
            <a:ext uri="{FF2B5EF4-FFF2-40B4-BE49-F238E27FC236}">
              <a16:creationId xmlns:a16="http://schemas.microsoft.com/office/drawing/2014/main" id="{45C7D20D-4BFB-474B-8094-51481EA7BE8D}"/>
            </a:ext>
          </a:extLst>
        </xdr:cNvPr>
        <xdr:cNvCxnSpPr/>
      </xdr:nvCxnSpPr>
      <xdr:spPr>
        <a:xfrm flipV="1">
          <a:off x="18656300" y="1080624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141531</xdr:rowOff>
    </xdr:from>
    <xdr:ext cx="469744" cy="259045"/>
    <xdr:sp macro="" textlink="">
      <xdr:nvSpPr>
        <xdr:cNvPr id="686" name="n_1aveValue【保健センター・保健所】&#10;一人当たり面積">
          <a:extLst>
            <a:ext uri="{FF2B5EF4-FFF2-40B4-BE49-F238E27FC236}">
              <a16:creationId xmlns:a16="http://schemas.microsoft.com/office/drawing/2014/main" id="{646975DF-5C82-4AD3-8D29-E57944D526BF}"/>
            </a:ext>
          </a:extLst>
        </xdr:cNvPr>
        <xdr:cNvSpPr txBox="1"/>
      </xdr:nvSpPr>
      <xdr:spPr>
        <a:xfrm>
          <a:off x="210757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151328</xdr:rowOff>
    </xdr:from>
    <xdr:ext cx="469744" cy="259045"/>
    <xdr:sp macro="" textlink="">
      <xdr:nvSpPr>
        <xdr:cNvPr id="687" name="n_2aveValue【保健センター・保健所】&#10;一人当たり面積">
          <a:extLst>
            <a:ext uri="{FF2B5EF4-FFF2-40B4-BE49-F238E27FC236}">
              <a16:creationId xmlns:a16="http://schemas.microsoft.com/office/drawing/2014/main" id="{9448BAFA-6C6B-4BD5-B354-C473B5D30467}"/>
            </a:ext>
          </a:extLst>
        </xdr:cNvPr>
        <xdr:cNvSpPr txBox="1"/>
      </xdr:nvSpPr>
      <xdr:spPr>
        <a:xfrm>
          <a:off x="20199427" y="109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135000</xdr:rowOff>
    </xdr:from>
    <xdr:ext cx="469744" cy="259045"/>
    <xdr:sp macro="" textlink="">
      <xdr:nvSpPr>
        <xdr:cNvPr id="688" name="n_3aveValue【保健センター・保健所】&#10;一人当たり面積">
          <a:extLst>
            <a:ext uri="{FF2B5EF4-FFF2-40B4-BE49-F238E27FC236}">
              <a16:creationId xmlns:a16="http://schemas.microsoft.com/office/drawing/2014/main" id="{C67BB936-4D28-477A-AAB2-21AA18EDB4F8}"/>
            </a:ext>
          </a:extLst>
        </xdr:cNvPr>
        <xdr:cNvSpPr txBox="1"/>
      </xdr:nvSpPr>
      <xdr:spPr>
        <a:xfrm>
          <a:off x="19310427" y="1093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166931</xdr:rowOff>
    </xdr:from>
    <xdr:ext cx="469744" cy="259045"/>
    <xdr:sp macro="" textlink="">
      <xdr:nvSpPr>
        <xdr:cNvPr id="689" name="n_4aveValue【保健センター・保健所】&#10;一人当たり面積">
          <a:extLst>
            <a:ext uri="{FF2B5EF4-FFF2-40B4-BE49-F238E27FC236}">
              <a16:creationId xmlns:a16="http://schemas.microsoft.com/office/drawing/2014/main" id="{8D717548-E2F2-4229-A616-90978BC65AE3}"/>
            </a:ext>
          </a:extLst>
        </xdr:cNvPr>
        <xdr:cNvSpPr txBox="1"/>
      </xdr:nvSpPr>
      <xdr:spPr>
        <a:xfrm>
          <a:off x="184214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75492</xdr:rowOff>
    </xdr:from>
    <xdr:ext cx="469744" cy="259045"/>
    <xdr:sp macro="" textlink="">
      <xdr:nvSpPr>
        <xdr:cNvPr id="690" name="n_1mainValue【保健センター・保健所】&#10;一人当たり面積">
          <a:extLst>
            <a:ext uri="{FF2B5EF4-FFF2-40B4-BE49-F238E27FC236}">
              <a16:creationId xmlns:a16="http://schemas.microsoft.com/office/drawing/2014/main" id="{A0D6E6C2-5835-44CC-B4D9-F7DC39B5C23F}"/>
            </a:ext>
          </a:extLst>
        </xdr:cNvPr>
        <xdr:cNvSpPr txBox="1"/>
      </xdr:nvSpPr>
      <xdr:spPr>
        <a:xfrm>
          <a:off x="21075727" y="1053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75492</xdr:rowOff>
    </xdr:from>
    <xdr:ext cx="469744" cy="259045"/>
    <xdr:sp macro="" textlink="">
      <xdr:nvSpPr>
        <xdr:cNvPr id="691" name="n_2mainValue【保健センター・保健所】&#10;一人当たり面積">
          <a:extLst>
            <a:ext uri="{FF2B5EF4-FFF2-40B4-BE49-F238E27FC236}">
              <a16:creationId xmlns:a16="http://schemas.microsoft.com/office/drawing/2014/main" id="{E3229574-1D0D-4EE6-B679-03D43F0F5E0A}"/>
            </a:ext>
          </a:extLst>
        </xdr:cNvPr>
        <xdr:cNvSpPr txBox="1"/>
      </xdr:nvSpPr>
      <xdr:spPr>
        <a:xfrm>
          <a:off x="20199427" y="1053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72226</xdr:rowOff>
    </xdr:from>
    <xdr:ext cx="469744" cy="259045"/>
    <xdr:sp macro="" textlink="">
      <xdr:nvSpPr>
        <xdr:cNvPr id="692" name="n_3mainValue【保健センター・保健所】&#10;一人当たり面積">
          <a:extLst>
            <a:ext uri="{FF2B5EF4-FFF2-40B4-BE49-F238E27FC236}">
              <a16:creationId xmlns:a16="http://schemas.microsoft.com/office/drawing/2014/main" id="{F57FF5B5-FC12-4351-BD1E-9317957800DD}"/>
            </a:ext>
          </a:extLst>
        </xdr:cNvPr>
        <xdr:cNvSpPr txBox="1"/>
      </xdr:nvSpPr>
      <xdr:spPr>
        <a:xfrm>
          <a:off x="19310427" y="1053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144797</xdr:rowOff>
    </xdr:from>
    <xdr:ext cx="469744" cy="259045"/>
    <xdr:sp macro="" textlink="">
      <xdr:nvSpPr>
        <xdr:cNvPr id="693" name="n_4mainValue【保健センター・保健所】&#10;一人当たり面積">
          <a:extLst>
            <a:ext uri="{FF2B5EF4-FFF2-40B4-BE49-F238E27FC236}">
              <a16:creationId xmlns:a16="http://schemas.microsoft.com/office/drawing/2014/main" id="{F0464874-42C8-4504-9061-543A0EF23BF6}"/>
            </a:ext>
          </a:extLst>
        </xdr:cNvPr>
        <xdr:cNvSpPr txBox="1"/>
      </xdr:nvSpPr>
      <xdr:spPr>
        <a:xfrm>
          <a:off x="18421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4" name="正方形/長方形 693">
          <a:extLst>
            <a:ext uri="{FF2B5EF4-FFF2-40B4-BE49-F238E27FC236}">
              <a16:creationId xmlns:a16="http://schemas.microsoft.com/office/drawing/2014/main" id="{A898B50B-2DE3-419C-9A3D-F9D1E8E7DD5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5" name="正方形/長方形 694">
          <a:extLst>
            <a:ext uri="{FF2B5EF4-FFF2-40B4-BE49-F238E27FC236}">
              <a16:creationId xmlns:a16="http://schemas.microsoft.com/office/drawing/2014/main" id="{53A43CD0-C3D3-4F9A-A261-19C92C68B98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6" name="正方形/長方形 695">
          <a:extLst>
            <a:ext uri="{FF2B5EF4-FFF2-40B4-BE49-F238E27FC236}">
              <a16:creationId xmlns:a16="http://schemas.microsoft.com/office/drawing/2014/main" id="{E28D0025-C569-4819-AA42-60505AE118B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7" name="正方形/長方形 696">
          <a:extLst>
            <a:ext uri="{FF2B5EF4-FFF2-40B4-BE49-F238E27FC236}">
              <a16:creationId xmlns:a16="http://schemas.microsoft.com/office/drawing/2014/main" id="{AF8DCBD5-3178-4E90-8CDE-EE9AA17C0AD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8" name="正方形/長方形 697">
          <a:extLst>
            <a:ext uri="{FF2B5EF4-FFF2-40B4-BE49-F238E27FC236}">
              <a16:creationId xmlns:a16="http://schemas.microsoft.com/office/drawing/2014/main" id="{AFEEBEA4-4C93-4737-BAE9-88A54CD4DBC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9" name="正方形/長方形 698">
          <a:extLst>
            <a:ext uri="{FF2B5EF4-FFF2-40B4-BE49-F238E27FC236}">
              <a16:creationId xmlns:a16="http://schemas.microsoft.com/office/drawing/2014/main" id="{A5956EAC-07BE-4BE7-A2E8-4C397DD33E6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0" name="正方形/長方形 699">
          <a:extLst>
            <a:ext uri="{FF2B5EF4-FFF2-40B4-BE49-F238E27FC236}">
              <a16:creationId xmlns:a16="http://schemas.microsoft.com/office/drawing/2014/main" id="{C09808FC-5049-44D6-AA1B-4096F2445F6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1" name="正方形/長方形 700">
          <a:extLst>
            <a:ext uri="{FF2B5EF4-FFF2-40B4-BE49-F238E27FC236}">
              <a16:creationId xmlns:a16="http://schemas.microsoft.com/office/drawing/2014/main" id="{318931EB-7519-47B5-86C4-A8B4770B9EB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2" name="テキスト ボックス 701">
          <a:extLst>
            <a:ext uri="{FF2B5EF4-FFF2-40B4-BE49-F238E27FC236}">
              <a16:creationId xmlns:a16="http://schemas.microsoft.com/office/drawing/2014/main" id="{EDC3239A-F7FF-4974-8636-5B4E80A506F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3" name="直線コネクタ 702">
          <a:extLst>
            <a:ext uri="{FF2B5EF4-FFF2-40B4-BE49-F238E27FC236}">
              <a16:creationId xmlns:a16="http://schemas.microsoft.com/office/drawing/2014/main" id="{ED3821A5-3B66-42B7-81E6-8C770901BEE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4" name="テキスト ボックス 703">
          <a:extLst>
            <a:ext uri="{FF2B5EF4-FFF2-40B4-BE49-F238E27FC236}">
              <a16:creationId xmlns:a16="http://schemas.microsoft.com/office/drawing/2014/main" id="{9106B7AA-7435-4FD3-8481-9EA24BA7E31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05" name="直線コネクタ 704">
          <a:extLst>
            <a:ext uri="{FF2B5EF4-FFF2-40B4-BE49-F238E27FC236}">
              <a16:creationId xmlns:a16="http://schemas.microsoft.com/office/drawing/2014/main" id="{A0DA4D2E-AF2F-4ECC-86ED-51651BD3DCC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06" name="テキスト ボックス 705">
          <a:extLst>
            <a:ext uri="{FF2B5EF4-FFF2-40B4-BE49-F238E27FC236}">
              <a16:creationId xmlns:a16="http://schemas.microsoft.com/office/drawing/2014/main" id="{E002CDF6-0B81-43F5-BB29-A3DFF5FB4D3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07" name="直線コネクタ 706">
          <a:extLst>
            <a:ext uri="{FF2B5EF4-FFF2-40B4-BE49-F238E27FC236}">
              <a16:creationId xmlns:a16="http://schemas.microsoft.com/office/drawing/2014/main" id="{9B0D4559-A99D-4C0F-BAB0-62AC4B54274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08" name="テキスト ボックス 707">
          <a:extLst>
            <a:ext uri="{FF2B5EF4-FFF2-40B4-BE49-F238E27FC236}">
              <a16:creationId xmlns:a16="http://schemas.microsoft.com/office/drawing/2014/main" id="{AA7DDC0A-2E3E-49C7-831E-53F3F79B951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09" name="直線コネクタ 708">
          <a:extLst>
            <a:ext uri="{FF2B5EF4-FFF2-40B4-BE49-F238E27FC236}">
              <a16:creationId xmlns:a16="http://schemas.microsoft.com/office/drawing/2014/main" id="{D981BA7C-8644-4F21-883F-81D27004F60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10" name="テキスト ボックス 709">
          <a:extLst>
            <a:ext uri="{FF2B5EF4-FFF2-40B4-BE49-F238E27FC236}">
              <a16:creationId xmlns:a16="http://schemas.microsoft.com/office/drawing/2014/main" id="{469C6856-F607-4F7C-B2E1-E64F88121B46}"/>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11" name="直線コネクタ 710">
          <a:extLst>
            <a:ext uri="{FF2B5EF4-FFF2-40B4-BE49-F238E27FC236}">
              <a16:creationId xmlns:a16="http://schemas.microsoft.com/office/drawing/2014/main" id="{6445A1B4-1741-4CCC-A9C3-96E8E088748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12" name="テキスト ボックス 711">
          <a:extLst>
            <a:ext uri="{FF2B5EF4-FFF2-40B4-BE49-F238E27FC236}">
              <a16:creationId xmlns:a16="http://schemas.microsoft.com/office/drawing/2014/main" id="{05C4BA2C-E4E9-4D21-81EA-F2AECE2DF6E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13" name="直線コネクタ 712">
          <a:extLst>
            <a:ext uri="{FF2B5EF4-FFF2-40B4-BE49-F238E27FC236}">
              <a16:creationId xmlns:a16="http://schemas.microsoft.com/office/drawing/2014/main" id="{01D43C32-6B73-4BFB-9D57-F33AFED3BB1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14" name="テキスト ボックス 713">
          <a:extLst>
            <a:ext uri="{FF2B5EF4-FFF2-40B4-BE49-F238E27FC236}">
              <a16:creationId xmlns:a16="http://schemas.microsoft.com/office/drawing/2014/main" id="{2B5F1950-299F-489C-B389-B6357A3AE58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15" name="直線コネクタ 714">
          <a:extLst>
            <a:ext uri="{FF2B5EF4-FFF2-40B4-BE49-F238E27FC236}">
              <a16:creationId xmlns:a16="http://schemas.microsoft.com/office/drawing/2014/main" id="{F98C4558-4DB7-41B3-8311-DCF6DC2659A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16" name="テキスト ボックス 715">
          <a:extLst>
            <a:ext uri="{FF2B5EF4-FFF2-40B4-BE49-F238E27FC236}">
              <a16:creationId xmlns:a16="http://schemas.microsoft.com/office/drawing/2014/main" id="{636C7C0D-5BD4-4C44-A216-BECAB0E9471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7" name="直線コネクタ 716">
          <a:extLst>
            <a:ext uri="{FF2B5EF4-FFF2-40B4-BE49-F238E27FC236}">
              <a16:creationId xmlns:a16="http://schemas.microsoft.com/office/drawing/2014/main" id="{98A47E75-7E03-4348-975D-7EF4BDC5843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8" name="【消防施設】&#10;有形固定資産減価償却率グラフ枠">
          <a:extLst>
            <a:ext uri="{FF2B5EF4-FFF2-40B4-BE49-F238E27FC236}">
              <a16:creationId xmlns:a16="http://schemas.microsoft.com/office/drawing/2014/main" id="{8E955C6F-F2FB-4020-B09B-A038A156A0A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118111</xdr:rowOff>
    </xdr:from>
    <xdr:to>
      <xdr:col>85</xdr:col>
      <xdr:colOff>126364</xdr:colOff>
      <xdr:row>86</xdr:row>
      <xdr:rowOff>168729</xdr:rowOff>
    </xdr:to>
    <xdr:cxnSp macro="">
      <xdr:nvCxnSpPr>
        <xdr:cNvPr id="719" name="直線コネクタ 718">
          <a:extLst>
            <a:ext uri="{FF2B5EF4-FFF2-40B4-BE49-F238E27FC236}">
              <a16:creationId xmlns:a16="http://schemas.microsoft.com/office/drawing/2014/main" id="{10D5C72A-3D22-4C68-A270-5B25C11F89B7}"/>
            </a:ext>
          </a:extLst>
        </xdr:cNvPr>
        <xdr:cNvCxnSpPr/>
      </xdr:nvCxnSpPr>
      <xdr:spPr>
        <a:xfrm flipV="1">
          <a:off x="16318864"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20" name="【消防施設】&#10;有形固定資産減価償却率最小値テキスト">
          <a:extLst>
            <a:ext uri="{FF2B5EF4-FFF2-40B4-BE49-F238E27FC236}">
              <a16:creationId xmlns:a16="http://schemas.microsoft.com/office/drawing/2014/main" id="{2823F84D-1BD8-496E-B8A6-59DD40B3CE71}"/>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21" name="直線コネクタ 720">
          <a:extLst>
            <a:ext uri="{FF2B5EF4-FFF2-40B4-BE49-F238E27FC236}">
              <a16:creationId xmlns:a16="http://schemas.microsoft.com/office/drawing/2014/main" id="{B5B1AA87-6934-400A-A94E-2E5375DD2D0B}"/>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64788</xdr:rowOff>
    </xdr:from>
    <xdr:ext cx="405111" cy="259045"/>
    <xdr:sp macro="" textlink="">
      <xdr:nvSpPr>
        <xdr:cNvPr id="722" name="【消防施設】&#10;有形固定資産減価償却率最大値テキスト">
          <a:extLst>
            <a:ext uri="{FF2B5EF4-FFF2-40B4-BE49-F238E27FC236}">
              <a16:creationId xmlns:a16="http://schemas.microsoft.com/office/drawing/2014/main" id="{1847313E-D7F3-4479-9F17-7A2EAEF5C0A5}"/>
            </a:ext>
          </a:extLst>
        </xdr:cNvPr>
        <xdr:cNvSpPr txBox="1"/>
      </xdr:nvSpPr>
      <xdr:spPr>
        <a:xfrm>
          <a:off x="16357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118111</xdr:rowOff>
    </xdr:from>
    <xdr:to>
      <xdr:col>86</xdr:col>
      <xdr:colOff>25400</xdr:colOff>
      <xdr:row>78</xdr:row>
      <xdr:rowOff>118111</xdr:rowOff>
    </xdr:to>
    <xdr:cxnSp macro="">
      <xdr:nvCxnSpPr>
        <xdr:cNvPr id="723" name="直線コネクタ 722">
          <a:extLst>
            <a:ext uri="{FF2B5EF4-FFF2-40B4-BE49-F238E27FC236}">
              <a16:creationId xmlns:a16="http://schemas.microsoft.com/office/drawing/2014/main" id="{9C8447C5-F8DD-4015-8641-8B5A5BF6B0CE}"/>
            </a:ext>
          </a:extLst>
        </xdr:cNvPr>
        <xdr:cNvCxnSpPr/>
      </xdr:nvCxnSpPr>
      <xdr:spPr>
        <a:xfrm>
          <a:off x="16230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127379</xdr:rowOff>
    </xdr:from>
    <xdr:ext cx="405111" cy="259045"/>
    <xdr:sp macro="" textlink="">
      <xdr:nvSpPr>
        <xdr:cNvPr id="724" name="【消防施設】&#10;有形固定資産減価償却率平均値テキスト">
          <a:extLst>
            <a:ext uri="{FF2B5EF4-FFF2-40B4-BE49-F238E27FC236}">
              <a16:creationId xmlns:a16="http://schemas.microsoft.com/office/drawing/2014/main" id="{315073A4-1CEA-40E8-B435-0BB3FC87E455}"/>
            </a:ext>
          </a:extLst>
        </xdr:cNvPr>
        <xdr:cNvSpPr txBox="1"/>
      </xdr:nvSpPr>
      <xdr:spPr>
        <a:xfrm>
          <a:off x="16357600" y="14186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725" name="フローチャート: 判断 724">
          <a:extLst>
            <a:ext uri="{FF2B5EF4-FFF2-40B4-BE49-F238E27FC236}">
              <a16:creationId xmlns:a16="http://schemas.microsoft.com/office/drawing/2014/main" id="{C9CD5C35-2ABE-422E-9E39-4A3686548444}"/>
            </a:ext>
          </a:extLst>
        </xdr:cNvPr>
        <xdr:cNvSpPr/>
      </xdr:nvSpPr>
      <xdr:spPr>
        <a:xfrm>
          <a:off x="162687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26" name="フローチャート: 判断 725">
          <a:extLst>
            <a:ext uri="{FF2B5EF4-FFF2-40B4-BE49-F238E27FC236}">
              <a16:creationId xmlns:a16="http://schemas.microsoft.com/office/drawing/2014/main" id="{B6217056-2E38-4C61-BB3A-C443FAB855A9}"/>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130992</xdr:rowOff>
    </xdr:from>
    <xdr:to>
      <xdr:col>76</xdr:col>
      <xdr:colOff>165100</xdr:colOff>
      <xdr:row>83</xdr:row>
      <xdr:rowOff>61142</xdr:rowOff>
    </xdr:to>
    <xdr:sp macro="" textlink="">
      <xdr:nvSpPr>
        <xdr:cNvPr id="727" name="フローチャート: 判断 726">
          <a:extLst>
            <a:ext uri="{FF2B5EF4-FFF2-40B4-BE49-F238E27FC236}">
              <a16:creationId xmlns:a16="http://schemas.microsoft.com/office/drawing/2014/main" id="{F341DD28-9982-4C4E-BD63-C4EFCA6CF981}"/>
            </a:ext>
          </a:extLst>
        </xdr:cNvPr>
        <xdr:cNvSpPr/>
      </xdr:nvSpPr>
      <xdr:spPr>
        <a:xfrm>
          <a:off x="14541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114663</xdr:rowOff>
    </xdr:from>
    <xdr:to>
      <xdr:col>72</xdr:col>
      <xdr:colOff>38100</xdr:colOff>
      <xdr:row>83</xdr:row>
      <xdr:rowOff>44813</xdr:rowOff>
    </xdr:to>
    <xdr:sp macro="" textlink="">
      <xdr:nvSpPr>
        <xdr:cNvPr id="728" name="フローチャート: 判断 727">
          <a:extLst>
            <a:ext uri="{FF2B5EF4-FFF2-40B4-BE49-F238E27FC236}">
              <a16:creationId xmlns:a16="http://schemas.microsoft.com/office/drawing/2014/main" id="{0CF71007-2933-43D6-A81B-84E0BDFC9082}"/>
            </a:ext>
          </a:extLst>
        </xdr:cNvPr>
        <xdr:cNvSpPr/>
      </xdr:nvSpPr>
      <xdr:spPr>
        <a:xfrm>
          <a:off x="13652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83638</xdr:rowOff>
    </xdr:from>
    <xdr:to>
      <xdr:col>67</xdr:col>
      <xdr:colOff>101600</xdr:colOff>
      <xdr:row>83</xdr:row>
      <xdr:rowOff>13788</xdr:rowOff>
    </xdr:to>
    <xdr:sp macro="" textlink="">
      <xdr:nvSpPr>
        <xdr:cNvPr id="729" name="フローチャート: 判断 728">
          <a:extLst>
            <a:ext uri="{FF2B5EF4-FFF2-40B4-BE49-F238E27FC236}">
              <a16:creationId xmlns:a16="http://schemas.microsoft.com/office/drawing/2014/main" id="{D5C855B8-AC6C-439F-A22C-9C4D47A77B76}"/>
            </a:ext>
          </a:extLst>
        </xdr:cNvPr>
        <xdr:cNvSpPr/>
      </xdr:nvSpPr>
      <xdr:spPr>
        <a:xfrm>
          <a:off x="12763500" y="1414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52A00695-5EFA-4308-B301-8AB2AC8A0A6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5C820D19-6CE6-4B1F-82B9-2DB5D918FA9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2" name="テキスト ボックス 731">
          <a:extLst>
            <a:ext uri="{FF2B5EF4-FFF2-40B4-BE49-F238E27FC236}">
              <a16:creationId xmlns:a16="http://schemas.microsoft.com/office/drawing/2014/main" id="{C9963DDB-BA9B-40F1-8C64-9256A29FDD4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3" name="テキスト ボックス 732">
          <a:extLst>
            <a:ext uri="{FF2B5EF4-FFF2-40B4-BE49-F238E27FC236}">
              <a16:creationId xmlns:a16="http://schemas.microsoft.com/office/drawing/2014/main" id="{81B334F6-D382-4563-AF6C-94470FAB748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4" name="テキスト ボックス 733">
          <a:extLst>
            <a:ext uri="{FF2B5EF4-FFF2-40B4-BE49-F238E27FC236}">
              <a16:creationId xmlns:a16="http://schemas.microsoft.com/office/drawing/2014/main" id="{A07DE76D-6FFF-4499-A032-E3A4B849036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42818</xdr:rowOff>
    </xdr:from>
    <xdr:to>
      <xdr:col>85</xdr:col>
      <xdr:colOff>177800</xdr:colOff>
      <xdr:row>79</xdr:row>
      <xdr:rowOff>144418</xdr:rowOff>
    </xdr:to>
    <xdr:sp macro="" textlink="">
      <xdr:nvSpPr>
        <xdr:cNvPr id="735" name="楕円 734">
          <a:extLst>
            <a:ext uri="{FF2B5EF4-FFF2-40B4-BE49-F238E27FC236}">
              <a16:creationId xmlns:a16="http://schemas.microsoft.com/office/drawing/2014/main" id="{14B556CD-5BC0-4DB0-941A-549A296F7F9E}"/>
            </a:ext>
          </a:extLst>
        </xdr:cNvPr>
        <xdr:cNvSpPr/>
      </xdr:nvSpPr>
      <xdr:spPr>
        <a:xfrm>
          <a:off x="16268700" y="1358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65695</xdr:rowOff>
    </xdr:from>
    <xdr:ext cx="405111" cy="259045"/>
    <xdr:sp macro="" textlink="">
      <xdr:nvSpPr>
        <xdr:cNvPr id="736" name="【消防施設】&#10;有形固定資産減価償却率該当値テキスト">
          <a:extLst>
            <a:ext uri="{FF2B5EF4-FFF2-40B4-BE49-F238E27FC236}">
              <a16:creationId xmlns:a16="http://schemas.microsoft.com/office/drawing/2014/main" id="{6C7E5E1E-4DF2-43A4-BA45-773A95161503}"/>
            </a:ext>
          </a:extLst>
        </xdr:cNvPr>
        <xdr:cNvSpPr txBox="1"/>
      </xdr:nvSpPr>
      <xdr:spPr>
        <a:xfrm>
          <a:off x="16357600" y="13438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60779</xdr:rowOff>
    </xdr:from>
    <xdr:to>
      <xdr:col>81</xdr:col>
      <xdr:colOff>101600</xdr:colOff>
      <xdr:row>79</xdr:row>
      <xdr:rowOff>162379</xdr:rowOff>
    </xdr:to>
    <xdr:sp macro="" textlink="">
      <xdr:nvSpPr>
        <xdr:cNvPr id="737" name="楕円 736">
          <a:extLst>
            <a:ext uri="{FF2B5EF4-FFF2-40B4-BE49-F238E27FC236}">
              <a16:creationId xmlns:a16="http://schemas.microsoft.com/office/drawing/2014/main" id="{CD0EBBAD-FE7D-47B1-9D97-5A1F5BAC400D}"/>
            </a:ext>
          </a:extLst>
        </xdr:cNvPr>
        <xdr:cNvSpPr/>
      </xdr:nvSpPr>
      <xdr:spPr>
        <a:xfrm>
          <a:off x="15430500" y="1360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93618</xdr:rowOff>
    </xdr:from>
    <xdr:to>
      <xdr:col>85</xdr:col>
      <xdr:colOff>127000</xdr:colOff>
      <xdr:row>79</xdr:row>
      <xdr:rowOff>111579</xdr:rowOff>
    </xdr:to>
    <xdr:cxnSp macro="">
      <xdr:nvCxnSpPr>
        <xdr:cNvPr id="738" name="直線コネクタ 737">
          <a:extLst>
            <a:ext uri="{FF2B5EF4-FFF2-40B4-BE49-F238E27FC236}">
              <a16:creationId xmlns:a16="http://schemas.microsoft.com/office/drawing/2014/main" id="{C91205CA-0295-40D8-B8FA-F6561D0A79C9}"/>
            </a:ext>
          </a:extLst>
        </xdr:cNvPr>
        <xdr:cNvCxnSpPr/>
      </xdr:nvCxnSpPr>
      <xdr:spPr>
        <a:xfrm flipV="1">
          <a:off x="15481300" y="13638168"/>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18324</xdr:rowOff>
    </xdr:from>
    <xdr:to>
      <xdr:col>76</xdr:col>
      <xdr:colOff>165100</xdr:colOff>
      <xdr:row>79</xdr:row>
      <xdr:rowOff>119924</xdr:rowOff>
    </xdr:to>
    <xdr:sp macro="" textlink="">
      <xdr:nvSpPr>
        <xdr:cNvPr id="739" name="楕円 738">
          <a:extLst>
            <a:ext uri="{FF2B5EF4-FFF2-40B4-BE49-F238E27FC236}">
              <a16:creationId xmlns:a16="http://schemas.microsoft.com/office/drawing/2014/main" id="{8360A71D-BB7F-4AAE-9E5B-9BCCE1A00909}"/>
            </a:ext>
          </a:extLst>
        </xdr:cNvPr>
        <xdr:cNvSpPr/>
      </xdr:nvSpPr>
      <xdr:spPr>
        <a:xfrm>
          <a:off x="14541500" y="1356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69124</xdr:rowOff>
    </xdr:from>
    <xdr:to>
      <xdr:col>81</xdr:col>
      <xdr:colOff>50800</xdr:colOff>
      <xdr:row>79</xdr:row>
      <xdr:rowOff>111579</xdr:rowOff>
    </xdr:to>
    <xdr:cxnSp macro="">
      <xdr:nvCxnSpPr>
        <xdr:cNvPr id="740" name="直線コネクタ 739">
          <a:extLst>
            <a:ext uri="{FF2B5EF4-FFF2-40B4-BE49-F238E27FC236}">
              <a16:creationId xmlns:a16="http://schemas.microsoft.com/office/drawing/2014/main" id="{590B507D-AED2-47EE-B72F-31B520D7A729}"/>
            </a:ext>
          </a:extLst>
        </xdr:cNvPr>
        <xdr:cNvCxnSpPr/>
      </xdr:nvCxnSpPr>
      <xdr:spPr>
        <a:xfrm>
          <a:off x="14592300" y="1361367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83638</xdr:rowOff>
    </xdr:from>
    <xdr:to>
      <xdr:col>72</xdr:col>
      <xdr:colOff>38100</xdr:colOff>
      <xdr:row>80</xdr:row>
      <xdr:rowOff>13788</xdr:rowOff>
    </xdr:to>
    <xdr:sp macro="" textlink="">
      <xdr:nvSpPr>
        <xdr:cNvPr id="741" name="楕円 740">
          <a:extLst>
            <a:ext uri="{FF2B5EF4-FFF2-40B4-BE49-F238E27FC236}">
              <a16:creationId xmlns:a16="http://schemas.microsoft.com/office/drawing/2014/main" id="{6413299E-A9A6-4E9B-B981-AB6A31B2A719}"/>
            </a:ext>
          </a:extLst>
        </xdr:cNvPr>
        <xdr:cNvSpPr/>
      </xdr:nvSpPr>
      <xdr:spPr>
        <a:xfrm>
          <a:off x="13652500" y="1362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69124</xdr:rowOff>
    </xdr:from>
    <xdr:to>
      <xdr:col>76</xdr:col>
      <xdr:colOff>114300</xdr:colOff>
      <xdr:row>79</xdr:row>
      <xdr:rowOff>134438</xdr:rowOff>
    </xdr:to>
    <xdr:cxnSp macro="">
      <xdr:nvCxnSpPr>
        <xdr:cNvPr id="742" name="直線コネクタ 741">
          <a:extLst>
            <a:ext uri="{FF2B5EF4-FFF2-40B4-BE49-F238E27FC236}">
              <a16:creationId xmlns:a16="http://schemas.microsoft.com/office/drawing/2014/main" id="{4048E65F-4D27-4E1C-8A99-833D97DB1BFE}"/>
            </a:ext>
          </a:extLst>
        </xdr:cNvPr>
        <xdr:cNvCxnSpPr/>
      </xdr:nvCxnSpPr>
      <xdr:spPr>
        <a:xfrm flipV="1">
          <a:off x="13703300" y="1361367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52614</xdr:rowOff>
    </xdr:from>
    <xdr:to>
      <xdr:col>67</xdr:col>
      <xdr:colOff>101600</xdr:colOff>
      <xdr:row>79</xdr:row>
      <xdr:rowOff>154214</xdr:rowOff>
    </xdr:to>
    <xdr:sp macro="" textlink="">
      <xdr:nvSpPr>
        <xdr:cNvPr id="743" name="楕円 742">
          <a:extLst>
            <a:ext uri="{FF2B5EF4-FFF2-40B4-BE49-F238E27FC236}">
              <a16:creationId xmlns:a16="http://schemas.microsoft.com/office/drawing/2014/main" id="{002AF7C6-D63C-4D5B-860E-7971369750DA}"/>
            </a:ext>
          </a:extLst>
        </xdr:cNvPr>
        <xdr:cNvSpPr/>
      </xdr:nvSpPr>
      <xdr:spPr>
        <a:xfrm>
          <a:off x="12763500" y="1359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103414</xdr:rowOff>
    </xdr:from>
    <xdr:to>
      <xdr:col>71</xdr:col>
      <xdr:colOff>177800</xdr:colOff>
      <xdr:row>79</xdr:row>
      <xdr:rowOff>134438</xdr:rowOff>
    </xdr:to>
    <xdr:cxnSp macro="">
      <xdr:nvCxnSpPr>
        <xdr:cNvPr id="744" name="直線コネクタ 743">
          <a:extLst>
            <a:ext uri="{FF2B5EF4-FFF2-40B4-BE49-F238E27FC236}">
              <a16:creationId xmlns:a16="http://schemas.microsoft.com/office/drawing/2014/main" id="{3C1F6612-7203-4DC3-A60F-0E5C339D8FFB}"/>
            </a:ext>
          </a:extLst>
        </xdr:cNvPr>
        <xdr:cNvCxnSpPr/>
      </xdr:nvCxnSpPr>
      <xdr:spPr>
        <a:xfrm>
          <a:off x="12814300" y="1364796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63698</xdr:rowOff>
    </xdr:from>
    <xdr:ext cx="405111" cy="259045"/>
    <xdr:sp macro="" textlink="">
      <xdr:nvSpPr>
        <xdr:cNvPr id="745" name="n_1aveValue【消防施設】&#10;有形固定資産減価償却率">
          <a:extLst>
            <a:ext uri="{FF2B5EF4-FFF2-40B4-BE49-F238E27FC236}">
              <a16:creationId xmlns:a16="http://schemas.microsoft.com/office/drawing/2014/main" id="{7007A44F-0CA6-4DC7-9C1D-4C6A22A9AD38}"/>
            </a:ext>
          </a:extLst>
        </xdr:cNvPr>
        <xdr:cNvSpPr txBox="1"/>
      </xdr:nvSpPr>
      <xdr:spPr>
        <a:xfrm>
          <a:off x="152660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52269</xdr:rowOff>
    </xdr:from>
    <xdr:ext cx="405111" cy="259045"/>
    <xdr:sp macro="" textlink="">
      <xdr:nvSpPr>
        <xdr:cNvPr id="746" name="n_2aveValue【消防施設】&#10;有形固定資産減価償却率">
          <a:extLst>
            <a:ext uri="{FF2B5EF4-FFF2-40B4-BE49-F238E27FC236}">
              <a16:creationId xmlns:a16="http://schemas.microsoft.com/office/drawing/2014/main" id="{8C2DB804-93FB-4009-BBCD-A28A1D8E3A2B}"/>
            </a:ext>
          </a:extLst>
        </xdr:cNvPr>
        <xdr:cNvSpPr txBox="1"/>
      </xdr:nvSpPr>
      <xdr:spPr>
        <a:xfrm>
          <a:off x="143897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35940</xdr:rowOff>
    </xdr:from>
    <xdr:ext cx="405111" cy="259045"/>
    <xdr:sp macro="" textlink="">
      <xdr:nvSpPr>
        <xdr:cNvPr id="747" name="n_3aveValue【消防施設】&#10;有形固定資産減価償却率">
          <a:extLst>
            <a:ext uri="{FF2B5EF4-FFF2-40B4-BE49-F238E27FC236}">
              <a16:creationId xmlns:a16="http://schemas.microsoft.com/office/drawing/2014/main" id="{2EC16A59-DAA1-4BF0-9BD7-D5D4F8E5BC5A}"/>
            </a:ext>
          </a:extLst>
        </xdr:cNvPr>
        <xdr:cNvSpPr txBox="1"/>
      </xdr:nvSpPr>
      <xdr:spPr>
        <a:xfrm>
          <a:off x="13500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4915</xdr:rowOff>
    </xdr:from>
    <xdr:ext cx="405111" cy="259045"/>
    <xdr:sp macro="" textlink="">
      <xdr:nvSpPr>
        <xdr:cNvPr id="748" name="n_4aveValue【消防施設】&#10;有形固定資産減価償却率">
          <a:extLst>
            <a:ext uri="{FF2B5EF4-FFF2-40B4-BE49-F238E27FC236}">
              <a16:creationId xmlns:a16="http://schemas.microsoft.com/office/drawing/2014/main" id="{03B54C0E-FD20-4A3A-BE04-BBBAE6BAC3DE}"/>
            </a:ext>
          </a:extLst>
        </xdr:cNvPr>
        <xdr:cNvSpPr txBox="1"/>
      </xdr:nvSpPr>
      <xdr:spPr>
        <a:xfrm>
          <a:off x="12611744" y="1423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7456</xdr:rowOff>
    </xdr:from>
    <xdr:ext cx="405111" cy="259045"/>
    <xdr:sp macro="" textlink="">
      <xdr:nvSpPr>
        <xdr:cNvPr id="749" name="n_1mainValue【消防施設】&#10;有形固定資産減価償却率">
          <a:extLst>
            <a:ext uri="{FF2B5EF4-FFF2-40B4-BE49-F238E27FC236}">
              <a16:creationId xmlns:a16="http://schemas.microsoft.com/office/drawing/2014/main" id="{D641B3B1-967A-4127-9009-CBC2954BA2A5}"/>
            </a:ext>
          </a:extLst>
        </xdr:cNvPr>
        <xdr:cNvSpPr txBox="1"/>
      </xdr:nvSpPr>
      <xdr:spPr>
        <a:xfrm>
          <a:off x="15266044" y="1338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136451</xdr:rowOff>
    </xdr:from>
    <xdr:ext cx="405111" cy="259045"/>
    <xdr:sp macro="" textlink="">
      <xdr:nvSpPr>
        <xdr:cNvPr id="750" name="n_2mainValue【消防施設】&#10;有形固定資産減価償却率">
          <a:extLst>
            <a:ext uri="{FF2B5EF4-FFF2-40B4-BE49-F238E27FC236}">
              <a16:creationId xmlns:a16="http://schemas.microsoft.com/office/drawing/2014/main" id="{090AE609-8D79-46FF-937D-F9B60AC267E7}"/>
            </a:ext>
          </a:extLst>
        </xdr:cNvPr>
        <xdr:cNvSpPr txBox="1"/>
      </xdr:nvSpPr>
      <xdr:spPr>
        <a:xfrm>
          <a:off x="14389744" y="1333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30315</xdr:rowOff>
    </xdr:from>
    <xdr:ext cx="405111" cy="259045"/>
    <xdr:sp macro="" textlink="">
      <xdr:nvSpPr>
        <xdr:cNvPr id="751" name="n_3mainValue【消防施設】&#10;有形固定資産減価償却率">
          <a:extLst>
            <a:ext uri="{FF2B5EF4-FFF2-40B4-BE49-F238E27FC236}">
              <a16:creationId xmlns:a16="http://schemas.microsoft.com/office/drawing/2014/main" id="{94C0B560-DAE8-434F-BDC6-D6CD5710D813}"/>
            </a:ext>
          </a:extLst>
        </xdr:cNvPr>
        <xdr:cNvSpPr txBox="1"/>
      </xdr:nvSpPr>
      <xdr:spPr>
        <a:xfrm>
          <a:off x="13500744" y="1340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170741</xdr:rowOff>
    </xdr:from>
    <xdr:ext cx="405111" cy="259045"/>
    <xdr:sp macro="" textlink="">
      <xdr:nvSpPr>
        <xdr:cNvPr id="752" name="n_4mainValue【消防施設】&#10;有形固定資産減価償却率">
          <a:extLst>
            <a:ext uri="{FF2B5EF4-FFF2-40B4-BE49-F238E27FC236}">
              <a16:creationId xmlns:a16="http://schemas.microsoft.com/office/drawing/2014/main" id="{1CC5C0C2-3485-4BF6-8898-569F8012B551}"/>
            </a:ext>
          </a:extLst>
        </xdr:cNvPr>
        <xdr:cNvSpPr txBox="1"/>
      </xdr:nvSpPr>
      <xdr:spPr>
        <a:xfrm>
          <a:off x="12611744" y="1337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3" name="正方形/長方形 752">
          <a:extLst>
            <a:ext uri="{FF2B5EF4-FFF2-40B4-BE49-F238E27FC236}">
              <a16:creationId xmlns:a16="http://schemas.microsoft.com/office/drawing/2014/main" id="{064B5D21-7692-43CA-8818-408820C08F1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4" name="正方形/長方形 753">
          <a:extLst>
            <a:ext uri="{FF2B5EF4-FFF2-40B4-BE49-F238E27FC236}">
              <a16:creationId xmlns:a16="http://schemas.microsoft.com/office/drawing/2014/main" id="{BE88DB31-4C89-4CC2-9E87-11D3290ADCB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5" name="正方形/長方形 754">
          <a:extLst>
            <a:ext uri="{FF2B5EF4-FFF2-40B4-BE49-F238E27FC236}">
              <a16:creationId xmlns:a16="http://schemas.microsoft.com/office/drawing/2014/main" id="{F9E5AF01-58AE-4EC0-8A75-DADE2657D3B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6" name="正方形/長方形 755">
          <a:extLst>
            <a:ext uri="{FF2B5EF4-FFF2-40B4-BE49-F238E27FC236}">
              <a16:creationId xmlns:a16="http://schemas.microsoft.com/office/drawing/2014/main" id="{03881000-65FC-48EF-A6B1-D8C52B524A6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7" name="正方形/長方形 756">
          <a:extLst>
            <a:ext uri="{FF2B5EF4-FFF2-40B4-BE49-F238E27FC236}">
              <a16:creationId xmlns:a16="http://schemas.microsoft.com/office/drawing/2014/main" id="{4EAD614B-C4D7-4207-B311-2576C308120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8" name="正方形/長方形 757">
          <a:extLst>
            <a:ext uri="{FF2B5EF4-FFF2-40B4-BE49-F238E27FC236}">
              <a16:creationId xmlns:a16="http://schemas.microsoft.com/office/drawing/2014/main" id="{AE12E2C7-7C3F-4658-B17E-EB436436DD4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9" name="正方形/長方形 758">
          <a:extLst>
            <a:ext uri="{FF2B5EF4-FFF2-40B4-BE49-F238E27FC236}">
              <a16:creationId xmlns:a16="http://schemas.microsoft.com/office/drawing/2014/main" id="{FD6D2082-49BD-47F8-8BA1-D9A85983C98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0" name="正方形/長方形 759">
          <a:extLst>
            <a:ext uri="{FF2B5EF4-FFF2-40B4-BE49-F238E27FC236}">
              <a16:creationId xmlns:a16="http://schemas.microsoft.com/office/drawing/2014/main" id="{7A210F26-2F7E-461A-BDDE-BB42D30601F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1" name="テキスト ボックス 760">
          <a:extLst>
            <a:ext uri="{FF2B5EF4-FFF2-40B4-BE49-F238E27FC236}">
              <a16:creationId xmlns:a16="http://schemas.microsoft.com/office/drawing/2014/main" id="{84AAD1E3-B015-44E1-8ED0-D70DD05E709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2" name="直線コネクタ 761">
          <a:extLst>
            <a:ext uri="{FF2B5EF4-FFF2-40B4-BE49-F238E27FC236}">
              <a16:creationId xmlns:a16="http://schemas.microsoft.com/office/drawing/2014/main" id="{3D162F01-E176-4D3B-94CF-7C326047013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63" name="直線コネクタ 762">
          <a:extLst>
            <a:ext uri="{FF2B5EF4-FFF2-40B4-BE49-F238E27FC236}">
              <a16:creationId xmlns:a16="http://schemas.microsoft.com/office/drawing/2014/main" id="{A0F50131-C29F-4FD2-B021-D811F18FA83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64" name="テキスト ボックス 763">
          <a:extLst>
            <a:ext uri="{FF2B5EF4-FFF2-40B4-BE49-F238E27FC236}">
              <a16:creationId xmlns:a16="http://schemas.microsoft.com/office/drawing/2014/main" id="{BAE0F1A8-3584-4BDC-8D59-027491B76F54}"/>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65" name="直線コネクタ 764">
          <a:extLst>
            <a:ext uri="{FF2B5EF4-FFF2-40B4-BE49-F238E27FC236}">
              <a16:creationId xmlns:a16="http://schemas.microsoft.com/office/drawing/2014/main" id="{0B446D32-67F1-49C8-8FD7-8C9441AE5992}"/>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66" name="テキスト ボックス 765">
          <a:extLst>
            <a:ext uri="{FF2B5EF4-FFF2-40B4-BE49-F238E27FC236}">
              <a16:creationId xmlns:a16="http://schemas.microsoft.com/office/drawing/2014/main" id="{E17FEBCC-60C8-444F-9A7B-7EBDE913382B}"/>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67" name="直線コネクタ 766">
          <a:extLst>
            <a:ext uri="{FF2B5EF4-FFF2-40B4-BE49-F238E27FC236}">
              <a16:creationId xmlns:a16="http://schemas.microsoft.com/office/drawing/2014/main" id="{346A0ED2-42E5-4DA1-A272-31393674CB7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68" name="テキスト ボックス 767">
          <a:extLst>
            <a:ext uri="{FF2B5EF4-FFF2-40B4-BE49-F238E27FC236}">
              <a16:creationId xmlns:a16="http://schemas.microsoft.com/office/drawing/2014/main" id="{7B250D91-1072-4A34-96CB-B344DD0E3D3A}"/>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9" name="直線コネクタ 768">
          <a:extLst>
            <a:ext uri="{FF2B5EF4-FFF2-40B4-BE49-F238E27FC236}">
              <a16:creationId xmlns:a16="http://schemas.microsoft.com/office/drawing/2014/main" id="{CC7368EF-97A3-49C7-9E16-CF4F28979D8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70" name="テキスト ボックス 769">
          <a:extLst>
            <a:ext uri="{FF2B5EF4-FFF2-40B4-BE49-F238E27FC236}">
              <a16:creationId xmlns:a16="http://schemas.microsoft.com/office/drawing/2014/main" id="{69BE6AE9-9D8B-4A46-B571-A7949AC79455}"/>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1" name="直線コネクタ 770">
          <a:extLst>
            <a:ext uri="{FF2B5EF4-FFF2-40B4-BE49-F238E27FC236}">
              <a16:creationId xmlns:a16="http://schemas.microsoft.com/office/drawing/2014/main" id="{63190FC2-D481-4D87-9285-5E4E20503DE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2" name="テキスト ボックス 771">
          <a:extLst>
            <a:ext uri="{FF2B5EF4-FFF2-40B4-BE49-F238E27FC236}">
              <a16:creationId xmlns:a16="http://schemas.microsoft.com/office/drawing/2014/main" id="{DF601224-10DC-4B5A-90CC-3BD17354613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3" name="【消防施設】&#10;一人当たり面積グラフ枠">
          <a:extLst>
            <a:ext uri="{FF2B5EF4-FFF2-40B4-BE49-F238E27FC236}">
              <a16:creationId xmlns:a16="http://schemas.microsoft.com/office/drawing/2014/main" id="{6DF6B9E2-38B9-49E8-A71D-7E4D724328C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63246</xdr:rowOff>
    </xdr:from>
    <xdr:to>
      <xdr:col>116</xdr:col>
      <xdr:colOff>62864</xdr:colOff>
      <xdr:row>86</xdr:row>
      <xdr:rowOff>10668</xdr:rowOff>
    </xdr:to>
    <xdr:cxnSp macro="">
      <xdr:nvCxnSpPr>
        <xdr:cNvPr id="774" name="直線コネクタ 773">
          <a:extLst>
            <a:ext uri="{FF2B5EF4-FFF2-40B4-BE49-F238E27FC236}">
              <a16:creationId xmlns:a16="http://schemas.microsoft.com/office/drawing/2014/main" id="{2EE25A57-DA9D-4B52-8709-2467274C8497}"/>
            </a:ext>
          </a:extLst>
        </xdr:cNvPr>
        <xdr:cNvCxnSpPr/>
      </xdr:nvCxnSpPr>
      <xdr:spPr>
        <a:xfrm flipV="1">
          <a:off x="22160864" y="1360779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75" name="【消防施設】&#10;一人当たり面積最小値テキスト">
          <a:extLst>
            <a:ext uri="{FF2B5EF4-FFF2-40B4-BE49-F238E27FC236}">
              <a16:creationId xmlns:a16="http://schemas.microsoft.com/office/drawing/2014/main" id="{0E342B88-691D-4C70-962F-4499075C8C3B}"/>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76" name="直線コネクタ 775">
          <a:extLst>
            <a:ext uri="{FF2B5EF4-FFF2-40B4-BE49-F238E27FC236}">
              <a16:creationId xmlns:a16="http://schemas.microsoft.com/office/drawing/2014/main" id="{256AA508-3B0F-48C4-91F8-D920D2020518}"/>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9923</xdr:rowOff>
    </xdr:from>
    <xdr:ext cx="469744" cy="259045"/>
    <xdr:sp macro="" textlink="">
      <xdr:nvSpPr>
        <xdr:cNvPr id="777" name="【消防施設】&#10;一人当たり面積最大値テキスト">
          <a:extLst>
            <a:ext uri="{FF2B5EF4-FFF2-40B4-BE49-F238E27FC236}">
              <a16:creationId xmlns:a16="http://schemas.microsoft.com/office/drawing/2014/main" id="{E28422A3-24CE-4089-B44D-42E8AD043135}"/>
            </a:ext>
          </a:extLst>
        </xdr:cNvPr>
        <xdr:cNvSpPr txBox="1"/>
      </xdr:nvSpPr>
      <xdr:spPr>
        <a:xfrm>
          <a:off x="22199600" y="1338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63246</xdr:rowOff>
    </xdr:from>
    <xdr:to>
      <xdr:col>116</xdr:col>
      <xdr:colOff>152400</xdr:colOff>
      <xdr:row>79</xdr:row>
      <xdr:rowOff>63246</xdr:rowOff>
    </xdr:to>
    <xdr:cxnSp macro="">
      <xdr:nvCxnSpPr>
        <xdr:cNvPr id="778" name="直線コネクタ 777">
          <a:extLst>
            <a:ext uri="{FF2B5EF4-FFF2-40B4-BE49-F238E27FC236}">
              <a16:creationId xmlns:a16="http://schemas.microsoft.com/office/drawing/2014/main" id="{07B325A5-7E46-4B13-AF1E-B3527D796081}"/>
            </a:ext>
          </a:extLst>
        </xdr:cNvPr>
        <xdr:cNvCxnSpPr/>
      </xdr:nvCxnSpPr>
      <xdr:spPr>
        <a:xfrm>
          <a:off x="22072600" y="1360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779" name="【消防施設】&#10;一人当たり面積平均値テキスト">
          <a:extLst>
            <a:ext uri="{FF2B5EF4-FFF2-40B4-BE49-F238E27FC236}">
              <a16:creationId xmlns:a16="http://schemas.microsoft.com/office/drawing/2014/main" id="{3EB57728-11BE-44C9-9073-F53549E42915}"/>
            </a:ext>
          </a:extLst>
        </xdr:cNvPr>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80" name="フローチャート: 判断 779">
          <a:extLst>
            <a:ext uri="{FF2B5EF4-FFF2-40B4-BE49-F238E27FC236}">
              <a16:creationId xmlns:a16="http://schemas.microsoft.com/office/drawing/2014/main" id="{5D60A51E-5114-4261-AE05-673EE4498621}"/>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781" name="フローチャート: 判断 780">
          <a:extLst>
            <a:ext uri="{FF2B5EF4-FFF2-40B4-BE49-F238E27FC236}">
              <a16:creationId xmlns:a16="http://schemas.microsoft.com/office/drawing/2014/main" id="{915A6C99-3B2B-49C5-BEFC-80D7F79D759A}"/>
            </a:ext>
          </a:extLst>
        </xdr:cNvPr>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782" name="フローチャート: 判断 781">
          <a:extLst>
            <a:ext uri="{FF2B5EF4-FFF2-40B4-BE49-F238E27FC236}">
              <a16:creationId xmlns:a16="http://schemas.microsoft.com/office/drawing/2014/main" id="{BA097B92-9734-4643-85C3-9DBC61B625D5}"/>
            </a:ext>
          </a:extLst>
        </xdr:cNvPr>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83" name="フローチャート: 判断 782">
          <a:extLst>
            <a:ext uri="{FF2B5EF4-FFF2-40B4-BE49-F238E27FC236}">
              <a16:creationId xmlns:a16="http://schemas.microsoft.com/office/drawing/2014/main" id="{A3543DCD-2DB5-471F-8460-602183AA007A}"/>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784" name="フローチャート: 判断 783">
          <a:extLst>
            <a:ext uri="{FF2B5EF4-FFF2-40B4-BE49-F238E27FC236}">
              <a16:creationId xmlns:a16="http://schemas.microsoft.com/office/drawing/2014/main" id="{5DC6804B-E66C-4E8C-A7EC-D449C950AD08}"/>
            </a:ext>
          </a:extLst>
        </xdr:cNvPr>
        <xdr:cNvSpPr/>
      </xdr:nvSpPr>
      <xdr:spPr>
        <a:xfrm>
          <a:off x="18605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5" name="テキスト ボックス 784">
          <a:extLst>
            <a:ext uri="{FF2B5EF4-FFF2-40B4-BE49-F238E27FC236}">
              <a16:creationId xmlns:a16="http://schemas.microsoft.com/office/drawing/2014/main" id="{DF23BC02-0AA0-43FC-94A6-1340FFAB20F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6" name="テキスト ボックス 785">
          <a:extLst>
            <a:ext uri="{FF2B5EF4-FFF2-40B4-BE49-F238E27FC236}">
              <a16:creationId xmlns:a16="http://schemas.microsoft.com/office/drawing/2014/main" id="{405FA56B-E881-46FF-A3FD-E445DAF4015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7" name="テキスト ボックス 786">
          <a:extLst>
            <a:ext uri="{FF2B5EF4-FFF2-40B4-BE49-F238E27FC236}">
              <a16:creationId xmlns:a16="http://schemas.microsoft.com/office/drawing/2014/main" id="{A25812B3-85F8-4ABA-BAF7-D0C322A59E0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8" name="テキスト ボックス 787">
          <a:extLst>
            <a:ext uri="{FF2B5EF4-FFF2-40B4-BE49-F238E27FC236}">
              <a16:creationId xmlns:a16="http://schemas.microsoft.com/office/drawing/2014/main" id="{B91FEB46-AE34-42EB-8247-6A4234F84B1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9" name="テキスト ボックス 788">
          <a:extLst>
            <a:ext uri="{FF2B5EF4-FFF2-40B4-BE49-F238E27FC236}">
              <a16:creationId xmlns:a16="http://schemas.microsoft.com/office/drawing/2014/main" id="{17CF56BD-FD02-457D-A8FE-F554AFFC0C6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90" name="楕円 789">
          <a:extLst>
            <a:ext uri="{FF2B5EF4-FFF2-40B4-BE49-F238E27FC236}">
              <a16:creationId xmlns:a16="http://schemas.microsoft.com/office/drawing/2014/main" id="{169B6976-F096-4BD8-A180-4C4C452D9D50}"/>
            </a:ext>
          </a:extLst>
        </xdr:cNvPr>
        <xdr:cNvSpPr/>
      </xdr:nvSpPr>
      <xdr:spPr>
        <a:xfrm>
          <a:off x="221107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155464</xdr:rowOff>
    </xdr:from>
    <xdr:ext cx="469744" cy="259045"/>
    <xdr:sp macro="" textlink="">
      <xdr:nvSpPr>
        <xdr:cNvPr id="791" name="【消防施設】&#10;一人当たり面積該当値テキスト">
          <a:extLst>
            <a:ext uri="{FF2B5EF4-FFF2-40B4-BE49-F238E27FC236}">
              <a16:creationId xmlns:a16="http://schemas.microsoft.com/office/drawing/2014/main" id="{2DFF6F00-7A16-42E7-A0C7-C919671FF63E}"/>
            </a:ext>
          </a:extLst>
        </xdr:cNvPr>
        <xdr:cNvSpPr txBox="1"/>
      </xdr:nvSpPr>
      <xdr:spPr>
        <a:xfrm>
          <a:off x="22199600"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10161</xdr:rowOff>
    </xdr:from>
    <xdr:to>
      <xdr:col>112</xdr:col>
      <xdr:colOff>38100</xdr:colOff>
      <xdr:row>84</xdr:row>
      <xdr:rowOff>111761</xdr:rowOff>
    </xdr:to>
    <xdr:sp macro="" textlink="">
      <xdr:nvSpPr>
        <xdr:cNvPr id="792" name="楕円 791">
          <a:extLst>
            <a:ext uri="{FF2B5EF4-FFF2-40B4-BE49-F238E27FC236}">
              <a16:creationId xmlns:a16="http://schemas.microsoft.com/office/drawing/2014/main" id="{F2E82BDA-274F-416B-A695-370E34353DCD}"/>
            </a:ext>
          </a:extLst>
        </xdr:cNvPr>
        <xdr:cNvSpPr/>
      </xdr:nvSpPr>
      <xdr:spPr>
        <a:xfrm>
          <a:off x="21272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56387</xdr:rowOff>
    </xdr:from>
    <xdr:to>
      <xdr:col>116</xdr:col>
      <xdr:colOff>63500</xdr:colOff>
      <xdr:row>84</xdr:row>
      <xdr:rowOff>60961</xdr:rowOff>
    </xdr:to>
    <xdr:cxnSp macro="">
      <xdr:nvCxnSpPr>
        <xdr:cNvPr id="793" name="直線コネクタ 792">
          <a:extLst>
            <a:ext uri="{FF2B5EF4-FFF2-40B4-BE49-F238E27FC236}">
              <a16:creationId xmlns:a16="http://schemas.microsoft.com/office/drawing/2014/main" id="{D94EB004-5388-41A6-BF20-00FCA5C8D3FC}"/>
            </a:ext>
          </a:extLst>
        </xdr:cNvPr>
        <xdr:cNvCxnSpPr/>
      </xdr:nvCxnSpPr>
      <xdr:spPr>
        <a:xfrm flipV="1">
          <a:off x="21323300" y="1445818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10161</xdr:rowOff>
    </xdr:from>
    <xdr:to>
      <xdr:col>107</xdr:col>
      <xdr:colOff>101600</xdr:colOff>
      <xdr:row>84</xdr:row>
      <xdr:rowOff>111761</xdr:rowOff>
    </xdr:to>
    <xdr:sp macro="" textlink="">
      <xdr:nvSpPr>
        <xdr:cNvPr id="794" name="楕円 793">
          <a:extLst>
            <a:ext uri="{FF2B5EF4-FFF2-40B4-BE49-F238E27FC236}">
              <a16:creationId xmlns:a16="http://schemas.microsoft.com/office/drawing/2014/main" id="{42048AF6-984E-4226-848A-39F0DA06238E}"/>
            </a:ext>
          </a:extLst>
        </xdr:cNvPr>
        <xdr:cNvSpPr/>
      </xdr:nvSpPr>
      <xdr:spPr>
        <a:xfrm>
          <a:off x="20383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60961</xdr:rowOff>
    </xdr:from>
    <xdr:to>
      <xdr:col>111</xdr:col>
      <xdr:colOff>177800</xdr:colOff>
      <xdr:row>84</xdr:row>
      <xdr:rowOff>60961</xdr:rowOff>
    </xdr:to>
    <xdr:cxnSp macro="">
      <xdr:nvCxnSpPr>
        <xdr:cNvPr id="795" name="直線コネクタ 794">
          <a:extLst>
            <a:ext uri="{FF2B5EF4-FFF2-40B4-BE49-F238E27FC236}">
              <a16:creationId xmlns:a16="http://schemas.microsoft.com/office/drawing/2014/main" id="{B3DC013D-BBD8-40A6-9573-CDDC50F1A804}"/>
            </a:ext>
          </a:extLst>
        </xdr:cNvPr>
        <xdr:cNvCxnSpPr/>
      </xdr:nvCxnSpPr>
      <xdr:spPr>
        <a:xfrm>
          <a:off x="20434300" y="1446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10161</xdr:rowOff>
    </xdr:from>
    <xdr:to>
      <xdr:col>102</xdr:col>
      <xdr:colOff>165100</xdr:colOff>
      <xdr:row>84</xdr:row>
      <xdr:rowOff>111761</xdr:rowOff>
    </xdr:to>
    <xdr:sp macro="" textlink="">
      <xdr:nvSpPr>
        <xdr:cNvPr id="796" name="楕円 795">
          <a:extLst>
            <a:ext uri="{FF2B5EF4-FFF2-40B4-BE49-F238E27FC236}">
              <a16:creationId xmlns:a16="http://schemas.microsoft.com/office/drawing/2014/main" id="{C9459C72-6EA9-42CC-BF24-749CE580E733}"/>
            </a:ext>
          </a:extLst>
        </xdr:cNvPr>
        <xdr:cNvSpPr/>
      </xdr:nvSpPr>
      <xdr:spPr>
        <a:xfrm>
          <a:off x="19494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60961</xdr:rowOff>
    </xdr:from>
    <xdr:to>
      <xdr:col>107</xdr:col>
      <xdr:colOff>50800</xdr:colOff>
      <xdr:row>84</xdr:row>
      <xdr:rowOff>60961</xdr:rowOff>
    </xdr:to>
    <xdr:cxnSp macro="">
      <xdr:nvCxnSpPr>
        <xdr:cNvPr id="797" name="直線コネクタ 796">
          <a:extLst>
            <a:ext uri="{FF2B5EF4-FFF2-40B4-BE49-F238E27FC236}">
              <a16:creationId xmlns:a16="http://schemas.microsoft.com/office/drawing/2014/main" id="{78BF75A5-3F3B-4198-BC26-8C94F3AE9BC3}"/>
            </a:ext>
          </a:extLst>
        </xdr:cNvPr>
        <xdr:cNvCxnSpPr/>
      </xdr:nvCxnSpPr>
      <xdr:spPr>
        <a:xfrm>
          <a:off x="19545300" y="1446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10161</xdr:rowOff>
    </xdr:from>
    <xdr:to>
      <xdr:col>98</xdr:col>
      <xdr:colOff>38100</xdr:colOff>
      <xdr:row>84</xdr:row>
      <xdr:rowOff>111761</xdr:rowOff>
    </xdr:to>
    <xdr:sp macro="" textlink="">
      <xdr:nvSpPr>
        <xdr:cNvPr id="798" name="楕円 797">
          <a:extLst>
            <a:ext uri="{FF2B5EF4-FFF2-40B4-BE49-F238E27FC236}">
              <a16:creationId xmlns:a16="http://schemas.microsoft.com/office/drawing/2014/main" id="{BF64B57C-0136-46C8-970D-82B45A644D99}"/>
            </a:ext>
          </a:extLst>
        </xdr:cNvPr>
        <xdr:cNvSpPr/>
      </xdr:nvSpPr>
      <xdr:spPr>
        <a:xfrm>
          <a:off x="18605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60961</xdr:rowOff>
    </xdr:from>
    <xdr:to>
      <xdr:col>102</xdr:col>
      <xdr:colOff>114300</xdr:colOff>
      <xdr:row>84</xdr:row>
      <xdr:rowOff>60961</xdr:rowOff>
    </xdr:to>
    <xdr:cxnSp macro="">
      <xdr:nvCxnSpPr>
        <xdr:cNvPr id="799" name="直線コネクタ 798">
          <a:extLst>
            <a:ext uri="{FF2B5EF4-FFF2-40B4-BE49-F238E27FC236}">
              <a16:creationId xmlns:a16="http://schemas.microsoft.com/office/drawing/2014/main" id="{28E3A3FE-0B6B-450D-8809-544C49996E7F}"/>
            </a:ext>
          </a:extLst>
        </xdr:cNvPr>
        <xdr:cNvCxnSpPr/>
      </xdr:nvCxnSpPr>
      <xdr:spPr>
        <a:xfrm>
          <a:off x="18656300" y="1446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107459</xdr:rowOff>
    </xdr:from>
    <xdr:ext cx="469744" cy="259045"/>
    <xdr:sp macro="" textlink="">
      <xdr:nvSpPr>
        <xdr:cNvPr id="800" name="n_1aveValue【消防施設】&#10;一人当たり面積">
          <a:extLst>
            <a:ext uri="{FF2B5EF4-FFF2-40B4-BE49-F238E27FC236}">
              <a16:creationId xmlns:a16="http://schemas.microsoft.com/office/drawing/2014/main" id="{438C5F76-F8BF-4C25-B7FF-EF4141303DE0}"/>
            </a:ext>
          </a:extLst>
        </xdr:cNvPr>
        <xdr:cNvSpPr txBox="1"/>
      </xdr:nvSpPr>
      <xdr:spPr>
        <a:xfrm>
          <a:off x="210757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116603</xdr:rowOff>
    </xdr:from>
    <xdr:ext cx="469744" cy="259045"/>
    <xdr:sp macro="" textlink="">
      <xdr:nvSpPr>
        <xdr:cNvPr id="801" name="n_2aveValue【消防施設】&#10;一人当たり面積">
          <a:extLst>
            <a:ext uri="{FF2B5EF4-FFF2-40B4-BE49-F238E27FC236}">
              <a16:creationId xmlns:a16="http://schemas.microsoft.com/office/drawing/2014/main" id="{A75006EC-6632-4FC1-BC2C-91B89E289BA4}"/>
            </a:ext>
          </a:extLst>
        </xdr:cNvPr>
        <xdr:cNvSpPr txBox="1"/>
      </xdr:nvSpPr>
      <xdr:spPr>
        <a:xfrm>
          <a:off x="20199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802" name="n_3aveValue【消防施設】&#10;一人当たり面積">
          <a:extLst>
            <a:ext uri="{FF2B5EF4-FFF2-40B4-BE49-F238E27FC236}">
              <a16:creationId xmlns:a16="http://schemas.microsoft.com/office/drawing/2014/main" id="{253965B0-3F3D-4B1A-A1A6-CB801B68AB6D}"/>
            </a:ext>
          </a:extLst>
        </xdr:cNvPr>
        <xdr:cNvSpPr txBox="1"/>
      </xdr:nvSpPr>
      <xdr:spPr>
        <a:xfrm>
          <a:off x="19310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121175</xdr:rowOff>
    </xdr:from>
    <xdr:ext cx="469744" cy="259045"/>
    <xdr:sp macro="" textlink="">
      <xdr:nvSpPr>
        <xdr:cNvPr id="803" name="n_4aveValue【消防施設】&#10;一人当たり面積">
          <a:extLst>
            <a:ext uri="{FF2B5EF4-FFF2-40B4-BE49-F238E27FC236}">
              <a16:creationId xmlns:a16="http://schemas.microsoft.com/office/drawing/2014/main" id="{1213ACC0-FF54-4F64-A88E-C373EECB3FE2}"/>
            </a:ext>
          </a:extLst>
        </xdr:cNvPr>
        <xdr:cNvSpPr txBox="1"/>
      </xdr:nvSpPr>
      <xdr:spPr>
        <a:xfrm>
          <a:off x="184214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128288</xdr:rowOff>
    </xdr:from>
    <xdr:ext cx="469744" cy="259045"/>
    <xdr:sp macro="" textlink="">
      <xdr:nvSpPr>
        <xdr:cNvPr id="804" name="n_1mainValue【消防施設】&#10;一人当たり面積">
          <a:extLst>
            <a:ext uri="{FF2B5EF4-FFF2-40B4-BE49-F238E27FC236}">
              <a16:creationId xmlns:a16="http://schemas.microsoft.com/office/drawing/2014/main" id="{FEF3AE9F-4AAE-4449-B7E3-D7D9475B3CF6}"/>
            </a:ext>
          </a:extLst>
        </xdr:cNvPr>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128288</xdr:rowOff>
    </xdr:from>
    <xdr:ext cx="469744" cy="259045"/>
    <xdr:sp macro="" textlink="">
      <xdr:nvSpPr>
        <xdr:cNvPr id="805" name="n_2mainValue【消防施設】&#10;一人当たり面積">
          <a:extLst>
            <a:ext uri="{FF2B5EF4-FFF2-40B4-BE49-F238E27FC236}">
              <a16:creationId xmlns:a16="http://schemas.microsoft.com/office/drawing/2014/main" id="{AEF4D959-97A1-47C8-A103-38C6CB8F3BFA}"/>
            </a:ext>
          </a:extLst>
        </xdr:cNvPr>
        <xdr:cNvSpPr txBox="1"/>
      </xdr:nvSpPr>
      <xdr:spPr>
        <a:xfrm>
          <a:off x="20199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128288</xdr:rowOff>
    </xdr:from>
    <xdr:ext cx="469744" cy="259045"/>
    <xdr:sp macro="" textlink="">
      <xdr:nvSpPr>
        <xdr:cNvPr id="806" name="n_3mainValue【消防施設】&#10;一人当たり面積">
          <a:extLst>
            <a:ext uri="{FF2B5EF4-FFF2-40B4-BE49-F238E27FC236}">
              <a16:creationId xmlns:a16="http://schemas.microsoft.com/office/drawing/2014/main" id="{81E2BFC3-97A3-485C-B6D9-AB1E8EFE86E9}"/>
            </a:ext>
          </a:extLst>
        </xdr:cNvPr>
        <xdr:cNvSpPr txBox="1"/>
      </xdr:nvSpPr>
      <xdr:spPr>
        <a:xfrm>
          <a:off x="19310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128288</xdr:rowOff>
    </xdr:from>
    <xdr:ext cx="469744" cy="259045"/>
    <xdr:sp macro="" textlink="">
      <xdr:nvSpPr>
        <xdr:cNvPr id="807" name="n_4mainValue【消防施設】&#10;一人当たり面積">
          <a:extLst>
            <a:ext uri="{FF2B5EF4-FFF2-40B4-BE49-F238E27FC236}">
              <a16:creationId xmlns:a16="http://schemas.microsoft.com/office/drawing/2014/main" id="{322E1363-AED8-4748-B655-02077441277A}"/>
            </a:ext>
          </a:extLst>
        </xdr:cNvPr>
        <xdr:cNvSpPr txBox="1"/>
      </xdr:nvSpPr>
      <xdr:spPr>
        <a:xfrm>
          <a:off x="18421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8" name="正方形/長方形 807">
          <a:extLst>
            <a:ext uri="{FF2B5EF4-FFF2-40B4-BE49-F238E27FC236}">
              <a16:creationId xmlns:a16="http://schemas.microsoft.com/office/drawing/2014/main" id="{E486020F-9358-4CBE-9FD5-5F4EC57FE87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9" name="正方形/長方形 808">
          <a:extLst>
            <a:ext uri="{FF2B5EF4-FFF2-40B4-BE49-F238E27FC236}">
              <a16:creationId xmlns:a16="http://schemas.microsoft.com/office/drawing/2014/main" id="{5E42059D-A4C1-4F05-8C42-9A8576CD83D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0" name="正方形/長方形 809">
          <a:extLst>
            <a:ext uri="{FF2B5EF4-FFF2-40B4-BE49-F238E27FC236}">
              <a16:creationId xmlns:a16="http://schemas.microsoft.com/office/drawing/2014/main" id="{A039A91A-2667-427F-90C0-7D164D95A79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1" name="正方形/長方形 810">
          <a:extLst>
            <a:ext uri="{FF2B5EF4-FFF2-40B4-BE49-F238E27FC236}">
              <a16:creationId xmlns:a16="http://schemas.microsoft.com/office/drawing/2014/main" id="{3D8A9A84-E7CE-489F-8A9D-FA23E0D699B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2" name="正方形/長方形 811">
          <a:extLst>
            <a:ext uri="{FF2B5EF4-FFF2-40B4-BE49-F238E27FC236}">
              <a16:creationId xmlns:a16="http://schemas.microsoft.com/office/drawing/2014/main" id="{BBC49FC9-8271-48D9-87A4-71C2F24F78F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3" name="正方形/長方形 812">
          <a:extLst>
            <a:ext uri="{FF2B5EF4-FFF2-40B4-BE49-F238E27FC236}">
              <a16:creationId xmlns:a16="http://schemas.microsoft.com/office/drawing/2014/main" id="{F0FFFB68-19ED-4B0B-961C-EAE173FDA85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14" name="正方形/長方形 813">
          <a:extLst>
            <a:ext uri="{FF2B5EF4-FFF2-40B4-BE49-F238E27FC236}">
              <a16:creationId xmlns:a16="http://schemas.microsoft.com/office/drawing/2014/main" id="{8E347BB7-2C46-486E-9DC6-D2C0136C380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5" name="正方形/長方形 814">
          <a:extLst>
            <a:ext uri="{FF2B5EF4-FFF2-40B4-BE49-F238E27FC236}">
              <a16:creationId xmlns:a16="http://schemas.microsoft.com/office/drawing/2014/main" id="{470D7FB2-6F51-4FD2-B63B-4B90789DE41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6" name="テキスト ボックス 815">
          <a:extLst>
            <a:ext uri="{FF2B5EF4-FFF2-40B4-BE49-F238E27FC236}">
              <a16:creationId xmlns:a16="http://schemas.microsoft.com/office/drawing/2014/main" id="{E1B25205-97BD-4BD5-B9B9-280AB83412E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7" name="直線コネクタ 816">
          <a:extLst>
            <a:ext uri="{FF2B5EF4-FFF2-40B4-BE49-F238E27FC236}">
              <a16:creationId xmlns:a16="http://schemas.microsoft.com/office/drawing/2014/main" id="{6EB1B03B-FFCA-4D7A-8099-EEB1ECC1B1E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8" name="テキスト ボックス 817">
          <a:extLst>
            <a:ext uri="{FF2B5EF4-FFF2-40B4-BE49-F238E27FC236}">
              <a16:creationId xmlns:a16="http://schemas.microsoft.com/office/drawing/2014/main" id="{BD5D6E25-D26E-4456-B443-12369665E0E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19" name="直線コネクタ 818">
          <a:extLst>
            <a:ext uri="{FF2B5EF4-FFF2-40B4-BE49-F238E27FC236}">
              <a16:creationId xmlns:a16="http://schemas.microsoft.com/office/drawing/2014/main" id="{FC449CA6-2365-4AAA-8138-F6F65FC99E7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20" name="テキスト ボックス 819">
          <a:extLst>
            <a:ext uri="{FF2B5EF4-FFF2-40B4-BE49-F238E27FC236}">
              <a16:creationId xmlns:a16="http://schemas.microsoft.com/office/drawing/2014/main" id="{A3DDDAC8-C800-4A82-9284-D1F21D001FB7}"/>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21" name="直線コネクタ 820">
          <a:extLst>
            <a:ext uri="{FF2B5EF4-FFF2-40B4-BE49-F238E27FC236}">
              <a16:creationId xmlns:a16="http://schemas.microsoft.com/office/drawing/2014/main" id="{D47D2613-288B-49C6-89C0-12030F4FF63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22" name="テキスト ボックス 821">
          <a:extLst>
            <a:ext uri="{FF2B5EF4-FFF2-40B4-BE49-F238E27FC236}">
              <a16:creationId xmlns:a16="http://schemas.microsoft.com/office/drawing/2014/main" id="{97A2AC2F-F808-4216-B80C-7DC4F31B5EF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23" name="直線コネクタ 822">
          <a:extLst>
            <a:ext uri="{FF2B5EF4-FFF2-40B4-BE49-F238E27FC236}">
              <a16:creationId xmlns:a16="http://schemas.microsoft.com/office/drawing/2014/main" id="{601F9FF7-A576-4617-A03F-6930698B5E9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24" name="テキスト ボックス 823">
          <a:extLst>
            <a:ext uri="{FF2B5EF4-FFF2-40B4-BE49-F238E27FC236}">
              <a16:creationId xmlns:a16="http://schemas.microsoft.com/office/drawing/2014/main" id="{85A32E8B-9FA1-4AC0-AF6B-CF1406E5F04D}"/>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25" name="直線コネクタ 824">
          <a:extLst>
            <a:ext uri="{FF2B5EF4-FFF2-40B4-BE49-F238E27FC236}">
              <a16:creationId xmlns:a16="http://schemas.microsoft.com/office/drawing/2014/main" id="{D6A5C711-66D2-4C90-ABE2-E550E6CAAD2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26" name="テキスト ボックス 825">
          <a:extLst>
            <a:ext uri="{FF2B5EF4-FFF2-40B4-BE49-F238E27FC236}">
              <a16:creationId xmlns:a16="http://schemas.microsoft.com/office/drawing/2014/main" id="{2FB84CCB-3862-4D5C-A0F0-585E7A248CD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27" name="直線コネクタ 826">
          <a:extLst>
            <a:ext uri="{FF2B5EF4-FFF2-40B4-BE49-F238E27FC236}">
              <a16:creationId xmlns:a16="http://schemas.microsoft.com/office/drawing/2014/main" id="{B0E7C723-8203-45D6-94CF-8CC1CEE0722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28" name="テキスト ボックス 827">
          <a:extLst>
            <a:ext uri="{FF2B5EF4-FFF2-40B4-BE49-F238E27FC236}">
              <a16:creationId xmlns:a16="http://schemas.microsoft.com/office/drawing/2014/main" id="{24FA04E7-0DBB-4419-A260-F06F58A0EE85}"/>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9" name="直線コネクタ 828">
          <a:extLst>
            <a:ext uri="{FF2B5EF4-FFF2-40B4-BE49-F238E27FC236}">
              <a16:creationId xmlns:a16="http://schemas.microsoft.com/office/drawing/2014/main" id="{1E5BBCF7-A5B9-472E-8C3F-955B61E27B3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0" name="【庁舎】&#10;有形固定資産減価償却率グラフ枠">
          <a:extLst>
            <a:ext uri="{FF2B5EF4-FFF2-40B4-BE49-F238E27FC236}">
              <a16:creationId xmlns:a16="http://schemas.microsoft.com/office/drawing/2014/main" id="{5DCF9AD8-25EE-4C90-BCDA-1FA46156D26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31" name="直線コネクタ 830">
          <a:extLst>
            <a:ext uri="{FF2B5EF4-FFF2-40B4-BE49-F238E27FC236}">
              <a16:creationId xmlns:a16="http://schemas.microsoft.com/office/drawing/2014/main" id="{44F63658-9F7D-4C0F-B990-9096D85DEAF4}"/>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32" name="【庁舎】&#10;有形固定資産減価償却率最小値テキスト">
          <a:extLst>
            <a:ext uri="{FF2B5EF4-FFF2-40B4-BE49-F238E27FC236}">
              <a16:creationId xmlns:a16="http://schemas.microsoft.com/office/drawing/2014/main" id="{21785DC1-C3A5-41EC-A16D-F513962CA7B2}"/>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33" name="直線コネクタ 832">
          <a:extLst>
            <a:ext uri="{FF2B5EF4-FFF2-40B4-BE49-F238E27FC236}">
              <a16:creationId xmlns:a16="http://schemas.microsoft.com/office/drawing/2014/main" id="{0D5B4D45-85E1-4F00-AF1F-2FAF6F7A712B}"/>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34" name="【庁舎】&#10;有形固定資産減価償却率最大値テキスト">
          <a:extLst>
            <a:ext uri="{FF2B5EF4-FFF2-40B4-BE49-F238E27FC236}">
              <a16:creationId xmlns:a16="http://schemas.microsoft.com/office/drawing/2014/main" id="{0FBF69F2-8DE5-4C0C-84BF-8F966AE03556}"/>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35" name="直線コネクタ 834">
          <a:extLst>
            <a:ext uri="{FF2B5EF4-FFF2-40B4-BE49-F238E27FC236}">
              <a16:creationId xmlns:a16="http://schemas.microsoft.com/office/drawing/2014/main" id="{F271B06A-4C8E-4D1F-9A6D-94E802279171}"/>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63516</xdr:rowOff>
    </xdr:from>
    <xdr:ext cx="405111" cy="259045"/>
    <xdr:sp macro="" textlink="">
      <xdr:nvSpPr>
        <xdr:cNvPr id="836" name="【庁舎】&#10;有形固定資産減価償却率平均値テキスト">
          <a:extLst>
            <a:ext uri="{FF2B5EF4-FFF2-40B4-BE49-F238E27FC236}">
              <a16:creationId xmlns:a16="http://schemas.microsoft.com/office/drawing/2014/main" id="{978B7E2A-4E47-4E5E-8382-0629F9C79253}"/>
            </a:ext>
          </a:extLst>
        </xdr:cNvPr>
        <xdr:cNvSpPr txBox="1"/>
      </xdr:nvSpPr>
      <xdr:spPr>
        <a:xfrm>
          <a:off x="16357600" y="17722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85089</xdr:rowOff>
    </xdr:from>
    <xdr:to>
      <xdr:col>85</xdr:col>
      <xdr:colOff>177800</xdr:colOff>
      <xdr:row>104</xdr:row>
      <xdr:rowOff>15239</xdr:rowOff>
    </xdr:to>
    <xdr:sp macro="" textlink="">
      <xdr:nvSpPr>
        <xdr:cNvPr id="837" name="フローチャート: 判断 836">
          <a:extLst>
            <a:ext uri="{FF2B5EF4-FFF2-40B4-BE49-F238E27FC236}">
              <a16:creationId xmlns:a16="http://schemas.microsoft.com/office/drawing/2014/main" id="{BA30BDBE-90D7-44AA-8A33-552377AB5BDC}"/>
            </a:ext>
          </a:extLst>
        </xdr:cNvPr>
        <xdr:cNvSpPr/>
      </xdr:nvSpPr>
      <xdr:spPr>
        <a:xfrm>
          <a:off x="162687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85089</xdr:rowOff>
    </xdr:from>
    <xdr:to>
      <xdr:col>81</xdr:col>
      <xdr:colOff>101600</xdr:colOff>
      <xdr:row>104</xdr:row>
      <xdr:rowOff>15239</xdr:rowOff>
    </xdr:to>
    <xdr:sp macro="" textlink="">
      <xdr:nvSpPr>
        <xdr:cNvPr id="838" name="フローチャート: 判断 837">
          <a:extLst>
            <a:ext uri="{FF2B5EF4-FFF2-40B4-BE49-F238E27FC236}">
              <a16:creationId xmlns:a16="http://schemas.microsoft.com/office/drawing/2014/main" id="{325EFE25-5302-4A61-B1CD-37A4BD0CD9AB}"/>
            </a:ext>
          </a:extLst>
        </xdr:cNvPr>
        <xdr:cNvSpPr/>
      </xdr:nvSpPr>
      <xdr:spPr>
        <a:xfrm>
          <a:off x="15430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109220</xdr:rowOff>
    </xdr:from>
    <xdr:to>
      <xdr:col>76</xdr:col>
      <xdr:colOff>165100</xdr:colOff>
      <xdr:row>104</xdr:row>
      <xdr:rowOff>39370</xdr:rowOff>
    </xdr:to>
    <xdr:sp macro="" textlink="">
      <xdr:nvSpPr>
        <xdr:cNvPr id="839" name="フローチャート: 判断 838">
          <a:extLst>
            <a:ext uri="{FF2B5EF4-FFF2-40B4-BE49-F238E27FC236}">
              <a16:creationId xmlns:a16="http://schemas.microsoft.com/office/drawing/2014/main" id="{3D85C4BB-78E3-470A-BE1E-514DF9CFD00B}"/>
            </a:ext>
          </a:extLst>
        </xdr:cNvPr>
        <xdr:cNvSpPr/>
      </xdr:nvSpPr>
      <xdr:spPr>
        <a:xfrm>
          <a:off x="145415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143511</xdr:rowOff>
    </xdr:from>
    <xdr:to>
      <xdr:col>72</xdr:col>
      <xdr:colOff>38100</xdr:colOff>
      <xdr:row>104</xdr:row>
      <xdr:rowOff>73661</xdr:rowOff>
    </xdr:to>
    <xdr:sp macro="" textlink="">
      <xdr:nvSpPr>
        <xdr:cNvPr id="840" name="フローチャート: 判断 839">
          <a:extLst>
            <a:ext uri="{FF2B5EF4-FFF2-40B4-BE49-F238E27FC236}">
              <a16:creationId xmlns:a16="http://schemas.microsoft.com/office/drawing/2014/main" id="{F41F9EC7-3514-4870-8839-BCD53D0A91E0}"/>
            </a:ext>
          </a:extLst>
        </xdr:cNvPr>
        <xdr:cNvSpPr/>
      </xdr:nvSpPr>
      <xdr:spPr>
        <a:xfrm>
          <a:off x="13652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114300</xdr:rowOff>
    </xdr:from>
    <xdr:to>
      <xdr:col>67</xdr:col>
      <xdr:colOff>101600</xdr:colOff>
      <xdr:row>104</xdr:row>
      <xdr:rowOff>44450</xdr:rowOff>
    </xdr:to>
    <xdr:sp macro="" textlink="">
      <xdr:nvSpPr>
        <xdr:cNvPr id="841" name="フローチャート: 判断 840">
          <a:extLst>
            <a:ext uri="{FF2B5EF4-FFF2-40B4-BE49-F238E27FC236}">
              <a16:creationId xmlns:a16="http://schemas.microsoft.com/office/drawing/2014/main" id="{E3520DC8-0DC7-4E47-9CE1-9A17F7AD5AD5}"/>
            </a:ext>
          </a:extLst>
        </xdr:cNvPr>
        <xdr:cNvSpPr/>
      </xdr:nvSpPr>
      <xdr:spPr>
        <a:xfrm>
          <a:off x="12763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91A7D1C5-BF8C-4F59-B065-EF6A2ED99FE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D35EBF4F-6FCB-4733-83D6-5FF449603E8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F835DA3A-D1FE-4952-B1D4-D50104C64AE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D2274584-FB49-4EA3-8F4E-80855662800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A518256A-4B93-4419-A939-7AACC221144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120650</xdr:rowOff>
    </xdr:from>
    <xdr:to>
      <xdr:col>85</xdr:col>
      <xdr:colOff>177800</xdr:colOff>
      <xdr:row>100</xdr:row>
      <xdr:rowOff>50800</xdr:rowOff>
    </xdr:to>
    <xdr:sp macro="" textlink="">
      <xdr:nvSpPr>
        <xdr:cNvPr id="847" name="楕円 846">
          <a:extLst>
            <a:ext uri="{FF2B5EF4-FFF2-40B4-BE49-F238E27FC236}">
              <a16:creationId xmlns:a16="http://schemas.microsoft.com/office/drawing/2014/main" id="{5EED443D-9F18-46B1-B81C-C19EAE760ECB}"/>
            </a:ext>
          </a:extLst>
        </xdr:cNvPr>
        <xdr:cNvSpPr/>
      </xdr:nvSpPr>
      <xdr:spPr>
        <a:xfrm>
          <a:off x="162687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73677</xdr:rowOff>
    </xdr:from>
    <xdr:ext cx="340478" cy="259045"/>
    <xdr:sp macro="" textlink="">
      <xdr:nvSpPr>
        <xdr:cNvPr id="848" name="【庁舎】&#10;有形固定資産減価償却率該当値テキスト">
          <a:extLst>
            <a:ext uri="{FF2B5EF4-FFF2-40B4-BE49-F238E27FC236}">
              <a16:creationId xmlns:a16="http://schemas.microsoft.com/office/drawing/2014/main" id="{312DCCA0-6C75-4C61-A2EC-EE5CF672A339}"/>
            </a:ext>
          </a:extLst>
        </xdr:cNvPr>
        <xdr:cNvSpPr txBox="1"/>
      </xdr:nvSpPr>
      <xdr:spPr>
        <a:xfrm>
          <a:off x="16357600" y="17047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31766</xdr:rowOff>
    </xdr:from>
    <xdr:ext cx="405111" cy="259045"/>
    <xdr:sp macro="" textlink="">
      <xdr:nvSpPr>
        <xdr:cNvPr id="849" name="n_1aveValue【庁舎】&#10;有形固定資産減価償却率">
          <a:extLst>
            <a:ext uri="{FF2B5EF4-FFF2-40B4-BE49-F238E27FC236}">
              <a16:creationId xmlns:a16="http://schemas.microsoft.com/office/drawing/2014/main" id="{550FCF63-3429-4B8B-B473-071F6C3ABAA5}"/>
            </a:ext>
          </a:extLst>
        </xdr:cNvPr>
        <xdr:cNvSpPr txBox="1"/>
      </xdr:nvSpPr>
      <xdr:spPr>
        <a:xfrm>
          <a:off x="15266044" y="1751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55897</xdr:rowOff>
    </xdr:from>
    <xdr:ext cx="405111" cy="259045"/>
    <xdr:sp macro="" textlink="">
      <xdr:nvSpPr>
        <xdr:cNvPr id="850" name="n_2aveValue【庁舎】&#10;有形固定資産減価償却率">
          <a:extLst>
            <a:ext uri="{FF2B5EF4-FFF2-40B4-BE49-F238E27FC236}">
              <a16:creationId xmlns:a16="http://schemas.microsoft.com/office/drawing/2014/main" id="{5C295764-69B9-46A4-8C97-A271392ADB8F}"/>
            </a:ext>
          </a:extLst>
        </xdr:cNvPr>
        <xdr:cNvSpPr txBox="1"/>
      </xdr:nvSpPr>
      <xdr:spPr>
        <a:xfrm>
          <a:off x="14389744"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90188</xdr:rowOff>
    </xdr:from>
    <xdr:ext cx="405111" cy="259045"/>
    <xdr:sp macro="" textlink="">
      <xdr:nvSpPr>
        <xdr:cNvPr id="851" name="n_3aveValue【庁舎】&#10;有形固定資産減価償却率">
          <a:extLst>
            <a:ext uri="{FF2B5EF4-FFF2-40B4-BE49-F238E27FC236}">
              <a16:creationId xmlns:a16="http://schemas.microsoft.com/office/drawing/2014/main" id="{362A40F7-758D-46A8-ACF0-2EB56C20E529}"/>
            </a:ext>
          </a:extLst>
        </xdr:cNvPr>
        <xdr:cNvSpPr txBox="1"/>
      </xdr:nvSpPr>
      <xdr:spPr>
        <a:xfrm>
          <a:off x="13500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60977</xdr:rowOff>
    </xdr:from>
    <xdr:ext cx="405111" cy="259045"/>
    <xdr:sp macro="" textlink="">
      <xdr:nvSpPr>
        <xdr:cNvPr id="852" name="n_4aveValue【庁舎】&#10;有形固定資産減価償却率">
          <a:extLst>
            <a:ext uri="{FF2B5EF4-FFF2-40B4-BE49-F238E27FC236}">
              <a16:creationId xmlns:a16="http://schemas.microsoft.com/office/drawing/2014/main" id="{3CE95698-E412-4791-942C-F032E882C287}"/>
            </a:ext>
          </a:extLst>
        </xdr:cNvPr>
        <xdr:cNvSpPr txBox="1"/>
      </xdr:nvSpPr>
      <xdr:spPr>
        <a:xfrm>
          <a:off x="12611744" y="1754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3" name="正方形/長方形 852">
          <a:extLst>
            <a:ext uri="{FF2B5EF4-FFF2-40B4-BE49-F238E27FC236}">
              <a16:creationId xmlns:a16="http://schemas.microsoft.com/office/drawing/2014/main" id="{E924EE91-1C9E-4B45-8790-6AE24C41902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4" name="正方形/長方形 853">
          <a:extLst>
            <a:ext uri="{FF2B5EF4-FFF2-40B4-BE49-F238E27FC236}">
              <a16:creationId xmlns:a16="http://schemas.microsoft.com/office/drawing/2014/main" id="{9156F386-5AC7-4D5B-A910-08C22F09562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5" name="正方形/長方形 854">
          <a:extLst>
            <a:ext uri="{FF2B5EF4-FFF2-40B4-BE49-F238E27FC236}">
              <a16:creationId xmlns:a16="http://schemas.microsoft.com/office/drawing/2014/main" id="{4D931F01-FA66-4C36-8414-B7AAF347FB8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6" name="正方形/長方形 855">
          <a:extLst>
            <a:ext uri="{FF2B5EF4-FFF2-40B4-BE49-F238E27FC236}">
              <a16:creationId xmlns:a16="http://schemas.microsoft.com/office/drawing/2014/main" id="{11D30EB1-FE95-4834-89A7-046BCAD8A24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7" name="正方形/長方形 856">
          <a:extLst>
            <a:ext uri="{FF2B5EF4-FFF2-40B4-BE49-F238E27FC236}">
              <a16:creationId xmlns:a16="http://schemas.microsoft.com/office/drawing/2014/main" id="{9C147125-136D-483A-82DB-49107FC1CF8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8" name="正方形/長方形 857">
          <a:extLst>
            <a:ext uri="{FF2B5EF4-FFF2-40B4-BE49-F238E27FC236}">
              <a16:creationId xmlns:a16="http://schemas.microsoft.com/office/drawing/2014/main" id="{403E60B7-1816-4B9A-89CA-0DC3F6AAB94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9" name="正方形/長方形 858">
          <a:extLst>
            <a:ext uri="{FF2B5EF4-FFF2-40B4-BE49-F238E27FC236}">
              <a16:creationId xmlns:a16="http://schemas.microsoft.com/office/drawing/2014/main" id="{BE6198CF-4496-477C-B66D-F5AA8DD95DE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0" name="正方形/長方形 859">
          <a:extLst>
            <a:ext uri="{FF2B5EF4-FFF2-40B4-BE49-F238E27FC236}">
              <a16:creationId xmlns:a16="http://schemas.microsoft.com/office/drawing/2014/main" id="{0DD659DA-88D0-4D7A-8DF4-ED97E50319F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1" name="テキスト ボックス 860">
          <a:extLst>
            <a:ext uri="{FF2B5EF4-FFF2-40B4-BE49-F238E27FC236}">
              <a16:creationId xmlns:a16="http://schemas.microsoft.com/office/drawing/2014/main" id="{2A26792D-FF30-4A47-8E3C-01D6CB059CD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2" name="直線コネクタ 861">
          <a:extLst>
            <a:ext uri="{FF2B5EF4-FFF2-40B4-BE49-F238E27FC236}">
              <a16:creationId xmlns:a16="http://schemas.microsoft.com/office/drawing/2014/main" id="{938B5B18-093E-4C0B-9E28-CE5D5C53319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63" name="テキスト ボックス 862">
          <a:extLst>
            <a:ext uri="{FF2B5EF4-FFF2-40B4-BE49-F238E27FC236}">
              <a16:creationId xmlns:a16="http://schemas.microsoft.com/office/drawing/2014/main" id="{2699B9BC-EA03-4DFB-B01B-EC9A9A98B60D}"/>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64" name="直線コネクタ 863">
          <a:extLst>
            <a:ext uri="{FF2B5EF4-FFF2-40B4-BE49-F238E27FC236}">
              <a16:creationId xmlns:a16="http://schemas.microsoft.com/office/drawing/2014/main" id="{DC4DD531-AEAD-4023-B584-CB745228DB4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65" name="テキスト ボックス 864">
          <a:extLst>
            <a:ext uri="{FF2B5EF4-FFF2-40B4-BE49-F238E27FC236}">
              <a16:creationId xmlns:a16="http://schemas.microsoft.com/office/drawing/2014/main" id="{A019DF1A-E58B-4E26-BB93-F926A7DFD08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66" name="直線コネクタ 865">
          <a:extLst>
            <a:ext uri="{FF2B5EF4-FFF2-40B4-BE49-F238E27FC236}">
              <a16:creationId xmlns:a16="http://schemas.microsoft.com/office/drawing/2014/main" id="{68C1F713-AB3D-4864-92A9-C8FABAE2586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67" name="テキスト ボックス 866">
          <a:extLst>
            <a:ext uri="{FF2B5EF4-FFF2-40B4-BE49-F238E27FC236}">
              <a16:creationId xmlns:a16="http://schemas.microsoft.com/office/drawing/2014/main" id="{25A9F57E-0C5F-4CEC-BE4C-9FAE19BF6C6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68" name="直線コネクタ 867">
          <a:extLst>
            <a:ext uri="{FF2B5EF4-FFF2-40B4-BE49-F238E27FC236}">
              <a16:creationId xmlns:a16="http://schemas.microsoft.com/office/drawing/2014/main" id="{08BD2967-B049-410D-B52F-25077065693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69" name="テキスト ボックス 868">
          <a:extLst>
            <a:ext uri="{FF2B5EF4-FFF2-40B4-BE49-F238E27FC236}">
              <a16:creationId xmlns:a16="http://schemas.microsoft.com/office/drawing/2014/main" id="{B1140891-D9B9-4E51-BCBE-6BCB864850D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70" name="直線コネクタ 869">
          <a:extLst>
            <a:ext uri="{FF2B5EF4-FFF2-40B4-BE49-F238E27FC236}">
              <a16:creationId xmlns:a16="http://schemas.microsoft.com/office/drawing/2014/main" id="{B97B675D-3148-445D-A851-8ED0E4F8229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71" name="テキスト ボックス 870">
          <a:extLst>
            <a:ext uri="{FF2B5EF4-FFF2-40B4-BE49-F238E27FC236}">
              <a16:creationId xmlns:a16="http://schemas.microsoft.com/office/drawing/2014/main" id="{874E8E48-CF98-4518-AC2D-B754797BF25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72" name="直線コネクタ 871">
          <a:extLst>
            <a:ext uri="{FF2B5EF4-FFF2-40B4-BE49-F238E27FC236}">
              <a16:creationId xmlns:a16="http://schemas.microsoft.com/office/drawing/2014/main" id="{F26CA240-6BC8-4B6F-9E32-6CD6D843B62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73" name="テキスト ボックス 872">
          <a:extLst>
            <a:ext uri="{FF2B5EF4-FFF2-40B4-BE49-F238E27FC236}">
              <a16:creationId xmlns:a16="http://schemas.microsoft.com/office/drawing/2014/main" id="{5FF22ED4-4430-4124-81A4-88D645FD1AB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74" name="直線コネクタ 873">
          <a:extLst>
            <a:ext uri="{FF2B5EF4-FFF2-40B4-BE49-F238E27FC236}">
              <a16:creationId xmlns:a16="http://schemas.microsoft.com/office/drawing/2014/main" id="{42D83375-D34F-4A03-B007-34C3F54B9D3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75" name="テキスト ボックス 874">
          <a:extLst>
            <a:ext uri="{FF2B5EF4-FFF2-40B4-BE49-F238E27FC236}">
              <a16:creationId xmlns:a16="http://schemas.microsoft.com/office/drawing/2014/main" id="{A86738A8-E050-40EE-8EF1-F91EC3CCEBD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6" name="直線コネクタ 875">
          <a:extLst>
            <a:ext uri="{FF2B5EF4-FFF2-40B4-BE49-F238E27FC236}">
              <a16:creationId xmlns:a16="http://schemas.microsoft.com/office/drawing/2014/main" id="{F61E1060-92C2-4290-A9F9-4D60F26CA8B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7" name="テキスト ボックス 876">
          <a:extLst>
            <a:ext uri="{FF2B5EF4-FFF2-40B4-BE49-F238E27FC236}">
              <a16:creationId xmlns:a16="http://schemas.microsoft.com/office/drawing/2014/main" id="{FC70FE90-71A2-4C64-B997-11E93115E61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8" name="【庁舎】&#10;一人当たり面積グラフ枠">
          <a:extLst>
            <a:ext uri="{FF2B5EF4-FFF2-40B4-BE49-F238E27FC236}">
              <a16:creationId xmlns:a16="http://schemas.microsoft.com/office/drawing/2014/main" id="{1CD303BD-7382-47EA-AB68-6260E79B5EA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20682</xdr:rowOff>
    </xdr:from>
    <xdr:to>
      <xdr:col>116</xdr:col>
      <xdr:colOff>62864</xdr:colOff>
      <xdr:row>108</xdr:row>
      <xdr:rowOff>164374</xdr:rowOff>
    </xdr:to>
    <xdr:cxnSp macro="">
      <xdr:nvCxnSpPr>
        <xdr:cNvPr id="879" name="直線コネクタ 878">
          <a:extLst>
            <a:ext uri="{FF2B5EF4-FFF2-40B4-BE49-F238E27FC236}">
              <a16:creationId xmlns:a16="http://schemas.microsoft.com/office/drawing/2014/main" id="{9585A32E-CAFB-4BCA-AEBF-4D77BFEDA9CC}"/>
            </a:ext>
          </a:extLst>
        </xdr:cNvPr>
        <xdr:cNvCxnSpPr/>
      </xdr:nvCxnSpPr>
      <xdr:spPr>
        <a:xfrm flipV="1">
          <a:off x="22160864" y="17165682"/>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80" name="【庁舎】&#10;一人当たり面積最小値テキスト">
          <a:extLst>
            <a:ext uri="{FF2B5EF4-FFF2-40B4-BE49-F238E27FC236}">
              <a16:creationId xmlns:a16="http://schemas.microsoft.com/office/drawing/2014/main" id="{97DE2946-F7CF-4677-A4A3-18EF1D1C4261}"/>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81" name="直線コネクタ 880">
          <a:extLst>
            <a:ext uri="{FF2B5EF4-FFF2-40B4-BE49-F238E27FC236}">
              <a16:creationId xmlns:a16="http://schemas.microsoft.com/office/drawing/2014/main" id="{E17F5A03-07E4-4127-BE6C-0B68B281EDD0}"/>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138809</xdr:rowOff>
    </xdr:from>
    <xdr:ext cx="469744" cy="259045"/>
    <xdr:sp macro="" textlink="">
      <xdr:nvSpPr>
        <xdr:cNvPr id="882" name="【庁舎】&#10;一人当たり面積最大値テキスト">
          <a:extLst>
            <a:ext uri="{FF2B5EF4-FFF2-40B4-BE49-F238E27FC236}">
              <a16:creationId xmlns:a16="http://schemas.microsoft.com/office/drawing/2014/main" id="{45D07675-BBF8-4D8A-BACA-D7C6B8BDB448}"/>
            </a:ext>
          </a:extLst>
        </xdr:cNvPr>
        <xdr:cNvSpPr txBox="1"/>
      </xdr:nvSpPr>
      <xdr:spPr>
        <a:xfrm>
          <a:off x="22199600" y="1694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20682</xdr:rowOff>
    </xdr:from>
    <xdr:to>
      <xdr:col>116</xdr:col>
      <xdr:colOff>152400</xdr:colOff>
      <xdr:row>100</xdr:row>
      <xdr:rowOff>20682</xdr:rowOff>
    </xdr:to>
    <xdr:cxnSp macro="">
      <xdr:nvCxnSpPr>
        <xdr:cNvPr id="883" name="直線コネクタ 882">
          <a:extLst>
            <a:ext uri="{FF2B5EF4-FFF2-40B4-BE49-F238E27FC236}">
              <a16:creationId xmlns:a16="http://schemas.microsoft.com/office/drawing/2014/main" id="{9F0166A7-BF1E-4D2A-AD41-6DC25B5359AF}"/>
            </a:ext>
          </a:extLst>
        </xdr:cNvPr>
        <xdr:cNvCxnSpPr/>
      </xdr:nvCxnSpPr>
      <xdr:spPr>
        <a:xfrm>
          <a:off x="22072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142983</xdr:rowOff>
    </xdr:from>
    <xdr:ext cx="469744" cy="259045"/>
    <xdr:sp macro="" textlink="">
      <xdr:nvSpPr>
        <xdr:cNvPr id="884" name="【庁舎】&#10;一人当たり面積平均値テキスト">
          <a:extLst>
            <a:ext uri="{FF2B5EF4-FFF2-40B4-BE49-F238E27FC236}">
              <a16:creationId xmlns:a16="http://schemas.microsoft.com/office/drawing/2014/main" id="{ECFDFAC6-0A17-4259-84E8-778FC3379265}"/>
            </a:ext>
          </a:extLst>
        </xdr:cNvPr>
        <xdr:cNvSpPr txBox="1"/>
      </xdr:nvSpPr>
      <xdr:spPr>
        <a:xfrm>
          <a:off x="22199600" y="18145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885" name="フローチャート: 判断 884">
          <a:extLst>
            <a:ext uri="{FF2B5EF4-FFF2-40B4-BE49-F238E27FC236}">
              <a16:creationId xmlns:a16="http://schemas.microsoft.com/office/drawing/2014/main" id="{BAAC559D-0116-4B01-B1A2-3D64A61A049D}"/>
            </a:ext>
          </a:extLst>
        </xdr:cNvPr>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116839</xdr:rowOff>
    </xdr:from>
    <xdr:to>
      <xdr:col>112</xdr:col>
      <xdr:colOff>38100</xdr:colOff>
      <xdr:row>107</xdr:row>
      <xdr:rowOff>46989</xdr:rowOff>
    </xdr:to>
    <xdr:sp macro="" textlink="">
      <xdr:nvSpPr>
        <xdr:cNvPr id="886" name="フローチャート: 判断 885">
          <a:extLst>
            <a:ext uri="{FF2B5EF4-FFF2-40B4-BE49-F238E27FC236}">
              <a16:creationId xmlns:a16="http://schemas.microsoft.com/office/drawing/2014/main" id="{E5EDE42C-5711-42E6-9CC0-D6F159E65BD1}"/>
            </a:ext>
          </a:extLst>
        </xdr:cNvPr>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87" name="フローチャート: 判断 886">
          <a:extLst>
            <a:ext uri="{FF2B5EF4-FFF2-40B4-BE49-F238E27FC236}">
              <a16:creationId xmlns:a16="http://schemas.microsoft.com/office/drawing/2014/main" id="{CAABA0E9-0E1E-4425-9790-7C3893F25635}"/>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888" name="フローチャート: 判断 887">
          <a:extLst>
            <a:ext uri="{FF2B5EF4-FFF2-40B4-BE49-F238E27FC236}">
              <a16:creationId xmlns:a16="http://schemas.microsoft.com/office/drawing/2014/main" id="{B6A30289-3F1E-4401-A40F-3AB99E5B1017}"/>
            </a:ext>
          </a:extLst>
        </xdr:cNvPr>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142966</xdr:rowOff>
    </xdr:from>
    <xdr:to>
      <xdr:col>98</xdr:col>
      <xdr:colOff>38100</xdr:colOff>
      <xdr:row>107</xdr:row>
      <xdr:rowOff>73116</xdr:rowOff>
    </xdr:to>
    <xdr:sp macro="" textlink="">
      <xdr:nvSpPr>
        <xdr:cNvPr id="889" name="フローチャート: 判断 888">
          <a:extLst>
            <a:ext uri="{FF2B5EF4-FFF2-40B4-BE49-F238E27FC236}">
              <a16:creationId xmlns:a16="http://schemas.microsoft.com/office/drawing/2014/main" id="{A2E21E6F-C5D2-43D4-A987-5A15842B871A}"/>
            </a:ext>
          </a:extLst>
        </xdr:cNvPr>
        <xdr:cNvSpPr/>
      </xdr:nvSpPr>
      <xdr:spPr>
        <a:xfrm>
          <a:off x="18605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0" name="テキスト ボックス 889">
          <a:extLst>
            <a:ext uri="{FF2B5EF4-FFF2-40B4-BE49-F238E27FC236}">
              <a16:creationId xmlns:a16="http://schemas.microsoft.com/office/drawing/2014/main" id="{FE1D1AFE-99CB-4155-A445-161BE1B625F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1" name="テキスト ボックス 890">
          <a:extLst>
            <a:ext uri="{FF2B5EF4-FFF2-40B4-BE49-F238E27FC236}">
              <a16:creationId xmlns:a16="http://schemas.microsoft.com/office/drawing/2014/main" id="{F76F7119-29E0-4FDE-898A-C619E27F45F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2" name="テキスト ボックス 891">
          <a:extLst>
            <a:ext uri="{FF2B5EF4-FFF2-40B4-BE49-F238E27FC236}">
              <a16:creationId xmlns:a16="http://schemas.microsoft.com/office/drawing/2014/main" id="{AC6E9503-9FC7-4B07-9DEE-2048D40CF65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3" name="テキスト ボックス 892">
          <a:extLst>
            <a:ext uri="{FF2B5EF4-FFF2-40B4-BE49-F238E27FC236}">
              <a16:creationId xmlns:a16="http://schemas.microsoft.com/office/drawing/2014/main" id="{6DA07D88-E009-4422-BDEB-A2F6469D5CE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4" name="テキスト ボックス 893">
          <a:extLst>
            <a:ext uri="{FF2B5EF4-FFF2-40B4-BE49-F238E27FC236}">
              <a16:creationId xmlns:a16="http://schemas.microsoft.com/office/drawing/2014/main" id="{33266CE1-4B3A-4938-8196-5D95E24319E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142966</xdr:rowOff>
    </xdr:from>
    <xdr:to>
      <xdr:col>116</xdr:col>
      <xdr:colOff>114300</xdr:colOff>
      <xdr:row>107</xdr:row>
      <xdr:rowOff>73116</xdr:rowOff>
    </xdr:to>
    <xdr:sp macro="" textlink="">
      <xdr:nvSpPr>
        <xdr:cNvPr id="895" name="楕円 894">
          <a:extLst>
            <a:ext uri="{FF2B5EF4-FFF2-40B4-BE49-F238E27FC236}">
              <a16:creationId xmlns:a16="http://schemas.microsoft.com/office/drawing/2014/main" id="{8B9D70E4-9F2A-4AD1-891A-EBA8BC37EF9B}"/>
            </a:ext>
          </a:extLst>
        </xdr:cNvPr>
        <xdr:cNvSpPr/>
      </xdr:nvSpPr>
      <xdr:spPr>
        <a:xfrm>
          <a:off x="221107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121393</xdr:rowOff>
    </xdr:from>
    <xdr:ext cx="469744" cy="259045"/>
    <xdr:sp macro="" textlink="">
      <xdr:nvSpPr>
        <xdr:cNvPr id="896" name="【庁舎】&#10;一人当たり面積該当値テキスト">
          <a:extLst>
            <a:ext uri="{FF2B5EF4-FFF2-40B4-BE49-F238E27FC236}">
              <a16:creationId xmlns:a16="http://schemas.microsoft.com/office/drawing/2014/main" id="{6B3C27E0-2C4A-4DBF-9809-BD2505EC6128}"/>
            </a:ext>
          </a:extLst>
        </xdr:cNvPr>
        <xdr:cNvSpPr txBox="1"/>
      </xdr:nvSpPr>
      <xdr:spPr>
        <a:xfrm>
          <a:off x="22199600" y="1829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63516</xdr:rowOff>
    </xdr:from>
    <xdr:ext cx="469744" cy="259045"/>
    <xdr:sp macro="" textlink="">
      <xdr:nvSpPr>
        <xdr:cNvPr id="897" name="n_1aveValue【庁舎】&#10;一人当たり面積">
          <a:extLst>
            <a:ext uri="{FF2B5EF4-FFF2-40B4-BE49-F238E27FC236}">
              <a16:creationId xmlns:a16="http://schemas.microsoft.com/office/drawing/2014/main" id="{8372439D-CA13-4A16-8379-F55E35E2818A}"/>
            </a:ext>
          </a:extLst>
        </xdr:cNvPr>
        <xdr:cNvSpPr txBox="1"/>
      </xdr:nvSpPr>
      <xdr:spPr>
        <a:xfrm>
          <a:off x="210757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98" name="n_2aveValue【庁舎】&#10;一人当たり面積">
          <a:extLst>
            <a:ext uri="{FF2B5EF4-FFF2-40B4-BE49-F238E27FC236}">
              <a16:creationId xmlns:a16="http://schemas.microsoft.com/office/drawing/2014/main" id="{60D07378-0493-4555-B43B-E35841932487}"/>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89643</xdr:rowOff>
    </xdr:from>
    <xdr:ext cx="469744" cy="259045"/>
    <xdr:sp macro="" textlink="">
      <xdr:nvSpPr>
        <xdr:cNvPr id="899" name="n_3aveValue【庁舎】&#10;一人当たり面積">
          <a:extLst>
            <a:ext uri="{FF2B5EF4-FFF2-40B4-BE49-F238E27FC236}">
              <a16:creationId xmlns:a16="http://schemas.microsoft.com/office/drawing/2014/main" id="{4BC3F596-FA88-4309-BC03-F5EE47537748}"/>
            </a:ext>
          </a:extLst>
        </xdr:cNvPr>
        <xdr:cNvSpPr txBox="1"/>
      </xdr:nvSpPr>
      <xdr:spPr>
        <a:xfrm>
          <a:off x="19310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89643</xdr:rowOff>
    </xdr:from>
    <xdr:ext cx="469744" cy="259045"/>
    <xdr:sp macro="" textlink="">
      <xdr:nvSpPr>
        <xdr:cNvPr id="900" name="n_4aveValue【庁舎】&#10;一人当たり面積">
          <a:extLst>
            <a:ext uri="{FF2B5EF4-FFF2-40B4-BE49-F238E27FC236}">
              <a16:creationId xmlns:a16="http://schemas.microsoft.com/office/drawing/2014/main" id="{400E44A7-181C-41B0-92BF-172E143511EE}"/>
            </a:ext>
          </a:extLst>
        </xdr:cNvPr>
        <xdr:cNvSpPr txBox="1"/>
      </xdr:nvSpPr>
      <xdr:spPr>
        <a:xfrm>
          <a:off x="18421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1" name="正方形/長方形 900">
          <a:extLst>
            <a:ext uri="{FF2B5EF4-FFF2-40B4-BE49-F238E27FC236}">
              <a16:creationId xmlns:a16="http://schemas.microsoft.com/office/drawing/2014/main" id="{3B37AB06-06FA-4B57-BC1E-E5173E2F3F2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2" name="正方形/長方形 901">
          <a:extLst>
            <a:ext uri="{FF2B5EF4-FFF2-40B4-BE49-F238E27FC236}">
              <a16:creationId xmlns:a16="http://schemas.microsoft.com/office/drawing/2014/main" id="{D6E67BB7-E30B-4FE5-9324-C3216688BF3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3" name="テキスト ボックス 902">
          <a:extLst>
            <a:ext uri="{FF2B5EF4-FFF2-40B4-BE49-F238E27FC236}">
              <a16:creationId xmlns:a16="http://schemas.microsoft.com/office/drawing/2014/main" id="{7507F292-CA75-44D3-8CAB-2CE1F437890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町民体育館は</a:t>
          </a:r>
          <a:r>
            <a:rPr kumimoji="1" lang="ja-JP" altLang="en-US" sz="1100">
              <a:solidFill>
                <a:schemeClr val="dk1"/>
              </a:solidFill>
              <a:effectLst/>
              <a:latin typeface="+mn-lt"/>
              <a:ea typeface="+mn-ea"/>
              <a:cs typeface="+mn-cs"/>
            </a:rPr>
            <a:t>熊本地震により</a:t>
          </a:r>
          <a:r>
            <a:rPr kumimoji="1" lang="ja-JP" altLang="ja-JP" sz="1100">
              <a:solidFill>
                <a:schemeClr val="dk1"/>
              </a:solidFill>
              <a:effectLst/>
              <a:latin typeface="+mn-lt"/>
              <a:ea typeface="+mn-ea"/>
              <a:cs typeface="+mn-cs"/>
            </a:rPr>
            <a:t>解体され、総合体育館の再建が完了したため、有形固定資産減価償却が大幅に低下している。今後は維持管理計画に沿った長寿命化対策を行い、更新費用の低減が必要となる。</a:t>
          </a:r>
          <a:endParaRPr lang="ja-JP" altLang="ja-JP" sz="1400">
            <a:effectLst/>
          </a:endParaRPr>
        </a:p>
        <a:p>
          <a:r>
            <a:rPr kumimoji="1" lang="ja-JP" altLang="ja-JP" sz="1100">
              <a:solidFill>
                <a:schemeClr val="dk1"/>
              </a:solidFill>
              <a:effectLst/>
              <a:latin typeface="+mn-lt"/>
              <a:ea typeface="+mn-ea"/>
              <a:cs typeface="+mn-cs"/>
            </a:rPr>
            <a:t>福祉施設は町民憩の家のみであるが、この施設は築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年を超えており、検討委員会の答申を踏まえ、施設の</a:t>
          </a:r>
          <a:r>
            <a:rPr kumimoji="1" lang="ja-JP" altLang="en-US" sz="1100">
              <a:solidFill>
                <a:schemeClr val="dk1"/>
              </a:solidFill>
              <a:effectLst/>
              <a:latin typeface="+mn-lt"/>
              <a:ea typeface="+mn-ea"/>
              <a:cs typeface="+mn-cs"/>
            </a:rPr>
            <a:t>ありかた</a:t>
          </a:r>
          <a:r>
            <a:rPr kumimoji="1" lang="ja-JP" altLang="ja-JP" sz="1100">
              <a:solidFill>
                <a:schemeClr val="dk1"/>
              </a:solidFill>
              <a:effectLst/>
              <a:latin typeface="+mn-lt"/>
              <a:ea typeface="+mn-ea"/>
              <a:cs typeface="+mn-cs"/>
            </a:rPr>
            <a:t>検討を進める。</a:t>
          </a:r>
          <a:endParaRPr lang="ja-JP" altLang="ja-JP" sz="1400">
            <a:effectLst/>
          </a:endParaRPr>
        </a:p>
        <a:p>
          <a:r>
            <a:rPr kumimoji="1" lang="ja-JP" altLang="ja-JP" sz="1100">
              <a:solidFill>
                <a:schemeClr val="dk1"/>
              </a:solidFill>
              <a:effectLst/>
              <a:latin typeface="+mn-lt"/>
              <a:ea typeface="+mn-ea"/>
              <a:cs typeface="+mn-cs"/>
            </a:rPr>
            <a:t>益城町文化会館は熊本地震に伴う災害復旧のため、様々な改修を行っているため、改修完了後の適切な維持管理により施設の長寿命化を行っていく必要がある。</a:t>
          </a:r>
          <a:endParaRPr lang="ja-JP" altLang="ja-JP" sz="1400">
            <a:effectLst/>
          </a:endParaRPr>
        </a:p>
        <a:p>
          <a:r>
            <a:rPr kumimoji="1" lang="ja-JP" altLang="ja-JP" sz="1100">
              <a:solidFill>
                <a:schemeClr val="dk1"/>
              </a:solidFill>
              <a:effectLst/>
              <a:latin typeface="+mn-lt"/>
              <a:ea typeface="+mn-ea"/>
              <a:cs typeface="+mn-cs"/>
            </a:rPr>
            <a:t>役場庁舎は熊本地震の復旧工事が終わり、令和５年末に再建したため、有形固定資産減価償却率が</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で計上されている。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AB351B31-C80A-42C7-AFDE-8AC7A5DF0EA3}"/>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EF21883A-5323-4AC1-9DEC-613FE8772FD9}"/>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218ADAD-3E58-4FD3-BE86-AB37ED8A11B5}"/>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9A83FB45-74F7-42B3-AB91-E5D73671A6CA}"/>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EB060F35-172D-4F12-A0B3-AB130E7E752C}"/>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6C50B70B-7797-4B39-AF3A-56874AF9E2E1}"/>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6016B716-7F93-436B-8CFE-56767EA7F727}"/>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FA1C624-8B33-4081-89BA-39C9617F0167}"/>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BA4AB659-8512-4193-AA85-C042A6F18899}"/>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AD93B944-8EC2-4D5B-959F-9FEB06D0ED71}"/>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33,718
33,570
65.68
24,415,387
21,896,018
2,284,100
8,879,241
48,842,405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AEE35D59-A65B-43AF-B24B-0FEA35919AB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F09AC702-F9D5-4D93-81E9-8488DE649E6B}"/>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E30C188E-8281-47AC-A782-CE7F27C9D0AB}"/>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EBACE70A-A6DD-4CFD-8AB7-997CC2F058F4}"/>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BC8A6D78-827A-44A7-8E00-17D55D3E6E81}"/>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CB2D45A1-C700-4F73-8EB6-3E2E82756194}"/>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854A2159-CC78-4198-AE6C-B2BE36A3E014}"/>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BB7800FD-D22F-40FA-ACAD-04F69CA1FA9D}"/>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FCA5E9F0-4CB8-4330-8C07-876639BD0277}"/>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36025476-7F5F-466B-ADC5-6DB3FF265B01}"/>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2C7CEE6-8F5B-4321-B787-213555FCEA5B}"/>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A559D834-9EB6-45BC-B06F-E430914BD313}"/>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6C2AEF22-362C-420C-83C1-71D72443211E}"/>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9AF9B1D2-3AA7-4EC4-B6B7-A72CA54D2C2A}"/>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814D0DC2-DAED-41FA-BF54-3135E23B84F9}"/>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9CB27AE4-C81A-4BF1-8C73-38219487D2F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E66AFBEA-472E-406E-B960-F1EBE6611F57}"/>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2E30DE9E-1C5C-43C7-9A5F-653EF7D15C78}"/>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8DFFAD38-5764-485F-90CE-427711DE2CEA}"/>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D3344CC6-AE24-495E-A996-D9B5C44BCE6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3802DA0-2585-4A21-939F-50E686445D46}"/>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6B7D4BA-CFE5-42AC-95A8-41A5310F90F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E0FF44AE-C5DE-46BC-A02F-2EB14A359D4C}"/>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2AB2840B-065C-483D-8499-E858D131209E}"/>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3E6BF009-5850-4C2C-8F3F-03B82E0D4495}"/>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E0610B75-ACA8-47C6-BA9F-3BD4273495D8}"/>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A4A93D6C-4E7F-4948-BCE7-E8F4FB274FFE}"/>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40A767B6-2A82-4D90-BEA6-12D0C0C9FC1F}"/>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A1C89DC8-7248-4309-A61A-21DCB07D411E}"/>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7FB751E1-EEB8-4362-AAA0-2CC5FEB8449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D72C82EE-0CDD-4172-8543-0AD84DF1598F}"/>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DC0C77F0-4778-4B35-8745-55870A635796}"/>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34BAEF24-F97F-430F-82A7-64EF54457997}"/>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82CEF325-115D-44C1-8F23-8351D64CE909}"/>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68F25AB2-2D13-4842-9A2D-2799822418F4}"/>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5CC39488-0AB1-4DCF-8AC5-036549650AFA}"/>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18BBBD8B-3077-4010-9261-426A4E92F60F}"/>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各年の財政力指数は</a:t>
          </a:r>
          <a:r>
            <a:rPr kumimoji="1" lang="en-US" altLang="ja-JP" sz="1050">
              <a:solidFill>
                <a:schemeClr val="dk1"/>
              </a:solidFill>
              <a:effectLst/>
              <a:latin typeface="+mn-lt"/>
              <a:ea typeface="+mn-ea"/>
              <a:cs typeface="+mn-cs"/>
            </a:rPr>
            <a:t>R2</a:t>
          </a:r>
          <a:r>
            <a:rPr kumimoji="1" lang="ja-JP" altLang="ja-JP"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0.534</a:t>
          </a:r>
          <a:r>
            <a:rPr kumimoji="1" lang="ja-JP" altLang="ja-JP"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R3</a:t>
          </a:r>
          <a:r>
            <a:rPr kumimoji="1" lang="ja-JP" altLang="ja-JP"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0.475</a:t>
          </a:r>
          <a:r>
            <a:rPr kumimoji="1" lang="ja-JP" altLang="ja-JP"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R4:0.481</a:t>
          </a:r>
          <a:r>
            <a:rPr kumimoji="1" lang="ja-JP" altLang="ja-JP"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年平均</a:t>
          </a:r>
          <a:r>
            <a:rPr kumimoji="1" lang="en-US" altLang="ja-JP" sz="1050">
              <a:solidFill>
                <a:schemeClr val="dk1"/>
              </a:solidFill>
              <a:effectLst/>
              <a:latin typeface="+mn-lt"/>
              <a:ea typeface="+mn-ea"/>
              <a:cs typeface="+mn-cs"/>
            </a:rPr>
            <a:t>0.497</a:t>
          </a:r>
          <a:r>
            <a:rPr kumimoji="1" lang="ja-JP" altLang="ja-JP"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0.50</a:t>
          </a:r>
          <a:r>
            <a:rPr kumimoji="1" lang="ja-JP" altLang="ja-JP" sz="1050">
              <a:solidFill>
                <a:schemeClr val="dk1"/>
              </a:solidFill>
              <a:effectLst/>
              <a:latin typeface="+mn-lt"/>
              <a:ea typeface="+mn-ea"/>
              <a:cs typeface="+mn-cs"/>
            </a:rPr>
            <a:t>となっている。基準財政需要額は災害復旧事業による事業費補正等により前年比</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％増となっており、基準財政収入額は町税等の増により前年比</a:t>
          </a:r>
          <a:r>
            <a:rPr kumimoji="1" lang="en-US" altLang="ja-JP" sz="1050">
              <a:solidFill>
                <a:schemeClr val="dk1"/>
              </a:solidFill>
              <a:effectLst/>
              <a:latin typeface="+mn-lt"/>
              <a:ea typeface="+mn-ea"/>
              <a:cs typeface="+mn-cs"/>
            </a:rPr>
            <a:t>4.3</a:t>
          </a:r>
          <a:r>
            <a:rPr kumimoji="1" lang="ja-JP" altLang="ja-JP" sz="1050">
              <a:solidFill>
                <a:schemeClr val="dk1"/>
              </a:solidFill>
              <a:effectLst/>
              <a:latin typeface="+mn-lt"/>
              <a:ea typeface="+mn-ea"/>
              <a:cs typeface="+mn-cs"/>
            </a:rPr>
            <a:t>％増となっている。今後は交付税算入対象の起債償還が本格化し、基準財政需要額が増加傾向となるため、財政力指数は低下していく</a:t>
          </a:r>
          <a:r>
            <a:rPr kumimoji="1" lang="ja-JP" altLang="en-US" sz="1050">
              <a:solidFill>
                <a:schemeClr val="dk1"/>
              </a:solidFill>
              <a:effectLst/>
              <a:latin typeface="+mn-lt"/>
              <a:ea typeface="+mn-ea"/>
              <a:cs typeface="+mn-cs"/>
            </a:rPr>
            <a:t>見込み</a:t>
          </a:r>
          <a:r>
            <a:rPr kumimoji="1" lang="ja-JP" altLang="ja-JP" sz="1050">
              <a:solidFill>
                <a:schemeClr val="dk1"/>
              </a:solidFill>
              <a:effectLst/>
              <a:latin typeface="+mn-lt"/>
              <a:ea typeface="+mn-ea"/>
              <a:cs typeface="+mn-cs"/>
            </a:rPr>
            <a:t>。歳入の確保については、債権管理の強化を図りつつ、</a:t>
          </a:r>
          <a:r>
            <a:rPr kumimoji="1" lang="en-US" altLang="ja-JP" sz="1050">
              <a:solidFill>
                <a:schemeClr val="dk1"/>
              </a:solidFill>
              <a:effectLst/>
              <a:latin typeface="+mn-lt"/>
              <a:ea typeface="+mn-ea"/>
              <a:cs typeface="+mn-cs"/>
            </a:rPr>
            <a:t>TSMC</a:t>
          </a:r>
          <a:r>
            <a:rPr kumimoji="1" lang="ja-JP" altLang="ja-JP" sz="1050">
              <a:solidFill>
                <a:schemeClr val="dk1"/>
              </a:solidFill>
              <a:effectLst/>
              <a:latin typeface="+mn-lt"/>
              <a:ea typeface="+mn-ea"/>
              <a:cs typeface="+mn-cs"/>
            </a:rPr>
            <a:t>進出に伴う関連企業の誘致や熊本空港周辺県</a:t>
          </a:r>
          <a:r>
            <a:rPr kumimoji="1" lang="en-US" altLang="ja-JP" sz="1050">
              <a:solidFill>
                <a:schemeClr val="dk1"/>
              </a:solidFill>
              <a:effectLst/>
              <a:latin typeface="+mn-lt"/>
              <a:ea typeface="+mn-ea"/>
              <a:cs typeface="+mn-cs"/>
            </a:rPr>
            <a:t>UX</a:t>
          </a:r>
          <a:r>
            <a:rPr kumimoji="1" lang="ja-JP" altLang="ja-JP" sz="1050">
              <a:solidFill>
                <a:schemeClr val="dk1"/>
              </a:solidFill>
              <a:effectLst/>
              <a:latin typeface="+mn-lt"/>
              <a:ea typeface="+mn-ea"/>
              <a:cs typeface="+mn-cs"/>
            </a:rPr>
            <a:t>プロジェクトと連携し税収増及び定住促進を図っていく。</a:t>
          </a:r>
          <a:endParaRPr lang="ja-JP" altLang="ja-JP" sz="1050">
            <a:effectLst/>
          </a:endParaRP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F09DB763-6C02-445C-9094-5E0077661EB5}"/>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19AA21EF-DC12-4FF0-A537-EDC49AA0F27D}"/>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914DC671-C104-440B-98EB-7CE6F171FAF9}"/>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C9C7EFA2-C757-4189-A38D-AAC27460E29A}"/>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214A7C1-4345-4058-8CD5-A692530EBE36}"/>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6D0749D1-F4FC-46E4-A7AB-66025CE32C0D}"/>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7507348B-4E35-4888-970C-C2A9DF90BE23}"/>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8EC8A569-3D3B-4292-AF25-9636A4A1332C}"/>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B31FCF77-2DED-4CAF-861B-5AC8894AEB17}"/>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6708B84A-57A8-4E35-98D5-83C32B4FB3B9}"/>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A96F69CA-378C-4DA1-986F-67F11CE3E719}"/>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B36011CF-A002-40CC-98D7-B4C2AD03E6F5}"/>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6AFC7488-6E18-415B-830B-C92AE22B6E28}"/>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91DDBFD4-863E-4846-AF37-84218F382B36}"/>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A9AE4376-8AE7-4895-BD3B-071FD1522AC4}"/>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84FF98F7-4311-47E3-8198-99E6CD51FBF3}"/>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B1DE03A1-BD17-4E61-967C-5ADD016A4982}"/>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7CA30635-AF34-4579-9DF4-667A55EB83C4}"/>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1A95CF63-BC9F-414E-8B44-A85F2F50ADC3}"/>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2DDC4719-5353-4DF6-8B7C-99BAA4201334}"/>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108655</xdr:rowOff>
    </xdr:from>
    <xdr:to>
      <xdr:col>23</xdr:col>
      <xdr:colOff>133350</xdr:colOff>
      <xdr:row>43</xdr:row>
      <xdr:rowOff>148872</xdr:rowOff>
    </xdr:to>
    <xdr:cxnSp macro="">
      <xdr:nvCxnSpPr>
        <xdr:cNvPr id="69" name="直線コネクタ 68">
          <a:extLst>
            <a:ext uri="{FF2B5EF4-FFF2-40B4-BE49-F238E27FC236}">
              <a16:creationId xmlns:a16="http://schemas.microsoft.com/office/drawing/2014/main" id="{00AD8618-DDDA-498A-9B96-DE6A1563947B}"/>
            </a:ext>
          </a:extLst>
        </xdr:cNvPr>
        <xdr:cNvCxnSpPr/>
      </xdr:nvCxnSpPr>
      <xdr:spPr>
        <a:xfrm>
          <a:off x="4114800" y="748100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0" name="財政力平均値テキスト">
          <a:extLst>
            <a:ext uri="{FF2B5EF4-FFF2-40B4-BE49-F238E27FC236}">
              <a16:creationId xmlns:a16="http://schemas.microsoft.com/office/drawing/2014/main" id="{285DAF13-DDD7-4ECC-BEB9-F82E00BCC4F9}"/>
            </a:ext>
          </a:extLst>
        </xdr:cNvPr>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a:extLst>
            <a:ext uri="{FF2B5EF4-FFF2-40B4-BE49-F238E27FC236}">
              <a16:creationId xmlns:a16="http://schemas.microsoft.com/office/drawing/2014/main" id="{885451F0-5444-43B5-B83B-EF90A95B0607}"/>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68439</xdr:rowOff>
    </xdr:from>
    <xdr:to>
      <xdr:col>19</xdr:col>
      <xdr:colOff>133350</xdr:colOff>
      <xdr:row>43</xdr:row>
      <xdr:rowOff>108655</xdr:rowOff>
    </xdr:to>
    <xdr:cxnSp macro="">
      <xdr:nvCxnSpPr>
        <xdr:cNvPr id="72" name="直線コネクタ 71">
          <a:extLst>
            <a:ext uri="{FF2B5EF4-FFF2-40B4-BE49-F238E27FC236}">
              <a16:creationId xmlns:a16="http://schemas.microsoft.com/office/drawing/2014/main" id="{3AD07E02-0991-4BC8-97EC-5DCF4D021383}"/>
            </a:ext>
          </a:extLst>
        </xdr:cNvPr>
        <xdr:cNvCxnSpPr/>
      </xdr:nvCxnSpPr>
      <xdr:spPr>
        <a:xfrm>
          <a:off x="3225800" y="74407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a:extLst>
            <a:ext uri="{FF2B5EF4-FFF2-40B4-BE49-F238E27FC236}">
              <a16:creationId xmlns:a16="http://schemas.microsoft.com/office/drawing/2014/main" id="{2FEFAD47-C400-4225-845E-4A24D96316BE}"/>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4" name="テキスト ボックス 73">
          <a:extLst>
            <a:ext uri="{FF2B5EF4-FFF2-40B4-BE49-F238E27FC236}">
              <a16:creationId xmlns:a16="http://schemas.microsoft.com/office/drawing/2014/main" id="{F2FF6945-AA36-4C39-9597-F74A9058FCA8}"/>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68439</xdr:rowOff>
    </xdr:from>
    <xdr:to>
      <xdr:col>15</xdr:col>
      <xdr:colOff>82550</xdr:colOff>
      <xdr:row>43</xdr:row>
      <xdr:rowOff>68439</xdr:rowOff>
    </xdr:to>
    <xdr:cxnSp macro="">
      <xdr:nvCxnSpPr>
        <xdr:cNvPr id="75" name="直線コネクタ 74">
          <a:extLst>
            <a:ext uri="{FF2B5EF4-FFF2-40B4-BE49-F238E27FC236}">
              <a16:creationId xmlns:a16="http://schemas.microsoft.com/office/drawing/2014/main" id="{1AF170A4-BEC7-450D-8E64-52B3290A7C24}"/>
            </a:ext>
          </a:extLst>
        </xdr:cNvPr>
        <xdr:cNvCxnSpPr/>
      </xdr:nvCxnSpPr>
      <xdr:spPr>
        <a:xfrm>
          <a:off x="2336800" y="744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a:extLst>
            <a:ext uri="{FF2B5EF4-FFF2-40B4-BE49-F238E27FC236}">
              <a16:creationId xmlns:a16="http://schemas.microsoft.com/office/drawing/2014/main" id="{BFCB6871-1C82-4FA2-B313-A37FC5977FB6}"/>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7" name="テキスト ボックス 76">
          <a:extLst>
            <a:ext uri="{FF2B5EF4-FFF2-40B4-BE49-F238E27FC236}">
              <a16:creationId xmlns:a16="http://schemas.microsoft.com/office/drawing/2014/main" id="{B8575A59-F759-4CD3-869D-4DA5C5E6678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68439</xdr:rowOff>
    </xdr:from>
    <xdr:to>
      <xdr:col>11</xdr:col>
      <xdr:colOff>31750</xdr:colOff>
      <xdr:row>43</xdr:row>
      <xdr:rowOff>68439</xdr:rowOff>
    </xdr:to>
    <xdr:cxnSp macro="">
      <xdr:nvCxnSpPr>
        <xdr:cNvPr id="78" name="直線コネクタ 77">
          <a:extLst>
            <a:ext uri="{FF2B5EF4-FFF2-40B4-BE49-F238E27FC236}">
              <a16:creationId xmlns:a16="http://schemas.microsoft.com/office/drawing/2014/main" id="{8DD69810-B6AA-452C-888E-DD78D77E8446}"/>
            </a:ext>
          </a:extLst>
        </xdr:cNvPr>
        <xdr:cNvCxnSpPr/>
      </xdr:nvCxnSpPr>
      <xdr:spPr>
        <a:xfrm>
          <a:off x="1447800" y="744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EFB12303-AA4C-4F7D-9B46-4A6FB577FE54}"/>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80" name="テキスト ボックス 79">
          <a:extLst>
            <a:ext uri="{FF2B5EF4-FFF2-40B4-BE49-F238E27FC236}">
              <a16:creationId xmlns:a16="http://schemas.microsoft.com/office/drawing/2014/main" id="{19AF78C2-C05B-465F-A405-E0C023485EEA}"/>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86C422DE-A430-42C2-8FF6-1836D2C6BAD1}"/>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id="{012FFB9F-226B-4D4E-B4B5-06D842DFEB02}"/>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8E50937B-64AD-443E-A5F3-D0E647F7EB5A}"/>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E99AB985-660C-44A5-8E78-50A6CE708689}"/>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C65D33D4-BE58-4496-9496-218703916CEF}"/>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8AA02371-DC83-4BF6-9CCF-82745B681F11}"/>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53F26C28-5641-474E-9521-5D8FD4A9AF59}"/>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98072</xdr:rowOff>
    </xdr:from>
    <xdr:to>
      <xdr:col>23</xdr:col>
      <xdr:colOff>184150</xdr:colOff>
      <xdr:row>44</xdr:row>
      <xdr:rowOff>28222</xdr:rowOff>
    </xdr:to>
    <xdr:sp macro="" textlink="">
      <xdr:nvSpPr>
        <xdr:cNvPr id="88" name="楕円 87">
          <a:extLst>
            <a:ext uri="{FF2B5EF4-FFF2-40B4-BE49-F238E27FC236}">
              <a16:creationId xmlns:a16="http://schemas.microsoft.com/office/drawing/2014/main" id="{B007C8A8-B536-45B3-80FA-BF5CE9725665}"/>
            </a:ext>
          </a:extLst>
        </xdr:cNvPr>
        <xdr:cNvSpPr/>
      </xdr:nvSpPr>
      <xdr:spPr>
        <a:xfrm>
          <a:off x="49022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70149</xdr:rowOff>
    </xdr:from>
    <xdr:ext cx="762000" cy="259045"/>
    <xdr:sp macro="" textlink="">
      <xdr:nvSpPr>
        <xdr:cNvPr id="89" name="財政力該当値テキスト">
          <a:extLst>
            <a:ext uri="{FF2B5EF4-FFF2-40B4-BE49-F238E27FC236}">
              <a16:creationId xmlns:a16="http://schemas.microsoft.com/office/drawing/2014/main" id="{DA7D9DA8-321E-44E3-A197-68612F8BD78E}"/>
            </a:ext>
          </a:extLst>
        </xdr:cNvPr>
        <xdr:cNvSpPr txBox="1"/>
      </xdr:nvSpPr>
      <xdr:spPr>
        <a:xfrm>
          <a:off x="5041900" y="744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57855</xdr:rowOff>
    </xdr:from>
    <xdr:to>
      <xdr:col>19</xdr:col>
      <xdr:colOff>184150</xdr:colOff>
      <xdr:row>43</xdr:row>
      <xdr:rowOff>159455</xdr:rowOff>
    </xdr:to>
    <xdr:sp macro="" textlink="">
      <xdr:nvSpPr>
        <xdr:cNvPr id="90" name="楕円 89">
          <a:extLst>
            <a:ext uri="{FF2B5EF4-FFF2-40B4-BE49-F238E27FC236}">
              <a16:creationId xmlns:a16="http://schemas.microsoft.com/office/drawing/2014/main" id="{42F83688-C651-41FD-A4BC-18B4E5A372D8}"/>
            </a:ext>
          </a:extLst>
        </xdr:cNvPr>
        <xdr:cNvSpPr/>
      </xdr:nvSpPr>
      <xdr:spPr>
        <a:xfrm>
          <a:off x="4064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144232</xdr:rowOff>
    </xdr:from>
    <xdr:ext cx="736600" cy="259045"/>
    <xdr:sp macro="" textlink="">
      <xdr:nvSpPr>
        <xdr:cNvPr id="91" name="テキスト ボックス 90">
          <a:extLst>
            <a:ext uri="{FF2B5EF4-FFF2-40B4-BE49-F238E27FC236}">
              <a16:creationId xmlns:a16="http://schemas.microsoft.com/office/drawing/2014/main" id="{E4C58AC3-06D9-42DA-802C-5DD70DAE0206}"/>
            </a:ext>
          </a:extLst>
        </xdr:cNvPr>
        <xdr:cNvSpPr txBox="1"/>
      </xdr:nvSpPr>
      <xdr:spPr>
        <a:xfrm>
          <a:off x="3733800" y="751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17639</xdr:rowOff>
    </xdr:from>
    <xdr:to>
      <xdr:col>15</xdr:col>
      <xdr:colOff>133350</xdr:colOff>
      <xdr:row>43</xdr:row>
      <xdr:rowOff>119239</xdr:rowOff>
    </xdr:to>
    <xdr:sp macro="" textlink="">
      <xdr:nvSpPr>
        <xdr:cNvPr id="92" name="楕円 91">
          <a:extLst>
            <a:ext uri="{FF2B5EF4-FFF2-40B4-BE49-F238E27FC236}">
              <a16:creationId xmlns:a16="http://schemas.microsoft.com/office/drawing/2014/main" id="{CF450656-DAD1-460C-8A1A-9B936584379B}"/>
            </a:ext>
          </a:extLst>
        </xdr:cNvPr>
        <xdr:cNvSpPr/>
      </xdr:nvSpPr>
      <xdr:spPr>
        <a:xfrm>
          <a:off x="3175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104016</xdr:rowOff>
    </xdr:from>
    <xdr:ext cx="762000" cy="259045"/>
    <xdr:sp macro="" textlink="">
      <xdr:nvSpPr>
        <xdr:cNvPr id="93" name="テキスト ボックス 92">
          <a:extLst>
            <a:ext uri="{FF2B5EF4-FFF2-40B4-BE49-F238E27FC236}">
              <a16:creationId xmlns:a16="http://schemas.microsoft.com/office/drawing/2014/main" id="{024EFDDE-E71B-4396-94F0-10AF939594F4}"/>
            </a:ext>
          </a:extLst>
        </xdr:cNvPr>
        <xdr:cNvSpPr txBox="1"/>
      </xdr:nvSpPr>
      <xdr:spPr>
        <a:xfrm>
          <a:off x="2844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17639</xdr:rowOff>
    </xdr:from>
    <xdr:to>
      <xdr:col>11</xdr:col>
      <xdr:colOff>82550</xdr:colOff>
      <xdr:row>43</xdr:row>
      <xdr:rowOff>119239</xdr:rowOff>
    </xdr:to>
    <xdr:sp macro="" textlink="">
      <xdr:nvSpPr>
        <xdr:cNvPr id="94" name="楕円 93">
          <a:extLst>
            <a:ext uri="{FF2B5EF4-FFF2-40B4-BE49-F238E27FC236}">
              <a16:creationId xmlns:a16="http://schemas.microsoft.com/office/drawing/2014/main" id="{9130912C-50F0-48E4-8C11-CE5AD8DC95F3}"/>
            </a:ext>
          </a:extLst>
        </xdr:cNvPr>
        <xdr:cNvSpPr/>
      </xdr:nvSpPr>
      <xdr:spPr>
        <a:xfrm>
          <a:off x="2286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104016</xdr:rowOff>
    </xdr:from>
    <xdr:ext cx="762000" cy="259045"/>
    <xdr:sp macro="" textlink="">
      <xdr:nvSpPr>
        <xdr:cNvPr id="95" name="テキスト ボックス 94">
          <a:extLst>
            <a:ext uri="{FF2B5EF4-FFF2-40B4-BE49-F238E27FC236}">
              <a16:creationId xmlns:a16="http://schemas.microsoft.com/office/drawing/2014/main" id="{27FF79F5-92AC-4BEF-8352-B56C6FE82144}"/>
            </a:ext>
          </a:extLst>
        </xdr:cNvPr>
        <xdr:cNvSpPr txBox="1"/>
      </xdr:nvSpPr>
      <xdr:spPr>
        <a:xfrm>
          <a:off x="1955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96" name="楕円 95">
          <a:extLst>
            <a:ext uri="{FF2B5EF4-FFF2-40B4-BE49-F238E27FC236}">
              <a16:creationId xmlns:a16="http://schemas.microsoft.com/office/drawing/2014/main" id="{6FC0A0E3-343B-4787-8626-6AA9BA344461}"/>
            </a:ext>
          </a:extLst>
        </xdr:cNvPr>
        <xdr:cNvSpPr/>
      </xdr:nvSpPr>
      <xdr:spPr>
        <a:xfrm>
          <a:off x="1397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97" name="テキスト ボックス 96">
          <a:extLst>
            <a:ext uri="{FF2B5EF4-FFF2-40B4-BE49-F238E27FC236}">
              <a16:creationId xmlns:a16="http://schemas.microsoft.com/office/drawing/2014/main" id="{678E50A9-4839-46D4-AB53-B52F0A99E90C}"/>
            </a:ext>
          </a:extLst>
        </xdr:cNvPr>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A9EFC0A-18AE-4AEE-A3B3-CA340B5A4DE4}"/>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443588C0-EF9F-4BF7-9632-0CCF909908EB}"/>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4A8428B2-8765-4897-B66A-2AA58CA66A15}"/>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1FF9E1B8-C6EF-43F4-AB4A-D333CEC61B27}"/>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565DDD1B-7179-4CAD-B6A1-F3D881A70435}"/>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C8EA0FB4-88F8-47E7-87F6-93021CE0F7FF}"/>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ECA13B17-915B-403E-9F05-E41F059B1E86}"/>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5CB43E63-3E40-436C-A4F0-03D06BD6A462}"/>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26F8A31-5C26-43A1-8266-AFBBA8DAAE48}"/>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253156F3-9A4F-423A-9327-B561962DDC5A}"/>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E9D85F8B-B003-40B5-B635-276ED32F1E42}"/>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C1D96331-D2CE-4C14-A2C5-0F1FE995BF0D}"/>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A66E9163-2CD8-43F8-B851-338516875D63}"/>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経常経費充当一般財源（分子）については、前年度と比較して、公債費への充当が大幅に増加し、補助費等、物件費、扶助費の減により、全体で</a:t>
          </a:r>
          <a:r>
            <a:rPr kumimoji="1" lang="en-US" altLang="ja-JP" sz="1100">
              <a:solidFill>
                <a:schemeClr val="dk1"/>
              </a:solidFill>
              <a:effectLst/>
              <a:latin typeface="+mn-lt"/>
              <a:ea typeface="+mn-ea"/>
              <a:cs typeface="+mn-cs"/>
            </a:rPr>
            <a:t>107</a:t>
          </a:r>
          <a:r>
            <a:rPr kumimoji="1" lang="ja-JP" altLang="ja-JP" sz="1100">
              <a:solidFill>
                <a:schemeClr val="dk1"/>
              </a:solidFill>
              <a:effectLst/>
              <a:latin typeface="+mn-lt"/>
              <a:ea typeface="+mn-ea"/>
              <a:cs typeface="+mn-cs"/>
            </a:rPr>
            <a:t>百万円の増となった。</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経常一般財源（分母）は、町税、普通交付税等が増となり、臨時財政対策債が減となったが全体で</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百万の増となった。経常収支比率は、</a:t>
          </a:r>
          <a:r>
            <a:rPr kumimoji="1" lang="en-US" altLang="ja-JP" sz="1100">
              <a:solidFill>
                <a:schemeClr val="dk1"/>
              </a:solidFill>
              <a:effectLst/>
              <a:latin typeface="+mn-lt"/>
              <a:ea typeface="+mn-ea"/>
              <a:cs typeface="+mn-cs"/>
            </a:rPr>
            <a:t>87.7</a:t>
          </a:r>
          <a:r>
            <a:rPr kumimoji="1" lang="ja-JP" altLang="ja-JP" sz="1100">
              <a:solidFill>
                <a:schemeClr val="dk1"/>
              </a:solidFill>
              <a:effectLst/>
              <a:latin typeface="+mn-lt"/>
              <a:ea typeface="+mn-ea"/>
              <a:cs typeface="+mn-cs"/>
            </a:rPr>
            <a:t>％と前年度比</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ポイントの増となった。</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今後、公債費増への対応のため、歳出の徹底見直しに取り組む。</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2642A439-AB4F-4888-83E1-52BEF40002C1}"/>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C09D3FC7-2292-42E7-8CEC-5BD24B16210F}"/>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6C38F861-A583-4FA1-97CF-21D5E9CAE91C}"/>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26516884-B2FC-4A1A-BD54-AEAA26568F73}"/>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22909430-32A2-4618-B9F1-A4C100A1945F}"/>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ED95C10F-8D5E-4424-BB6F-F024BA042F6A}"/>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8C65FABF-BC0A-4572-B833-8AA38295A84A}"/>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D47E4DA4-5A74-41D7-9528-47EFF1BA10C9}"/>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DA6D71BE-3C39-44EF-B021-4D246519C7F9}"/>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990912DB-357C-4452-9307-2EC4A0D4E96B}"/>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D92CEAF9-6F90-4035-985B-011224FD12C3}"/>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E0D131B5-4FEF-4BF0-8655-54AD497ACFEE}"/>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74577A25-1596-4D7E-A80F-81D4CFC342B6}"/>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A1C502AB-41F6-41CD-8235-CB1573C94FBC}"/>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70358</xdr:rowOff>
    </xdr:to>
    <xdr:cxnSp macro="">
      <xdr:nvCxnSpPr>
        <xdr:cNvPr id="125" name="直線コネクタ 124">
          <a:extLst>
            <a:ext uri="{FF2B5EF4-FFF2-40B4-BE49-F238E27FC236}">
              <a16:creationId xmlns:a16="http://schemas.microsoft.com/office/drawing/2014/main" id="{BD2DBCAC-D038-4715-8A93-13DFB4FB4C78}"/>
            </a:ext>
          </a:extLst>
        </xdr:cNvPr>
        <xdr:cNvCxnSpPr/>
      </xdr:nvCxnSpPr>
      <xdr:spPr>
        <a:xfrm flipV="1">
          <a:off x="4953000" y="10331704"/>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42435</xdr:rowOff>
    </xdr:from>
    <xdr:ext cx="762000" cy="259045"/>
    <xdr:sp macro="" textlink="">
      <xdr:nvSpPr>
        <xdr:cNvPr id="126" name="財政構造の弾力性最小値テキスト">
          <a:extLst>
            <a:ext uri="{FF2B5EF4-FFF2-40B4-BE49-F238E27FC236}">
              <a16:creationId xmlns:a16="http://schemas.microsoft.com/office/drawing/2014/main" id="{B88AD831-683F-4ED2-BDCC-6B5997AE6F4C}"/>
            </a:ext>
          </a:extLst>
        </xdr:cNvPr>
        <xdr:cNvSpPr txBox="1"/>
      </xdr:nvSpPr>
      <xdr:spPr>
        <a:xfrm>
          <a:off x="5041900" y="1152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70358</xdr:rowOff>
    </xdr:from>
    <xdr:to>
      <xdr:col>24</xdr:col>
      <xdr:colOff>12700</xdr:colOff>
      <xdr:row>67</xdr:row>
      <xdr:rowOff>70358</xdr:rowOff>
    </xdr:to>
    <xdr:cxnSp macro="">
      <xdr:nvCxnSpPr>
        <xdr:cNvPr id="127" name="直線コネクタ 126">
          <a:extLst>
            <a:ext uri="{FF2B5EF4-FFF2-40B4-BE49-F238E27FC236}">
              <a16:creationId xmlns:a16="http://schemas.microsoft.com/office/drawing/2014/main" id="{3BA5FC17-31FD-4BC0-B0B6-5C9C55B3CB3D}"/>
            </a:ext>
          </a:extLst>
        </xdr:cNvPr>
        <xdr:cNvCxnSpPr/>
      </xdr:nvCxnSpPr>
      <xdr:spPr>
        <a:xfrm>
          <a:off x="4864100" y="1155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D7E7C982-097F-4DC1-B8D0-D1AE51459946}"/>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7794FDAC-5B81-4AB0-8852-F1DDD75AA845}"/>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70866</xdr:rowOff>
    </xdr:from>
    <xdr:to>
      <xdr:col>23</xdr:col>
      <xdr:colOff>133350</xdr:colOff>
      <xdr:row>63</xdr:row>
      <xdr:rowOff>123952</xdr:rowOff>
    </xdr:to>
    <xdr:cxnSp macro="">
      <xdr:nvCxnSpPr>
        <xdr:cNvPr id="130" name="直線コネクタ 129">
          <a:extLst>
            <a:ext uri="{FF2B5EF4-FFF2-40B4-BE49-F238E27FC236}">
              <a16:creationId xmlns:a16="http://schemas.microsoft.com/office/drawing/2014/main" id="{31BC9C78-7552-4396-A60D-3052E2C24704}"/>
            </a:ext>
          </a:extLst>
        </xdr:cNvPr>
        <xdr:cNvCxnSpPr/>
      </xdr:nvCxnSpPr>
      <xdr:spPr>
        <a:xfrm>
          <a:off x="4114800" y="10872216"/>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122445</xdr:rowOff>
    </xdr:from>
    <xdr:ext cx="762000" cy="259045"/>
    <xdr:sp macro="" textlink="">
      <xdr:nvSpPr>
        <xdr:cNvPr id="131" name="財政構造の弾力性平均値テキスト">
          <a:extLst>
            <a:ext uri="{FF2B5EF4-FFF2-40B4-BE49-F238E27FC236}">
              <a16:creationId xmlns:a16="http://schemas.microsoft.com/office/drawing/2014/main" id="{B2B91F66-9BA9-4E7D-91B6-627A70991918}"/>
            </a:ext>
          </a:extLst>
        </xdr:cNvPr>
        <xdr:cNvSpPr txBox="1"/>
      </xdr:nvSpPr>
      <xdr:spPr>
        <a:xfrm>
          <a:off x="5041900" y="10923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32" name="フローチャート: 判断 131">
          <a:extLst>
            <a:ext uri="{FF2B5EF4-FFF2-40B4-BE49-F238E27FC236}">
              <a16:creationId xmlns:a16="http://schemas.microsoft.com/office/drawing/2014/main" id="{5339ED67-E13B-4DBE-977D-9DA6175C384D}"/>
            </a:ext>
          </a:extLst>
        </xdr:cNvPr>
        <xdr:cNvSpPr/>
      </xdr:nvSpPr>
      <xdr:spPr>
        <a:xfrm>
          <a:off x="49022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70866</xdr:rowOff>
    </xdr:from>
    <xdr:to>
      <xdr:col>19</xdr:col>
      <xdr:colOff>133350</xdr:colOff>
      <xdr:row>65</xdr:row>
      <xdr:rowOff>128524</xdr:rowOff>
    </xdr:to>
    <xdr:cxnSp macro="">
      <xdr:nvCxnSpPr>
        <xdr:cNvPr id="133" name="直線コネクタ 132">
          <a:extLst>
            <a:ext uri="{FF2B5EF4-FFF2-40B4-BE49-F238E27FC236}">
              <a16:creationId xmlns:a16="http://schemas.microsoft.com/office/drawing/2014/main" id="{29BC3DF3-479C-4957-8832-A2714CC2BA33}"/>
            </a:ext>
          </a:extLst>
        </xdr:cNvPr>
        <xdr:cNvCxnSpPr/>
      </xdr:nvCxnSpPr>
      <xdr:spPr>
        <a:xfrm flipV="1">
          <a:off x="3225800" y="10872216"/>
          <a:ext cx="889000" cy="40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128778</xdr:rowOff>
    </xdr:from>
    <xdr:to>
      <xdr:col>19</xdr:col>
      <xdr:colOff>184150</xdr:colOff>
      <xdr:row>63</xdr:row>
      <xdr:rowOff>58928</xdr:rowOff>
    </xdr:to>
    <xdr:sp macro="" textlink="">
      <xdr:nvSpPr>
        <xdr:cNvPr id="134" name="フローチャート: 判断 133">
          <a:extLst>
            <a:ext uri="{FF2B5EF4-FFF2-40B4-BE49-F238E27FC236}">
              <a16:creationId xmlns:a16="http://schemas.microsoft.com/office/drawing/2014/main" id="{D32BAC01-1AC8-4C84-B26A-5199DDE2E604}"/>
            </a:ext>
          </a:extLst>
        </xdr:cNvPr>
        <xdr:cNvSpPr/>
      </xdr:nvSpPr>
      <xdr:spPr>
        <a:xfrm>
          <a:off x="4064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69105</xdr:rowOff>
    </xdr:from>
    <xdr:ext cx="736600" cy="259045"/>
    <xdr:sp macro="" textlink="">
      <xdr:nvSpPr>
        <xdr:cNvPr id="135" name="テキスト ボックス 134">
          <a:extLst>
            <a:ext uri="{FF2B5EF4-FFF2-40B4-BE49-F238E27FC236}">
              <a16:creationId xmlns:a16="http://schemas.microsoft.com/office/drawing/2014/main" id="{BDA2EEB8-1350-43D4-B8B1-2FB64F6B0E3F}"/>
            </a:ext>
          </a:extLst>
        </xdr:cNvPr>
        <xdr:cNvSpPr txBox="1"/>
      </xdr:nvSpPr>
      <xdr:spPr>
        <a:xfrm>
          <a:off x="3733800" y="10527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70612</xdr:rowOff>
    </xdr:from>
    <xdr:to>
      <xdr:col>15</xdr:col>
      <xdr:colOff>82550</xdr:colOff>
      <xdr:row>65</xdr:row>
      <xdr:rowOff>128524</xdr:rowOff>
    </xdr:to>
    <xdr:cxnSp macro="">
      <xdr:nvCxnSpPr>
        <xdr:cNvPr id="136" name="直線コネクタ 135">
          <a:extLst>
            <a:ext uri="{FF2B5EF4-FFF2-40B4-BE49-F238E27FC236}">
              <a16:creationId xmlns:a16="http://schemas.microsoft.com/office/drawing/2014/main" id="{EB4A5CD3-D38E-42F0-9B5F-877CD719CB3B}"/>
            </a:ext>
          </a:extLst>
        </xdr:cNvPr>
        <xdr:cNvCxnSpPr/>
      </xdr:nvCxnSpPr>
      <xdr:spPr>
        <a:xfrm>
          <a:off x="2336800" y="1121486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37" name="フローチャート: 判断 136">
          <a:extLst>
            <a:ext uri="{FF2B5EF4-FFF2-40B4-BE49-F238E27FC236}">
              <a16:creationId xmlns:a16="http://schemas.microsoft.com/office/drawing/2014/main" id="{A2AA0DC5-9782-4B3C-9696-95CD97D0D2E3}"/>
            </a:ext>
          </a:extLst>
        </xdr:cNvPr>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153433</xdr:rowOff>
    </xdr:from>
    <xdr:ext cx="762000" cy="259045"/>
    <xdr:sp macro="" textlink="">
      <xdr:nvSpPr>
        <xdr:cNvPr id="138" name="テキスト ボックス 137">
          <a:extLst>
            <a:ext uri="{FF2B5EF4-FFF2-40B4-BE49-F238E27FC236}">
              <a16:creationId xmlns:a16="http://schemas.microsoft.com/office/drawing/2014/main" id="{158BB4DA-95B3-4B12-AB08-437BACECDBDE}"/>
            </a:ext>
          </a:extLst>
        </xdr:cNvPr>
        <xdr:cNvSpPr txBox="1"/>
      </xdr:nvSpPr>
      <xdr:spPr>
        <a:xfrm>
          <a:off x="2844800" y="107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70612</xdr:rowOff>
    </xdr:from>
    <xdr:to>
      <xdr:col>11</xdr:col>
      <xdr:colOff>31750</xdr:colOff>
      <xdr:row>65</xdr:row>
      <xdr:rowOff>75438</xdr:rowOff>
    </xdr:to>
    <xdr:cxnSp macro="">
      <xdr:nvCxnSpPr>
        <xdr:cNvPr id="139" name="直線コネクタ 138">
          <a:extLst>
            <a:ext uri="{FF2B5EF4-FFF2-40B4-BE49-F238E27FC236}">
              <a16:creationId xmlns:a16="http://schemas.microsoft.com/office/drawing/2014/main" id="{2BD9490A-2974-4D79-83FD-CC6A1190FC58}"/>
            </a:ext>
          </a:extLst>
        </xdr:cNvPr>
        <xdr:cNvCxnSpPr/>
      </xdr:nvCxnSpPr>
      <xdr:spPr>
        <a:xfrm flipV="1">
          <a:off x="1447800" y="1121486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0" name="フローチャート: 判断 139">
          <a:extLst>
            <a:ext uri="{FF2B5EF4-FFF2-40B4-BE49-F238E27FC236}">
              <a16:creationId xmlns:a16="http://schemas.microsoft.com/office/drawing/2014/main" id="{602799CE-D31D-472E-BCBC-3F5B5C1A1BB9}"/>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1" name="テキスト ボックス 140">
          <a:extLst>
            <a:ext uri="{FF2B5EF4-FFF2-40B4-BE49-F238E27FC236}">
              <a16:creationId xmlns:a16="http://schemas.microsoft.com/office/drawing/2014/main" id="{DBADE9BA-86CF-45D5-BEE5-BAA92FF53D04}"/>
            </a:ext>
          </a:extLst>
        </xdr:cNvPr>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42" name="フローチャート: 判断 141">
          <a:extLst>
            <a:ext uri="{FF2B5EF4-FFF2-40B4-BE49-F238E27FC236}">
              <a16:creationId xmlns:a16="http://schemas.microsoft.com/office/drawing/2014/main" id="{1AB1E9BE-FAEC-48E7-8775-76BB3932F9BF}"/>
            </a:ext>
          </a:extLst>
        </xdr:cNvPr>
        <xdr:cNvSpPr/>
      </xdr:nvSpPr>
      <xdr:spPr>
        <a:xfrm>
          <a:off x="1397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6113</xdr:rowOff>
    </xdr:from>
    <xdr:ext cx="762000" cy="259045"/>
    <xdr:sp macro="" textlink="">
      <xdr:nvSpPr>
        <xdr:cNvPr id="143" name="テキスト ボックス 142">
          <a:extLst>
            <a:ext uri="{FF2B5EF4-FFF2-40B4-BE49-F238E27FC236}">
              <a16:creationId xmlns:a16="http://schemas.microsoft.com/office/drawing/2014/main" id="{C8982468-CD8E-48D8-89AA-A20A7F65F177}"/>
            </a:ext>
          </a:extLst>
        </xdr:cNvPr>
        <xdr:cNvSpPr txBox="1"/>
      </xdr:nvSpPr>
      <xdr:spPr>
        <a:xfrm>
          <a:off x="1066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24145354-3F4F-4023-97AF-91B4AE32FC2C}"/>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2B163E7D-8DBF-41B4-9166-E5031A74E5BE}"/>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B71E2E14-85A0-4687-8D71-E266C367BF5C}"/>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625FD817-3453-47FB-950F-A4EBE61BB0AE}"/>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BA349F51-5F8F-4F2C-9C68-5777E1B5175F}"/>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73152</xdr:rowOff>
    </xdr:from>
    <xdr:to>
      <xdr:col>23</xdr:col>
      <xdr:colOff>184150</xdr:colOff>
      <xdr:row>64</xdr:row>
      <xdr:rowOff>3302</xdr:rowOff>
    </xdr:to>
    <xdr:sp macro="" textlink="">
      <xdr:nvSpPr>
        <xdr:cNvPr id="149" name="楕円 148">
          <a:extLst>
            <a:ext uri="{FF2B5EF4-FFF2-40B4-BE49-F238E27FC236}">
              <a16:creationId xmlns:a16="http://schemas.microsoft.com/office/drawing/2014/main" id="{07F358CF-2D1C-4BF0-818D-A69B3A49535C}"/>
            </a:ext>
          </a:extLst>
        </xdr:cNvPr>
        <xdr:cNvSpPr/>
      </xdr:nvSpPr>
      <xdr:spPr>
        <a:xfrm>
          <a:off x="49022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89679</xdr:rowOff>
    </xdr:from>
    <xdr:ext cx="762000" cy="259045"/>
    <xdr:sp macro="" textlink="">
      <xdr:nvSpPr>
        <xdr:cNvPr id="150" name="財政構造の弾力性該当値テキスト">
          <a:extLst>
            <a:ext uri="{FF2B5EF4-FFF2-40B4-BE49-F238E27FC236}">
              <a16:creationId xmlns:a16="http://schemas.microsoft.com/office/drawing/2014/main" id="{68B2624E-DF29-435B-8414-2FD0E99B3BFD}"/>
            </a:ext>
          </a:extLst>
        </xdr:cNvPr>
        <xdr:cNvSpPr txBox="1"/>
      </xdr:nvSpPr>
      <xdr:spPr>
        <a:xfrm>
          <a:off x="5041900" y="107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20066</xdr:rowOff>
    </xdr:from>
    <xdr:to>
      <xdr:col>19</xdr:col>
      <xdr:colOff>184150</xdr:colOff>
      <xdr:row>63</xdr:row>
      <xdr:rowOff>121666</xdr:rowOff>
    </xdr:to>
    <xdr:sp macro="" textlink="">
      <xdr:nvSpPr>
        <xdr:cNvPr id="151" name="楕円 150">
          <a:extLst>
            <a:ext uri="{FF2B5EF4-FFF2-40B4-BE49-F238E27FC236}">
              <a16:creationId xmlns:a16="http://schemas.microsoft.com/office/drawing/2014/main" id="{20A0C35F-0927-4649-A9A2-1401636BDB64}"/>
            </a:ext>
          </a:extLst>
        </xdr:cNvPr>
        <xdr:cNvSpPr/>
      </xdr:nvSpPr>
      <xdr:spPr>
        <a:xfrm>
          <a:off x="4064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106443</xdr:rowOff>
    </xdr:from>
    <xdr:ext cx="736600" cy="259045"/>
    <xdr:sp macro="" textlink="">
      <xdr:nvSpPr>
        <xdr:cNvPr id="152" name="テキスト ボックス 151">
          <a:extLst>
            <a:ext uri="{FF2B5EF4-FFF2-40B4-BE49-F238E27FC236}">
              <a16:creationId xmlns:a16="http://schemas.microsoft.com/office/drawing/2014/main" id="{BC893B3B-AD99-42F8-AE20-4078DDAD573A}"/>
            </a:ext>
          </a:extLst>
        </xdr:cNvPr>
        <xdr:cNvSpPr txBox="1"/>
      </xdr:nvSpPr>
      <xdr:spPr>
        <a:xfrm>
          <a:off x="3733800" y="1090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77724</xdr:rowOff>
    </xdr:from>
    <xdr:to>
      <xdr:col>15</xdr:col>
      <xdr:colOff>133350</xdr:colOff>
      <xdr:row>66</xdr:row>
      <xdr:rowOff>7874</xdr:rowOff>
    </xdr:to>
    <xdr:sp macro="" textlink="">
      <xdr:nvSpPr>
        <xdr:cNvPr id="153" name="楕円 152">
          <a:extLst>
            <a:ext uri="{FF2B5EF4-FFF2-40B4-BE49-F238E27FC236}">
              <a16:creationId xmlns:a16="http://schemas.microsoft.com/office/drawing/2014/main" id="{C49BC473-B22F-4B0C-AD01-9C3B1AB026DF}"/>
            </a:ext>
          </a:extLst>
        </xdr:cNvPr>
        <xdr:cNvSpPr/>
      </xdr:nvSpPr>
      <xdr:spPr>
        <a:xfrm>
          <a:off x="3175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164101</xdr:rowOff>
    </xdr:from>
    <xdr:ext cx="762000" cy="259045"/>
    <xdr:sp macro="" textlink="">
      <xdr:nvSpPr>
        <xdr:cNvPr id="154" name="テキスト ボックス 153">
          <a:extLst>
            <a:ext uri="{FF2B5EF4-FFF2-40B4-BE49-F238E27FC236}">
              <a16:creationId xmlns:a16="http://schemas.microsoft.com/office/drawing/2014/main" id="{F2139E51-73D8-4FD6-AAD3-AE9105A60807}"/>
            </a:ext>
          </a:extLst>
        </xdr:cNvPr>
        <xdr:cNvSpPr txBox="1"/>
      </xdr:nvSpPr>
      <xdr:spPr>
        <a:xfrm>
          <a:off x="2844800" y="1130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19812</xdr:rowOff>
    </xdr:from>
    <xdr:to>
      <xdr:col>11</xdr:col>
      <xdr:colOff>82550</xdr:colOff>
      <xdr:row>65</xdr:row>
      <xdr:rowOff>121412</xdr:rowOff>
    </xdr:to>
    <xdr:sp macro="" textlink="">
      <xdr:nvSpPr>
        <xdr:cNvPr id="155" name="楕円 154">
          <a:extLst>
            <a:ext uri="{FF2B5EF4-FFF2-40B4-BE49-F238E27FC236}">
              <a16:creationId xmlns:a16="http://schemas.microsoft.com/office/drawing/2014/main" id="{A09C0073-BD9F-44EF-9DB5-CDB04C12B6A8}"/>
            </a:ext>
          </a:extLst>
        </xdr:cNvPr>
        <xdr:cNvSpPr/>
      </xdr:nvSpPr>
      <xdr:spPr>
        <a:xfrm>
          <a:off x="2286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106189</xdr:rowOff>
    </xdr:from>
    <xdr:ext cx="762000" cy="259045"/>
    <xdr:sp macro="" textlink="">
      <xdr:nvSpPr>
        <xdr:cNvPr id="156" name="テキスト ボックス 155">
          <a:extLst>
            <a:ext uri="{FF2B5EF4-FFF2-40B4-BE49-F238E27FC236}">
              <a16:creationId xmlns:a16="http://schemas.microsoft.com/office/drawing/2014/main" id="{76760DE7-2EF6-4E6D-8C23-0307555D0879}"/>
            </a:ext>
          </a:extLst>
        </xdr:cNvPr>
        <xdr:cNvSpPr txBox="1"/>
      </xdr:nvSpPr>
      <xdr:spPr>
        <a:xfrm>
          <a:off x="1955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24638</xdr:rowOff>
    </xdr:from>
    <xdr:to>
      <xdr:col>7</xdr:col>
      <xdr:colOff>31750</xdr:colOff>
      <xdr:row>65</xdr:row>
      <xdr:rowOff>126238</xdr:rowOff>
    </xdr:to>
    <xdr:sp macro="" textlink="">
      <xdr:nvSpPr>
        <xdr:cNvPr id="157" name="楕円 156">
          <a:extLst>
            <a:ext uri="{FF2B5EF4-FFF2-40B4-BE49-F238E27FC236}">
              <a16:creationId xmlns:a16="http://schemas.microsoft.com/office/drawing/2014/main" id="{DA68AC7F-DE3F-4B9C-9DDA-D1DBF4F32C8E}"/>
            </a:ext>
          </a:extLst>
        </xdr:cNvPr>
        <xdr:cNvSpPr/>
      </xdr:nvSpPr>
      <xdr:spPr>
        <a:xfrm>
          <a:off x="1397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111015</xdr:rowOff>
    </xdr:from>
    <xdr:ext cx="762000" cy="259045"/>
    <xdr:sp macro="" textlink="">
      <xdr:nvSpPr>
        <xdr:cNvPr id="158" name="テキスト ボックス 157">
          <a:extLst>
            <a:ext uri="{FF2B5EF4-FFF2-40B4-BE49-F238E27FC236}">
              <a16:creationId xmlns:a16="http://schemas.microsoft.com/office/drawing/2014/main" id="{B2B3D039-DB8F-4FC9-A675-050BF337E881}"/>
            </a:ext>
          </a:extLst>
        </xdr:cNvPr>
        <xdr:cNvSpPr txBox="1"/>
      </xdr:nvSpPr>
      <xdr:spPr>
        <a:xfrm>
          <a:off x="1066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DEE05142-5E64-4F2A-A89A-ECB45B1083F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FA45AAF3-1A02-490B-A830-BC9DB266B242}"/>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B9DBC3F-FE8A-44D9-9D3D-A6CC1C5840F5}"/>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[161,390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7B73D5F9-FE26-41EE-9B11-7D0B07595769}"/>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8811E00C-E6E6-482C-85F8-DD2864D265CE}"/>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BFEF1831-49AB-4A21-B893-0ABD8405C341}"/>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B9DACAF5-164D-4D46-ADE1-3C5E4E2AA3DD}"/>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77BB21CE-E1C5-4EEC-846E-3BB0DBA93D42}"/>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1A2A09EE-09FC-474D-BB89-CD45E0DE048D}"/>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D81D099A-D09E-4428-ABE0-3760875943D2}"/>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5BB8BCD8-18F8-4D49-8BA7-A4C906CE4DB9}"/>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201BEE06-4F85-4FB4-8CBD-D5EF6AE679BC}"/>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22D8156C-ACB8-4C5B-B0DE-A638096ED76B}"/>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昨年度に比べ人件費</a:t>
          </a:r>
          <a:r>
            <a:rPr kumimoji="1" lang="en-US" altLang="ja-JP" sz="1100">
              <a:solidFill>
                <a:schemeClr val="dk1"/>
              </a:solidFill>
              <a:effectLst/>
              <a:latin typeface="+mn-lt"/>
              <a:ea typeface="+mn-ea"/>
              <a:cs typeface="+mn-cs"/>
            </a:rPr>
            <a:t>133</a:t>
          </a:r>
          <a:r>
            <a:rPr kumimoji="1" lang="ja-JP" altLang="ja-JP" sz="1100">
              <a:solidFill>
                <a:schemeClr val="dk1"/>
              </a:solidFill>
              <a:effectLst/>
              <a:latin typeface="+mn-lt"/>
              <a:ea typeface="+mn-ea"/>
              <a:cs typeface="+mn-cs"/>
            </a:rPr>
            <a:t>百万円、物件費が</a:t>
          </a:r>
          <a:r>
            <a:rPr kumimoji="1" lang="en-US" altLang="ja-JP" sz="1100">
              <a:solidFill>
                <a:schemeClr val="dk1"/>
              </a:solidFill>
              <a:effectLst/>
              <a:latin typeface="+mn-lt"/>
              <a:ea typeface="+mn-ea"/>
              <a:cs typeface="+mn-cs"/>
            </a:rPr>
            <a:t>419</a:t>
          </a:r>
          <a:r>
            <a:rPr kumimoji="1" lang="ja-JP" altLang="ja-JP" sz="1100">
              <a:solidFill>
                <a:schemeClr val="dk1"/>
              </a:solidFill>
              <a:effectLst/>
              <a:latin typeface="+mn-lt"/>
              <a:ea typeface="+mn-ea"/>
              <a:cs typeface="+mn-cs"/>
            </a:rPr>
            <a:t>百万円の減となっている。人件費の主な減額要因は任期付職員の減員による土木職員人件費</a:t>
          </a:r>
          <a:r>
            <a:rPr kumimoji="1" lang="en-US" altLang="ja-JP" sz="1100">
              <a:solidFill>
                <a:schemeClr val="dk1"/>
              </a:solidFill>
              <a:effectLst/>
              <a:latin typeface="+mn-lt"/>
              <a:ea typeface="+mn-ea"/>
              <a:cs typeface="+mn-cs"/>
            </a:rPr>
            <a:t>113</a:t>
          </a:r>
          <a:r>
            <a:rPr kumimoji="1" lang="ja-JP" altLang="ja-JP" sz="1100">
              <a:solidFill>
                <a:schemeClr val="dk1"/>
              </a:solidFill>
              <a:effectLst/>
              <a:latin typeface="+mn-lt"/>
              <a:ea typeface="+mn-ea"/>
              <a:cs typeface="+mn-cs"/>
            </a:rPr>
            <a:t>百万円、退職手当組合負担金</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百万円減のためである。</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物件費の主な減額要因はふるさと納税による返礼品等の経費</a:t>
          </a:r>
          <a:r>
            <a:rPr kumimoji="1" lang="en-US" altLang="ja-JP" sz="1100">
              <a:solidFill>
                <a:schemeClr val="dk1"/>
              </a:solidFill>
              <a:effectLst/>
              <a:latin typeface="+mn-lt"/>
              <a:ea typeface="+mn-ea"/>
              <a:cs typeface="+mn-cs"/>
            </a:rPr>
            <a:t>373</a:t>
          </a:r>
          <a:r>
            <a:rPr kumimoji="1" lang="ja-JP" altLang="ja-JP" sz="1100">
              <a:solidFill>
                <a:schemeClr val="dk1"/>
              </a:solidFill>
              <a:effectLst/>
              <a:latin typeface="+mn-lt"/>
              <a:ea typeface="+mn-ea"/>
              <a:cs typeface="+mn-cs"/>
            </a:rPr>
            <a:t>百万円の減、新型コロナウイルスワクチン接種費</a:t>
          </a:r>
          <a:r>
            <a:rPr kumimoji="1" lang="en-US" altLang="ja-JP" sz="1100">
              <a:solidFill>
                <a:schemeClr val="dk1"/>
              </a:solidFill>
              <a:effectLst/>
              <a:latin typeface="+mn-lt"/>
              <a:ea typeface="+mn-ea"/>
              <a:cs typeface="+mn-cs"/>
            </a:rPr>
            <a:t>180</a:t>
          </a:r>
          <a:r>
            <a:rPr kumimoji="1" lang="ja-JP" altLang="ja-JP" sz="1100">
              <a:solidFill>
                <a:schemeClr val="dk1"/>
              </a:solidFill>
              <a:effectLst/>
              <a:latin typeface="+mn-lt"/>
              <a:ea typeface="+mn-ea"/>
              <a:cs typeface="+mn-cs"/>
            </a:rPr>
            <a:t>百万円増のためである。</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平成２８年熊本地震の復旧・復興事業を進めるため確保した任期付職員が令和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年をピークに減少傾向となっており、今後とも人員削減へ向け取り組んでいく。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6B42E0BD-05EB-41FB-B897-B4AE33D0CC9A}"/>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B9E15A75-9D5A-4160-8359-CA0C852D4867}"/>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2FD6A07D-F0C2-4CFA-AAF0-9A60C7635E4F}"/>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C7D49A4D-6053-4545-B980-A505FACD4BE9}"/>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3B226557-7ECF-4244-8E96-70569A2F7B72}"/>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A972AAB5-B060-4AFC-A529-B1874D3A78DD}"/>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FB59C1A1-3C14-4AC0-B746-518B2677A8EB}"/>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9F965C99-919D-4AD8-BA44-B736588F20B3}"/>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55C73203-F1FB-4A9C-81A0-E180F3AB1D1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FF4B5F55-CA27-4BD1-802A-5ABD394D181A}"/>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9231704C-FB64-423B-86DC-D9D04B93B067}"/>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EE8F9B0A-0431-4A17-B1EA-D128D9A2191C}"/>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67982</xdr:rowOff>
    </xdr:from>
    <xdr:to>
      <xdr:col>23</xdr:col>
      <xdr:colOff>133350</xdr:colOff>
      <xdr:row>89</xdr:row>
      <xdr:rowOff>68348</xdr:rowOff>
    </xdr:to>
    <xdr:cxnSp macro="">
      <xdr:nvCxnSpPr>
        <xdr:cNvPr id="184" name="直線コネクタ 183">
          <a:extLst>
            <a:ext uri="{FF2B5EF4-FFF2-40B4-BE49-F238E27FC236}">
              <a16:creationId xmlns:a16="http://schemas.microsoft.com/office/drawing/2014/main" id="{B05F8DEB-AA52-434F-A1F8-FC490BCA9477}"/>
            </a:ext>
          </a:extLst>
        </xdr:cNvPr>
        <xdr:cNvCxnSpPr/>
      </xdr:nvCxnSpPr>
      <xdr:spPr>
        <a:xfrm flipV="1">
          <a:off x="4953000" y="13955432"/>
          <a:ext cx="0" cy="1371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40425</xdr:rowOff>
    </xdr:from>
    <xdr:ext cx="762000" cy="259045"/>
    <xdr:sp macro="" textlink="">
      <xdr:nvSpPr>
        <xdr:cNvPr id="185" name="人件費・物件費等の状況最小値テキスト">
          <a:extLst>
            <a:ext uri="{FF2B5EF4-FFF2-40B4-BE49-F238E27FC236}">
              <a16:creationId xmlns:a16="http://schemas.microsoft.com/office/drawing/2014/main" id="{8F528F11-A392-4134-80FC-CD791D7B8155}"/>
            </a:ext>
          </a:extLst>
        </xdr:cNvPr>
        <xdr:cNvSpPr txBox="1"/>
      </xdr:nvSpPr>
      <xdr:spPr>
        <a:xfrm>
          <a:off x="5041900" y="1529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68348</xdr:rowOff>
    </xdr:from>
    <xdr:to>
      <xdr:col>24</xdr:col>
      <xdr:colOff>12700</xdr:colOff>
      <xdr:row>89</xdr:row>
      <xdr:rowOff>68348</xdr:rowOff>
    </xdr:to>
    <xdr:cxnSp macro="">
      <xdr:nvCxnSpPr>
        <xdr:cNvPr id="186" name="直線コネクタ 185">
          <a:extLst>
            <a:ext uri="{FF2B5EF4-FFF2-40B4-BE49-F238E27FC236}">
              <a16:creationId xmlns:a16="http://schemas.microsoft.com/office/drawing/2014/main" id="{7E181E7A-B8E8-4BE6-9AB1-59B3FC334F73}"/>
            </a:ext>
          </a:extLst>
        </xdr:cNvPr>
        <xdr:cNvCxnSpPr/>
      </xdr:nvCxnSpPr>
      <xdr:spPr>
        <a:xfrm>
          <a:off x="4864100" y="1532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154359</xdr:rowOff>
    </xdr:from>
    <xdr:ext cx="762000" cy="259045"/>
    <xdr:sp macro="" textlink="">
      <xdr:nvSpPr>
        <xdr:cNvPr id="187" name="人件費・物件費等の状況最大値テキスト">
          <a:extLst>
            <a:ext uri="{FF2B5EF4-FFF2-40B4-BE49-F238E27FC236}">
              <a16:creationId xmlns:a16="http://schemas.microsoft.com/office/drawing/2014/main" id="{FFEA54D9-308A-4C61-B800-61A6E0B9CC32}"/>
            </a:ext>
          </a:extLst>
        </xdr:cNvPr>
        <xdr:cNvSpPr txBox="1"/>
      </xdr:nvSpPr>
      <xdr:spPr>
        <a:xfrm>
          <a:off x="5041900" y="1369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67982</xdr:rowOff>
    </xdr:from>
    <xdr:to>
      <xdr:col>24</xdr:col>
      <xdr:colOff>12700</xdr:colOff>
      <xdr:row>81</xdr:row>
      <xdr:rowOff>67982</xdr:rowOff>
    </xdr:to>
    <xdr:cxnSp macro="">
      <xdr:nvCxnSpPr>
        <xdr:cNvPr id="188" name="直線コネクタ 187">
          <a:extLst>
            <a:ext uri="{FF2B5EF4-FFF2-40B4-BE49-F238E27FC236}">
              <a16:creationId xmlns:a16="http://schemas.microsoft.com/office/drawing/2014/main" id="{7EED27E6-713E-4FA7-B8DE-681D654D6C69}"/>
            </a:ext>
          </a:extLst>
        </xdr:cNvPr>
        <xdr:cNvCxnSpPr/>
      </xdr:nvCxnSpPr>
      <xdr:spPr>
        <a:xfrm>
          <a:off x="4864100" y="13955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141736</xdr:rowOff>
    </xdr:from>
    <xdr:to>
      <xdr:col>23</xdr:col>
      <xdr:colOff>133350</xdr:colOff>
      <xdr:row>84</xdr:row>
      <xdr:rowOff>78665</xdr:rowOff>
    </xdr:to>
    <xdr:cxnSp macro="">
      <xdr:nvCxnSpPr>
        <xdr:cNvPr id="189" name="直線コネクタ 188">
          <a:extLst>
            <a:ext uri="{FF2B5EF4-FFF2-40B4-BE49-F238E27FC236}">
              <a16:creationId xmlns:a16="http://schemas.microsoft.com/office/drawing/2014/main" id="{75053880-A692-4AB6-901A-D04244A222C2}"/>
            </a:ext>
          </a:extLst>
        </xdr:cNvPr>
        <xdr:cNvCxnSpPr/>
      </xdr:nvCxnSpPr>
      <xdr:spPr>
        <a:xfrm flipV="1">
          <a:off x="4114800" y="14372086"/>
          <a:ext cx="838200" cy="10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152875</xdr:rowOff>
    </xdr:from>
    <xdr:ext cx="762000" cy="259045"/>
    <xdr:sp macro="" textlink="">
      <xdr:nvSpPr>
        <xdr:cNvPr id="190" name="人件費・物件費等の状況平均値テキスト">
          <a:extLst>
            <a:ext uri="{FF2B5EF4-FFF2-40B4-BE49-F238E27FC236}">
              <a16:creationId xmlns:a16="http://schemas.microsoft.com/office/drawing/2014/main" id="{8E1EA5FA-D601-430A-87AB-2C2A92633530}"/>
            </a:ext>
          </a:extLst>
        </xdr:cNvPr>
        <xdr:cNvSpPr txBox="1"/>
      </xdr:nvSpPr>
      <xdr:spPr>
        <a:xfrm>
          <a:off x="5041900" y="14040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136348</xdr:rowOff>
    </xdr:from>
    <xdr:to>
      <xdr:col>23</xdr:col>
      <xdr:colOff>184150</xdr:colOff>
      <xdr:row>83</xdr:row>
      <xdr:rowOff>66498</xdr:rowOff>
    </xdr:to>
    <xdr:sp macro="" textlink="">
      <xdr:nvSpPr>
        <xdr:cNvPr id="191" name="フローチャート: 判断 190">
          <a:extLst>
            <a:ext uri="{FF2B5EF4-FFF2-40B4-BE49-F238E27FC236}">
              <a16:creationId xmlns:a16="http://schemas.microsoft.com/office/drawing/2014/main" id="{013DB2B0-2B0C-42EF-B56C-10477906B5AB}"/>
            </a:ext>
          </a:extLst>
        </xdr:cNvPr>
        <xdr:cNvSpPr/>
      </xdr:nvSpPr>
      <xdr:spPr>
        <a:xfrm>
          <a:off x="49022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78001</xdr:rowOff>
    </xdr:from>
    <xdr:to>
      <xdr:col>19</xdr:col>
      <xdr:colOff>133350</xdr:colOff>
      <xdr:row>84</xdr:row>
      <xdr:rowOff>78665</xdr:rowOff>
    </xdr:to>
    <xdr:cxnSp macro="">
      <xdr:nvCxnSpPr>
        <xdr:cNvPr id="192" name="直線コネクタ 191">
          <a:extLst>
            <a:ext uri="{FF2B5EF4-FFF2-40B4-BE49-F238E27FC236}">
              <a16:creationId xmlns:a16="http://schemas.microsoft.com/office/drawing/2014/main" id="{4854DF45-BF64-4C09-A976-505468E32B92}"/>
            </a:ext>
          </a:extLst>
        </xdr:cNvPr>
        <xdr:cNvCxnSpPr/>
      </xdr:nvCxnSpPr>
      <xdr:spPr>
        <a:xfrm>
          <a:off x="3225800" y="14479801"/>
          <a:ext cx="889000" cy="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103290</xdr:rowOff>
    </xdr:from>
    <xdr:to>
      <xdr:col>19</xdr:col>
      <xdr:colOff>184150</xdr:colOff>
      <xdr:row>83</xdr:row>
      <xdr:rowOff>33440</xdr:rowOff>
    </xdr:to>
    <xdr:sp macro="" textlink="">
      <xdr:nvSpPr>
        <xdr:cNvPr id="193" name="フローチャート: 判断 192">
          <a:extLst>
            <a:ext uri="{FF2B5EF4-FFF2-40B4-BE49-F238E27FC236}">
              <a16:creationId xmlns:a16="http://schemas.microsoft.com/office/drawing/2014/main" id="{0E3CA075-71C1-4AA2-AD2F-CEE57CE5AE6D}"/>
            </a:ext>
          </a:extLst>
        </xdr:cNvPr>
        <xdr:cNvSpPr/>
      </xdr:nvSpPr>
      <xdr:spPr>
        <a:xfrm>
          <a:off x="4064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43617</xdr:rowOff>
    </xdr:from>
    <xdr:ext cx="736600" cy="259045"/>
    <xdr:sp macro="" textlink="">
      <xdr:nvSpPr>
        <xdr:cNvPr id="194" name="テキスト ボックス 193">
          <a:extLst>
            <a:ext uri="{FF2B5EF4-FFF2-40B4-BE49-F238E27FC236}">
              <a16:creationId xmlns:a16="http://schemas.microsoft.com/office/drawing/2014/main" id="{00A53969-5EE5-40A4-BB31-502A7E6F48FB}"/>
            </a:ext>
          </a:extLst>
        </xdr:cNvPr>
        <xdr:cNvSpPr txBox="1"/>
      </xdr:nvSpPr>
      <xdr:spPr>
        <a:xfrm>
          <a:off x="3733800" y="13931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86237</xdr:rowOff>
    </xdr:from>
    <xdr:to>
      <xdr:col>15</xdr:col>
      <xdr:colOff>82550</xdr:colOff>
      <xdr:row>84</xdr:row>
      <xdr:rowOff>78001</xdr:rowOff>
    </xdr:to>
    <xdr:cxnSp macro="">
      <xdr:nvCxnSpPr>
        <xdr:cNvPr id="195" name="直線コネクタ 194">
          <a:extLst>
            <a:ext uri="{FF2B5EF4-FFF2-40B4-BE49-F238E27FC236}">
              <a16:creationId xmlns:a16="http://schemas.microsoft.com/office/drawing/2014/main" id="{69B96653-1CCB-4966-8D92-A4E648861EE2}"/>
            </a:ext>
          </a:extLst>
        </xdr:cNvPr>
        <xdr:cNvCxnSpPr/>
      </xdr:nvCxnSpPr>
      <xdr:spPr>
        <a:xfrm>
          <a:off x="2336800" y="14316587"/>
          <a:ext cx="889000" cy="16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60393</xdr:rowOff>
    </xdr:from>
    <xdr:to>
      <xdr:col>15</xdr:col>
      <xdr:colOff>133350</xdr:colOff>
      <xdr:row>82</xdr:row>
      <xdr:rowOff>161993</xdr:rowOff>
    </xdr:to>
    <xdr:sp macro="" textlink="">
      <xdr:nvSpPr>
        <xdr:cNvPr id="196" name="フローチャート: 判断 195">
          <a:extLst>
            <a:ext uri="{FF2B5EF4-FFF2-40B4-BE49-F238E27FC236}">
              <a16:creationId xmlns:a16="http://schemas.microsoft.com/office/drawing/2014/main" id="{F0922BC9-F7D3-4161-95F0-AC83A8B89780}"/>
            </a:ext>
          </a:extLst>
        </xdr:cNvPr>
        <xdr:cNvSpPr/>
      </xdr:nvSpPr>
      <xdr:spPr>
        <a:xfrm>
          <a:off x="3175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720</xdr:rowOff>
    </xdr:from>
    <xdr:ext cx="762000" cy="259045"/>
    <xdr:sp macro="" textlink="">
      <xdr:nvSpPr>
        <xdr:cNvPr id="197" name="テキスト ボックス 196">
          <a:extLst>
            <a:ext uri="{FF2B5EF4-FFF2-40B4-BE49-F238E27FC236}">
              <a16:creationId xmlns:a16="http://schemas.microsoft.com/office/drawing/2014/main" id="{8C13183D-C7DB-4075-8924-A878D95A9C9D}"/>
            </a:ext>
          </a:extLst>
        </xdr:cNvPr>
        <xdr:cNvSpPr txBox="1"/>
      </xdr:nvSpPr>
      <xdr:spPr>
        <a:xfrm>
          <a:off x="2844800" y="138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18256</xdr:rowOff>
    </xdr:from>
    <xdr:to>
      <xdr:col>11</xdr:col>
      <xdr:colOff>31750</xdr:colOff>
      <xdr:row>83</xdr:row>
      <xdr:rowOff>86237</xdr:rowOff>
    </xdr:to>
    <xdr:cxnSp macro="">
      <xdr:nvCxnSpPr>
        <xdr:cNvPr id="198" name="直線コネクタ 197">
          <a:extLst>
            <a:ext uri="{FF2B5EF4-FFF2-40B4-BE49-F238E27FC236}">
              <a16:creationId xmlns:a16="http://schemas.microsoft.com/office/drawing/2014/main" id="{5892F9BE-B181-48BE-BFD2-90BD4905BF24}"/>
            </a:ext>
          </a:extLst>
        </xdr:cNvPr>
        <xdr:cNvCxnSpPr/>
      </xdr:nvCxnSpPr>
      <xdr:spPr>
        <a:xfrm>
          <a:off x="1447800" y="14248606"/>
          <a:ext cx="889000" cy="6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91</xdr:rowOff>
    </xdr:from>
    <xdr:to>
      <xdr:col>11</xdr:col>
      <xdr:colOff>82550</xdr:colOff>
      <xdr:row>82</xdr:row>
      <xdr:rowOff>101691</xdr:rowOff>
    </xdr:to>
    <xdr:sp macro="" textlink="">
      <xdr:nvSpPr>
        <xdr:cNvPr id="199" name="フローチャート: 判断 198">
          <a:extLst>
            <a:ext uri="{FF2B5EF4-FFF2-40B4-BE49-F238E27FC236}">
              <a16:creationId xmlns:a16="http://schemas.microsoft.com/office/drawing/2014/main" id="{1A793CB8-0BC6-4162-8A93-54E05A706D8D}"/>
            </a:ext>
          </a:extLst>
        </xdr:cNvPr>
        <xdr:cNvSpPr/>
      </xdr:nvSpPr>
      <xdr:spPr>
        <a:xfrm>
          <a:off x="2286000" y="1405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111868</xdr:rowOff>
    </xdr:from>
    <xdr:ext cx="762000" cy="259045"/>
    <xdr:sp macro="" textlink="">
      <xdr:nvSpPr>
        <xdr:cNvPr id="200" name="テキスト ボックス 199">
          <a:extLst>
            <a:ext uri="{FF2B5EF4-FFF2-40B4-BE49-F238E27FC236}">
              <a16:creationId xmlns:a16="http://schemas.microsoft.com/office/drawing/2014/main" id="{9C6EE0E0-DCBE-4ED4-89BD-135A1283826B}"/>
            </a:ext>
          </a:extLst>
        </xdr:cNvPr>
        <xdr:cNvSpPr txBox="1"/>
      </xdr:nvSpPr>
      <xdr:spPr>
        <a:xfrm>
          <a:off x="1955800" y="1382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340</xdr:rowOff>
    </xdr:from>
    <xdr:to>
      <xdr:col>7</xdr:col>
      <xdr:colOff>31750</xdr:colOff>
      <xdr:row>82</xdr:row>
      <xdr:rowOff>101940</xdr:rowOff>
    </xdr:to>
    <xdr:sp macro="" textlink="">
      <xdr:nvSpPr>
        <xdr:cNvPr id="201" name="フローチャート: 判断 200">
          <a:extLst>
            <a:ext uri="{FF2B5EF4-FFF2-40B4-BE49-F238E27FC236}">
              <a16:creationId xmlns:a16="http://schemas.microsoft.com/office/drawing/2014/main" id="{7EDA7524-CA73-4120-9820-148CF598BB3D}"/>
            </a:ext>
          </a:extLst>
        </xdr:cNvPr>
        <xdr:cNvSpPr/>
      </xdr:nvSpPr>
      <xdr:spPr>
        <a:xfrm>
          <a:off x="1397000" y="140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112117</xdr:rowOff>
    </xdr:from>
    <xdr:ext cx="762000" cy="259045"/>
    <xdr:sp macro="" textlink="">
      <xdr:nvSpPr>
        <xdr:cNvPr id="202" name="テキスト ボックス 201">
          <a:extLst>
            <a:ext uri="{FF2B5EF4-FFF2-40B4-BE49-F238E27FC236}">
              <a16:creationId xmlns:a16="http://schemas.microsoft.com/office/drawing/2014/main" id="{36543663-F201-45D1-9673-F04C957D4FF2}"/>
            </a:ext>
          </a:extLst>
        </xdr:cNvPr>
        <xdr:cNvSpPr txBox="1"/>
      </xdr:nvSpPr>
      <xdr:spPr>
        <a:xfrm>
          <a:off x="1066800" y="1382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CA325CC1-3824-46D8-B075-F0A3541D4242}"/>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669D6568-20A0-4CF1-A5E5-C52BF5B3ADEB}"/>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E3BEFA06-4F6B-4899-966A-EF61D9AF297D}"/>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29948FA4-2C95-4D71-81F5-E0758B192BD4}"/>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35347500-86C6-457B-AC8F-D8DA9EA53E4C}"/>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90936</xdr:rowOff>
    </xdr:from>
    <xdr:to>
      <xdr:col>23</xdr:col>
      <xdr:colOff>184150</xdr:colOff>
      <xdr:row>84</xdr:row>
      <xdr:rowOff>21086</xdr:rowOff>
    </xdr:to>
    <xdr:sp macro="" textlink="">
      <xdr:nvSpPr>
        <xdr:cNvPr id="208" name="楕円 207">
          <a:extLst>
            <a:ext uri="{FF2B5EF4-FFF2-40B4-BE49-F238E27FC236}">
              <a16:creationId xmlns:a16="http://schemas.microsoft.com/office/drawing/2014/main" id="{0184DEE0-C2D5-4A35-A067-310CAD592116}"/>
            </a:ext>
          </a:extLst>
        </xdr:cNvPr>
        <xdr:cNvSpPr/>
      </xdr:nvSpPr>
      <xdr:spPr>
        <a:xfrm>
          <a:off x="4902200" y="1432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63013</xdr:rowOff>
    </xdr:from>
    <xdr:ext cx="762000" cy="259045"/>
    <xdr:sp macro="" textlink="">
      <xdr:nvSpPr>
        <xdr:cNvPr id="209" name="人件費・物件費等の状況該当値テキスト">
          <a:extLst>
            <a:ext uri="{FF2B5EF4-FFF2-40B4-BE49-F238E27FC236}">
              <a16:creationId xmlns:a16="http://schemas.microsoft.com/office/drawing/2014/main" id="{0801C8A0-F262-4BCE-9558-21B3214E28BD}"/>
            </a:ext>
          </a:extLst>
        </xdr:cNvPr>
        <xdr:cNvSpPr txBox="1"/>
      </xdr:nvSpPr>
      <xdr:spPr>
        <a:xfrm>
          <a:off x="5041900" y="1429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27865</xdr:rowOff>
    </xdr:from>
    <xdr:to>
      <xdr:col>19</xdr:col>
      <xdr:colOff>184150</xdr:colOff>
      <xdr:row>84</xdr:row>
      <xdr:rowOff>129465</xdr:rowOff>
    </xdr:to>
    <xdr:sp macro="" textlink="">
      <xdr:nvSpPr>
        <xdr:cNvPr id="210" name="楕円 209">
          <a:extLst>
            <a:ext uri="{FF2B5EF4-FFF2-40B4-BE49-F238E27FC236}">
              <a16:creationId xmlns:a16="http://schemas.microsoft.com/office/drawing/2014/main" id="{EBF2E79E-925F-4F20-9838-5C01085EEA39}"/>
            </a:ext>
          </a:extLst>
        </xdr:cNvPr>
        <xdr:cNvSpPr/>
      </xdr:nvSpPr>
      <xdr:spPr>
        <a:xfrm>
          <a:off x="4064000" y="1442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114242</xdr:rowOff>
    </xdr:from>
    <xdr:ext cx="736600" cy="259045"/>
    <xdr:sp macro="" textlink="">
      <xdr:nvSpPr>
        <xdr:cNvPr id="211" name="テキスト ボックス 210">
          <a:extLst>
            <a:ext uri="{FF2B5EF4-FFF2-40B4-BE49-F238E27FC236}">
              <a16:creationId xmlns:a16="http://schemas.microsoft.com/office/drawing/2014/main" id="{51A2AF6C-1BCC-4FBE-BC07-A44822B28E27}"/>
            </a:ext>
          </a:extLst>
        </xdr:cNvPr>
        <xdr:cNvSpPr txBox="1"/>
      </xdr:nvSpPr>
      <xdr:spPr>
        <a:xfrm>
          <a:off x="3733800" y="14516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27201</xdr:rowOff>
    </xdr:from>
    <xdr:to>
      <xdr:col>15</xdr:col>
      <xdr:colOff>133350</xdr:colOff>
      <xdr:row>84</xdr:row>
      <xdr:rowOff>128801</xdr:rowOff>
    </xdr:to>
    <xdr:sp macro="" textlink="">
      <xdr:nvSpPr>
        <xdr:cNvPr id="212" name="楕円 211">
          <a:extLst>
            <a:ext uri="{FF2B5EF4-FFF2-40B4-BE49-F238E27FC236}">
              <a16:creationId xmlns:a16="http://schemas.microsoft.com/office/drawing/2014/main" id="{4FE617EE-240F-4A4C-8554-CAE172E4231A}"/>
            </a:ext>
          </a:extLst>
        </xdr:cNvPr>
        <xdr:cNvSpPr/>
      </xdr:nvSpPr>
      <xdr:spPr>
        <a:xfrm>
          <a:off x="3175000" y="1442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113578</xdr:rowOff>
    </xdr:from>
    <xdr:ext cx="762000" cy="259045"/>
    <xdr:sp macro="" textlink="">
      <xdr:nvSpPr>
        <xdr:cNvPr id="213" name="テキスト ボックス 212">
          <a:extLst>
            <a:ext uri="{FF2B5EF4-FFF2-40B4-BE49-F238E27FC236}">
              <a16:creationId xmlns:a16="http://schemas.microsoft.com/office/drawing/2014/main" id="{88533FB3-6C3C-4FFE-B2A2-57638FCCA727}"/>
            </a:ext>
          </a:extLst>
        </xdr:cNvPr>
        <xdr:cNvSpPr txBox="1"/>
      </xdr:nvSpPr>
      <xdr:spPr>
        <a:xfrm>
          <a:off x="2844800" y="14515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35437</xdr:rowOff>
    </xdr:from>
    <xdr:to>
      <xdr:col>11</xdr:col>
      <xdr:colOff>82550</xdr:colOff>
      <xdr:row>83</xdr:row>
      <xdr:rowOff>137037</xdr:rowOff>
    </xdr:to>
    <xdr:sp macro="" textlink="">
      <xdr:nvSpPr>
        <xdr:cNvPr id="214" name="楕円 213">
          <a:extLst>
            <a:ext uri="{FF2B5EF4-FFF2-40B4-BE49-F238E27FC236}">
              <a16:creationId xmlns:a16="http://schemas.microsoft.com/office/drawing/2014/main" id="{BC7EDEF1-5A57-4851-ACE1-779B7ADDCE77}"/>
            </a:ext>
          </a:extLst>
        </xdr:cNvPr>
        <xdr:cNvSpPr/>
      </xdr:nvSpPr>
      <xdr:spPr>
        <a:xfrm>
          <a:off x="2286000" y="1426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121814</xdr:rowOff>
    </xdr:from>
    <xdr:ext cx="762000" cy="259045"/>
    <xdr:sp macro="" textlink="">
      <xdr:nvSpPr>
        <xdr:cNvPr id="215" name="テキスト ボックス 214">
          <a:extLst>
            <a:ext uri="{FF2B5EF4-FFF2-40B4-BE49-F238E27FC236}">
              <a16:creationId xmlns:a16="http://schemas.microsoft.com/office/drawing/2014/main" id="{0C49DB1E-3E99-4547-A37F-2F7FF4B341DE}"/>
            </a:ext>
          </a:extLst>
        </xdr:cNvPr>
        <xdr:cNvSpPr txBox="1"/>
      </xdr:nvSpPr>
      <xdr:spPr>
        <a:xfrm>
          <a:off x="1955800" y="1435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138906</xdr:rowOff>
    </xdr:from>
    <xdr:to>
      <xdr:col>7</xdr:col>
      <xdr:colOff>31750</xdr:colOff>
      <xdr:row>83</xdr:row>
      <xdr:rowOff>69056</xdr:rowOff>
    </xdr:to>
    <xdr:sp macro="" textlink="">
      <xdr:nvSpPr>
        <xdr:cNvPr id="216" name="楕円 215">
          <a:extLst>
            <a:ext uri="{FF2B5EF4-FFF2-40B4-BE49-F238E27FC236}">
              <a16:creationId xmlns:a16="http://schemas.microsoft.com/office/drawing/2014/main" id="{BF9AE088-0608-4DEA-8E74-24D7E7DD14CC}"/>
            </a:ext>
          </a:extLst>
        </xdr:cNvPr>
        <xdr:cNvSpPr/>
      </xdr:nvSpPr>
      <xdr:spPr>
        <a:xfrm>
          <a:off x="1397000" y="1419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53833</xdr:rowOff>
    </xdr:from>
    <xdr:ext cx="762000" cy="259045"/>
    <xdr:sp macro="" textlink="">
      <xdr:nvSpPr>
        <xdr:cNvPr id="217" name="テキスト ボックス 216">
          <a:extLst>
            <a:ext uri="{FF2B5EF4-FFF2-40B4-BE49-F238E27FC236}">
              <a16:creationId xmlns:a16="http://schemas.microsoft.com/office/drawing/2014/main" id="{00DAC084-D39B-4090-A279-E03C56BA5B1E}"/>
            </a:ext>
          </a:extLst>
        </xdr:cNvPr>
        <xdr:cNvSpPr txBox="1"/>
      </xdr:nvSpPr>
      <xdr:spPr>
        <a:xfrm>
          <a:off x="1066800" y="1428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1F6F8DBC-8886-42EF-B819-A8B6B9790D52}"/>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20D303C5-C40C-4837-A7DF-FD9F13D908C1}"/>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D845A69F-3F1D-4C8B-AA1F-9546C50C8E3F}"/>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E1EA88-0B6F-48BA-8FC9-32718202BFC9}"/>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44E32A4-73C6-4DFA-9C13-98FA5B4CAABF}"/>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CC77BF14-B44C-405C-8FF9-8BA00D639144}"/>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697C4FF-085D-4D3A-AED2-2C6E9A518752}"/>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9FA632B1-B83A-4516-869C-DB09A742D938}"/>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247582FD-F023-4D59-A9D4-CC4A652FA8D6}"/>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440A573D-A6D6-4746-B2B4-8524B963A8A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E0A8E137-F4F5-4A63-B7BF-F75F9C2A39BB}"/>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942EE6C5-28A8-4D7C-AEDA-F5C174D235B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FA2F13A1-D16D-4154-AF9E-D4CBDD34AA1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熊本地震前（</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）は約</a:t>
          </a:r>
          <a:r>
            <a:rPr kumimoji="1" lang="en-US" altLang="ja-JP" sz="1100">
              <a:solidFill>
                <a:schemeClr val="dk1"/>
              </a:solidFill>
              <a:effectLst/>
              <a:latin typeface="+mn-lt"/>
              <a:ea typeface="+mn-ea"/>
              <a:cs typeface="+mn-cs"/>
            </a:rPr>
            <a:t>95.7</a:t>
          </a:r>
          <a:r>
            <a:rPr kumimoji="1" lang="ja-JP" altLang="ja-JP" sz="1100">
              <a:solidFill>
                <a:schemeClr val="dk1"/>
              </a:solidFill>
              <a:effectLst/>
              <a:latin typeface="+mn-lt"/>
              <a:ea typeface="+mn-ea"/>
              <a:cs typeface="+mn-cs"/>
            </a:rPr>
            <a:t>ポイントで類似団体平均をやや下回る指標であった。</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熊本地震以降は、任期付職員の増員等により</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比較で</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ポイントの減、</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類似団体比較では</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ポイント下回る状況となっている。</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今後は任期付職員の減員が予想されるため、ラスパイレス指数は増加するものと考えられる。また、併せて級別職務分類表や各種手当の点検を行うなど、より一層、給与の適正化に努める。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E77F802A-B9A3-440D-AF0D-6B7F8D67B5F1}"/>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BC4094E4-D771-411C-8EA5-073A4B610417}"/>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51C2D541-0B5D-4703-9E88-95261C0828C2}"/>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A1B62C43-BBF5-4236-954C-37208A0BD7B1}"/>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3661473F-289A-48AA-A0DB-7831ED824752}"/>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1F36C85D-2309-4A39-9384-2A43F2E69ADB}"/>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EBBB3620-70BD-48B8-89A7-602FC7DCFA0A}"/>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CC2753E2-BA7B-46E9-A3D7-BB57F01DBC49}"/>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436A61C-9CA3-4708-8B28-63C7E42E121B}"/>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183B28B3-4FAD-4632-871D-44E126CFD5C5}"/>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E056AA5F-8928-4904-9383-6396C5EA025E}"/>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BDEB41E1-05B0-4C0E-AEF1-D0ED826521A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1180EFC8-D5D8-4876-BF66-592F33D709C7}"/>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2A47989E-A7DC-476A-A886-97835F6648F4}"/>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C13DCA1D-E1F4-4917-A756-B0E6C9535FF3}"/>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D23BCE58-216B-4DD2-A1D3-3325281C202D}"/>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AD257231-3944-4CAF-B6F0-E0A07C95E862}"/>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87086</xdr:rowOff>
    </xdr:to>
    <xdr:cxnSp macro="">
      <xdr:nvCxnSpPr>
        <xdr:cNvPr id="248" name="直線コネクタ 247">
          <a:extLst>
            <a:ext uri="{FF2B5EF4-FFF2-40B4-BE49-F238E27FC236}">
              <a16:creationId xmlns:a16="http://schemas.microsoft.com/office/drawing/2014/main" id="{A92E9F34-3E6B-4D9C-9E97-8D85EC87DC62}"/>
            </a:ext>
          </a:extLst>
        </xdr:cNvPr>
        <xdr:cNvCxnSpPr/>
      </xdr:nvCxnSpPr>
      <xdr:spPr>
        <a:xfrm flipV="1">
          <a:off x="17018000" y="13812157"/>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49" name="給与水準   （国との比較）最小値テキスト">
          <a:extLst>
            <a:ext uri="{FF2B5EF4-FFF2-40B4-BE49-F238E27FC236}">
              <a16:creationId xmlns:a16="http://schemas.microsoft.com/office/drawing/2014/main" id="{CA0FAE14-B028-454C-BADB-9DD1878D5DCF}"/>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0" name="直線コネクタ 249">
          <a:extLst>
            <a:ext uri="{FF2B5EF4-FFF2-40B4-BE49-F238E27FC236}">
              <a16:creationId xmlns:a16="http://schemas.microsoft.com/office/drawing/2014/main" id="{AABC7EAB-F763-4563-9855-489CFAEE4763}"/>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1" name="給与水準   （国との比較）最大値テキスト">
          <a:extLst>
            <a:ext uri="{FF2B5EF4-FFF2-40B4-BE49-F238E27FC236}">
              <a16:creationId xmlns:a16="http://schemas.microsoft.com/office/drawing/2014/main" id="{367884F9-F2D0-42BF-AEF8-3E53C99F8FD8}"/>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2" name="直線コネクタ 251">
          <a:extLst>
            <a:ext uri="{FF2B5EF4-FFF2-40B4-BE49-F238E27FC236}">
              <a16:creationId xmlns:a16="http://schemas.microsoft.com/office/drawing/2014/main" id="{06B26688-AA93-4E4A-B839-7DEA2EA582E8}"/>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96157</xdr:rowOff>
    </xdr:from>
    <xdr:to>
      <xdr:col>81</xdr:col>
      <xdr:colOff>44450</xdr:colOff>
      <xdr:row>80</xdr:row>
      <xdr:rowOff>113393</xdr:rowOff>
    </xdr:to>
    <xdr:cxnSp macro="">
      <xdr:nvCxnSpPr>
        <xdr:cNvPr id="253" name="直線コネクタ 252">
          <a:extLst>
            <a:ext uri="{FF2B5EF4-FFF2-40B4-BE49-F238E27FC236}">
              <a16:creationId xmlns:a16="http://schemas.microsoft.com/office/drawing/2014/main" id="{E512A27E-FEFB-40E7-8A57-503FA3152364}"/>
            </a:ext>
          </a:extLst>
        </xdr:cNvPr>
        <xdr:cNvCxnSpPr/>
      </xdr:nvCxnSpPr>
      <xdr:spPr>
        <a:xfrm flipV="1">
          <a:off x="16179800" y="138121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4" name="給与水準   （国との比較）平均値テキスト">
          <a:extLst>
            <a:ext uri="{FF2B5EF4-FFF2-40B4-BE49-F238E27FC236}">
              <a16:creationId xmlns:a16="http://schemas.microsoft.com/office/drawing/2014/main" id="{0443BFD6-BFC9-4815-B23A-920435A54A15}"/>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a:extLst>
            <a:ext uri="{FF2B5EF4-FFF2-40B4-BE49-F238E27FC236}">
              <a16:creationId xmlns:a16="http://schemas.microsoft.com/office/drawing/2014/main" id="{F8640AAD-4E1A-4D3C-B20B-B486DA4836D3}"/>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113393</xdr:rowOff>
    </xdr:from>
    <xdr:to>
      <xdr:col>77</xdr:col>
      <xdr:colOff>44450</xdr:colOff>
      <xdr:row>80</xdr:row>
      <xdr:rowOff>147864</xdr:rowOff>
    </xdr:to>
    <xdr:cxnSp macro="">
      <xdr:nvCxnSpPr>
        <xdr:cNvPr id="256" name="直線コネクタ 255">
          <a:extLst>
            <a:ext uri="{FF2B5EF4-FFF2-40B4-BE49-F238E27FC236}">
              <a16:creationId xmlns:a16="http://schemas.microsoft.com/office/drawing/2014/main" id="{FD9FDC6A-AA43-4BC9-8970-01FB473521FC}"/>
            </a:ext>
          </a:extLst>
        </xdr:cNvPr>
        <xdr:cNvCxnSpPr/>
      </xdr:nvCxnSpPr>
      <xdr:spPr>
        <a:xfrm flipV="1">
          <a:off x="15290800" y="138293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57" name="フローチャート: 判断 256">
          <a:extLst>
            <a:ext uri="{FF2B5EF4-FFF2-40B4-BE49-F238E27FC236}">
              <a16:creationId xmlns:a16="http://schemas.microsoft.com/office/drawing/2014/main" id="{047EE18C-451F-42E5-9727-421BBC06DD79}"/>
            </a:ext>
          </a:extLst>
        </xdr:cNvPr>
        <xdr:cNvSpPr/>
      </xdr:nvSpPr>
      <xdr:spPr>
        <a:xfrm>
          <a:off x="16129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84563</xdr:rowOff>
    </xdr:from>
    <xdr:ext cx="736600" cy="259045"/>
    <xdr:sp macro="" textlink="">
      <xdr:nvSpPr>
        <xdr:cNvPr id="258" name="テキスト ボックス 257">
          <a:extLst>
            <a:ext uri="{FF2B5EF4-FFF2-40B4-BE49-F238E27FC236}">
              <a16:creationId xmlns:a16="http://schemas.microsoft.com/office/drawing/2014/main" id="{573E51EE-9DE6-40EA-B63E-49BBE4CAD354}"/>
            </a:ext>
          </a:extLst>
        </xdr:cNvPr>
        <xdr:cNvSpPr txBox="1"/>
      </xdr:nvSpPr>
      <xdr:spPr>
        <a:xfrm>
          <a:off x="15798800" y="14657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44450</xdr:rowOff>
    </xdr:from>
    <xdr:to>
      <xdr:col>72</xdr:col>
      <xdr:colOff>203200</xdr:colOff>
      <xdr:row>80</xdr:row>
      <xdr:rowOff>147864</xdr:rowOff>
    </xdr:to>
    <xdr:cxnSp macro="">
      <xdr:nvCxnSpPr>
        <xdr:cNvPr id="259" name="直線コネクタ 258">
          <a:extLst>
            <a:ext uri="{FF2B5EF4-FFF2-40B4-BE49-F238E27FC236}">
              <a16:creationId xmlns:a16="http://schemas.microsoft.com/office/drawing/2014/main" id="{1A2E0E53-E7A9-478F-A75E-36983F2A4B90}"/>
            </a:ext>
          </a:extLst>
        </xdr:cNvPr>
        <xdr:cNvCxnSpPr/>
      </xdr:nvCxnSpPr>
      <xdr:spPr>
        <a:xfrm>
          <a:off x="14401800" y="1376045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0" name="フローチャート: 判断 259">
          <a:extLst>
            <a:ext uri="{FF2B5EF4-FFF2-40B4-BE49-F238E27FC236}">
              <a16:creationId xmlns:a16="http://schemas.microsoft.com/office/drawing/2014/main" id="{01FBE244-A0EE-488E-884A-AFB914B57503}"/>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1" name="テキスト ボックス 260">
          <a:extLst>
            <a:ext uri="{FF2B5EF4-FFF2-40B4-BE49-F238E27FC236}">
              <a16:creationId xmlns:a16="http://schemas.microsoft.com/office/drawing/2014/main" id="{5F6C4C61-E5ED-4F86-9522-14F32C74B371}"/>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44450</xdr:rowOff>
    </xdr:from>
    <xdr:to>
      <xdr:col>68</xdr:col>
      <xdr:colOff>152400</xdr:colOff>
      <xdr:row>81</xdr:row>
      <xdr:rowOff>45357</xdr:rowOff>
    </xdr:to>
    <xdr:cxnSp macro="">
      <xdr:nvCxnSpPr>
        <xdr:cNvPr id="262" name="直線コネクタ 261">
          <a:extLst>
            <a:ext uri="{FF2B5EF4-FFF2-40B4-BE49-F238E27FC236}">
              <a16:creationId xmlns:a16="http://schemas.microsoft.com/office/drawing/2014/main" id="{3550C78E-EB0C-4215-89B8-D14FA8DC2D31}"/>
            </a:ext>
          </a:extLst>
        </xdr:cNvPr>
        <xdr:cNvCxnSpPr/>
      </xdr:nvCxnSpPr>
      <xdr:spPr>
        <a:xfrm flipV="1">
          <a:off x="13512800" y="13760450"/>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3" name="フローチャート: 判断 262">
          <a:extLst>
            <a:ext uri="{FF2B5EF4-FFF2-40B4-BE49-F238E27FC236}">
              <a16:creationId xmlns:a16="http://schemas.microsoft.com/office/drawing/2014/main" id="{329319C6-7938-4B13-B359-B9EF81981196}"/>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101798</xdr:rowOff>
    </xdr:from>
    <xdr:ext cx="762000" cy="259045"/>
    <xdr:sp macro="" textlink="">
      <xdr:nvSpPr>
        <xdr:cNvPr id="264" name="テキスト ボックス 263">
          <a:extLst>
            <a:ext uri="{FF2B5EF4-FFF2-40B4-BE49-F238E27FC236}">
              <a16:creationId xmlns:a16="http://schemas.microsoft.com/office/drawing/2014/main" id="{995B72FE-FB94-4900-9837-AB1C3330D786}"/>
            </a:ext>
          </a:extLst>
        </xdr:cNvPr>
        <xdr:cNvSpPr txBox="1"/>
      </xdr:nvSpPr>
      <xdr:spPr>
        <a:xfrm>
          <a:off x="14020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5" name="フローチャート: 判断 264">
          <a:extLst>
            <a:ext uri="{FF2B5EF4-FFF2-40B4-BE49-F238E27FC236}">
              <a16:creationId xmlns:a16="http://schemas.microsoft.com/office/drawing/2014/main" id="{BDA5C1B6-EDAC-42D9-995D-07F5AF1852E9}"/>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66" name="テキスト ボックス 265">
          <a:extLst>
            <a:ext uri="{FF2B5EF4-FFF2-40B4-BE49-F238E27FC236}">
              <a16:creationId xmlns:a16="http://schemas.microsoft.com/office/drawing/2014/main" id="{E8422DE4-7F3A-4E93-8703-3AA81607BBC6}"/>
            </a:ext>
          </a:extLst>
        </xdr:cNvPr>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1FF2B907-D385-4745-A181-BC01C53121A9}"/>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1A7D80BD-4990-427F-BF30-C427F47356E2}"/>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52000C65-D720-40A2-AB21-ED04DD362266}"/>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F820F978-60E2-479E-B372-B94E41290CD5}"/>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E3F44D60-0D85-41A5-AC3D-0BCF3D27BA7A}"/>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45357</xdr:rowOff>
    </xdr:from>
    <xdr:to>
      <xdr:col>81</xdr:col>
      <xdr:colOff>95250</xdr:colOff>
      <xdr:row>80</xdr:row>
      <xdr:rowOff>146957</xdr:rowOff>
    </xdr:to>
    <xdr:sp macro="" textlink="">
      <xdr:nvSpPr>
        <xdr:cNvPr id="272" name="楕円 271">
          <a:extLst>
            <a:ext uri="{FF2B5EF4-FFF2-40B4-BE49-F238E27FC236}">
              <a16:creationId xmlns:a16="http://schemas.microsoft.com/office/drawing/2014/main" id="{387A9DE5-9457-4749-8974-E5A206240319}"/>
            </a:ext>
          </a:extLst>
        </xdr:cNvPr>
        <xdr:cNvSpPr/>
      </xdr:nvSpPr>
      <xdr:spPr>
        <a:xfrm>
          <a:off x="16967200" y="137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138084</xdr:rowOff>
    </xdr:from>
    <xdr:ext cx="762000" cy="259045"/>
    <xdr:sp macro="" textlink="">
      <xdr:nvSpPr>
        <xdr:cNvPr id="273" name="給与水準   （国との比較）該当値テキスト">
          <a:extLst>
            <a:ext uri="{FF2B5EF4-FFF2-40B4-BE49-F238E27FC236}">
              <a16:creationId xmlns:a16="http://schemas.microsoft.com/office/drawing/2014/main" id="{39E8D722-C716-4DD8-A714-3C86F21FF845}"/>
            </a:ext>
          </a:extLst>
        </xdr:cNvPr>
        <xdr:cNvSpPr txBox="1"/>
      </xdr:nvSpPr>
      <xdr:spPr>
        <a:xfrm>
          <a:off x="17106900" y="1368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62593</xdr:rowOff>
    </xdr:from>
    <xdr:to>
      <xdr:col>77</xdr:col>
      <xdr:colOff>95250</xdr:colOff>
      <xdr:row>80</xdr:row>
      <xdr:rowOff>164193</xdr:rowOff>
    </xdr:to>
    <xdr:sp macro="" textlink="">
      <xdr:nvSpPr>
        <xdr:cNvPr id="274" name="楕円 273">
          <a:extLst>
            <a:ext uri="{FF2B5EF4-FFF2-40B4-BE49-F238E27FC236}">
              <a16:creationId xmlns:a16="http://schemas.microsoft.com/office/drawing/2014/main" id="{D52BD5D6-283C-4473-B823-AACB3E756F46}"/>
            </a:ext>
          </a:extLst>
        </xdr:cNvPr>
        <xdr:cNvSpPr/>
      </xdr:nvSpPr>
      <xdr:spPr>
        <a:xfrm>
          <a:off x="16129000" y="1377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2920</xdr:rowOff>
    </xdr:from>
    <xdr:ext cx="736600" cy="259045"/>
    <xdr:sp macro="" textlink="">
      <xdr:nvSpPr>
        <xdr:cNvPr id="275" name="テキスト ボックス 274">
          <a:extLst>
            <a:ext uri="{FF2B5EF4-FFF2-40B4-BE49-F238E27FC236}">
              <a16:creationId xmlns:a16="http://schemas.microsoft.com/office/drawing/2014/main" id="{917F23AD-4918-4786-8CD1-381F403D7FEB}"/>
            </a:ext>
          </a:extLst>
        </xdr:cNvPr>
        <xdr:cNvSpPr txBox="1"/>
      </xdr:nvSpPr>
      <xdr:spPr>
        <a:xfrm>
          <a:off x="15798800" y="1354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97064</xdr:rowOff>
    </xdr:from>
    <xdr:to>
      <xdr:col>73</xdr:col>
      <xdr:colOff>44450</xdr:colOff>
      <xdr:row>81</xdr:row>
      <xdr:rowOff>27214</xdr:rowOff>
    </xdr:to>
    <xdr:sp macro="" textlink="">
      <xdr:nvSpPr>
        <xdr:cNvPr id="276" name="楕円 275">
          <a:extLst>
            <a:ext uri="{FF2B5EF4-FFF2-40B4-BE49-F238E27FC236}">
              <a16:creationId xmlns:a16="http://schemas.microsoft.com/office/drawing/2014/main" id="{9F841B3C-F9D7-4B45-B602-2BABBA5CEC82}"/>
            </a:ext>
          </a:extLst>
        </xdr:cNvPr>
        <xdr:cNvSpPr/>
      </xdr:nvSpPr>
      <xdr:spPr>
        <a:xfrm>
          <a:off x="15240000" y="1381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37391</xdr:rowOff>
    </xdr:from>
    <xdr:ext cx="762000" cy="259045"/>
    <xdr:sp macro="" textlink="">
      <xdr:nvSpPr>
        <xdr:cNvPr id="277" name="テキスト ボックス 276">
          <a:extLst>
            <a:ext uri="{FF2B5EF4-FFF2-40B4-BE49-F238E27FC236}">
              <a16:creationId xmlns:a16="http://schemas.microsoft.com/office/drawing/2014/main" id="{D8D9E321-FE33-4AF0-91BF-33DD969E21C4}"/>
            </a:ext>
          </a:extLst>
        </xdr:cNvPr>
        <xdr:cNvSpPr txBox="1"/>
      </xdr:nvSpPr>
      <xdr:spPr>
        <a:xfrm>
          <a:off x="14909800" y="1358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79</xdr:row>
      <xdr:rowOff>165100</xdr:rowOff>
    </xdr:from>
    <xdr:to>
      <xdr:col>68</xdr:col>
      <xdr:colOff>203200</xdr:colOff>
      <xdr:row>80</xdr:row>
      <xdr:rowOff>95250</xdr:rowOff>
    </xdr:to>
    <xdr:sp macro="" textlink="">
      <xdr:nvSpPr>
        <xdr:cNvPr id="278" name="楕円 277">
          <a:extLst>
            <a:ext uri="{FF2B5EF4-FFF2-40B4-BE49-F238E27FC236}">
              <a16:creationId xmlns:a16="http://schemas.microsoft.com/office/drawing/2014/main" id="{2D2D136A-529E-4681-BE31-8CB1EF789130}"/>
            </a:ext>
          </a:extLst>
        </xdr:cNvPr>
        <xdr:cNvSpPr/>
      </xdr:nvSpPr>
      <xdr:spPr>
        <a:xfrm>
          <a:off x="14351000" y="1370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105427</xdr:rowOff>
    </xdr:from>
    <xdr:ext cx="762000" cy="259045"/>
    <xdr:sp macro="" textlink="">
      <xdr:nvSpPr>
        <xdr:cNvPr id="279" name="テキスト ボックス 278">
          <a:extLst>
            <a:ext uri="{FF2B5EF4-FFF2-40B4-BE49-F238E27FC236}">
              <a16:creationId xmlns:a16="http://schemas.microsoft.com/office/drawing/2014/main" id="{042C5C74-EB86-4E99-BD7D-49CE5E99D86F}"/>
            </a:ext>
          </a:extLst>
        </xdr:cNvPr>
        <xdr:cNvSpPr txBox="1"/>
      </xdr:nvSpPr>
      <xdr:spPr>
        <a:xfrm>
          <a:off x="14020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166007</xdr:rowOff>
    </xdr:from>
    <xdr:to>
      <xdr:col>64</xdr:col>
      <xdr:colOff>152400</xdr:colOff>
      <xdr:row>81</xdr:row>
      <xdr:rowOff>96157</xdr:rowOff>
    </xdr:to>
    <xdr:sp macro="" textlink="">
      <xdr:nvSpPr>
        <xdr:cNvPr id="280" name="楕円 279">
          <a:extLst>
            <a:ext uri="{FF2B5EF4-FFF2-40B4-BE49-F238E27FC236}">
              <a16:creationId xmlns:a16="http://schemas.microsoft.com/office/drawing/2014/main" id="{226F6095-2A73-4F76-91E9-55611A4DC57D}"/>
            </a:ext>
          </a:extLst>
        </xdr:cNvPr>
        <xdr:cNvSpPr/>
      </xdr:nvSpPr>
      <xdr:spPr>
        <a:xfrm>
          <a:off x="13462000" y="138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106334</xdr:rowOff>
    </xdr:from>
    <xdr:ext cx="762000" cy="259045"/>
    <xdr:sp macro="" textlink="">
      <xdr:nvSpPr>
        <xdr:cNvPr id="281" name="テキスト ボックス 280">
          <a:extLst>
            <a:ext uri="{FF2B5EF4-FFF2-40B4-BE49-F238E27FC236}">
              <a16:creationId xmlns:a16="http://schemas.microsoft.com/office/drawing/2014/main" id="{7A2132E0-A0E9-43C3-A2A3-970BACB6351C}"/>
            </a:ext>
          </a:extLst>
        </xdr:cNvPr>
        <xdr:cNvSpPr txBox="1"/>
      </xdr:nvSpPr>
      <xdr:spPr>
        <a:xfrm>
          <a:off x="13131800" y="136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5A34F600-768A-411F-83E1-DBE6740BE5EC}"/>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73A3B7E7-1763-4FB5-99C9-32582FF82A3E}"/>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ADAEE2B5-8DBB-4CFA-9428-09579390E039}"/>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EA9E3715-92ED-44DD-9796-0286A3F869EE}"/>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98E88285-95C2-4507-8251-1505737CCC87}"/>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FEF17DA1-075C-4522-9EC0-74AABE59ACEE}"/>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418386A5-3FD7-4F38-A4AF-533922B68A26}"/>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155CE5E3-BB1B-4530-BD0A-3897AFA19638}"/>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44759C51-0620-4AE2-8901-2E7AA8F85BFF}"/>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DFB61537-AB04-4E31-A086-3250E9B66AE3}"/>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32E1FF84-C452-4CBB-8F34-981A5070FE6C}"/>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DC3DBCB3-DDDE-47B2-A085-B2A57423E41D}"/>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5677CDB9-B869-4C34-A683-1CEDF0EDB9C4}"/>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技能労務職員の退職者不補充、養護老人ホーム民間売却、温泉施設、公営住宅、体育施設、文化施設への指定管理者制度の導入、学校給食センター調理業務の民間委託など震災前から職員数抑制への取組みを続け、</a:t>
          </a:r>
          <a:r>
            <a:rPr kumimoji="1" lang="en-US" altLang="ja-JP" sz="1050">
              <a:solidFill>
                <a:schemeClr val="dk1"/>
              </a:solidFill>
              <a:effectLst/>
              <a:latin typeface="+mn-lt"/>
              <a:ea typeface="+mn-ea"/>
              <a:cs typeface="+mn-cs"/>
            </a:rPr>
            <a:t>H30</a:t>
          </a:r>
          <a:r>
            <a:rPr kumimoji="1" lang="ja-JP" altLang="ja-JP" sz="1050">
              <a:solidFill>
                <a:schemeClr val="dk1"/>
              </a:solidFill>
              <a:effectLst/>
              <a:latin typeface="+mn-lt"/>
              <a:ea typeface="+mn-ea"/>
              <a:cs typeface="+mn-cs"/>
            </a:rPr>
            <a:t>年度をピークに減少傾向が続いている。平成</a:t>
          </a:r>
          <a:r>
            <a:rPr kumimoji="1" lang="en-US" altLang="ja-JP" sz="1050">
              <a:solidFill>
                <a:schemeClr val="dk1"/>
              </a:solidFill>
              <a:effectLst/>
              <a:latin typeface="+mn-lt"/>
              <a:ea typeface="+mn-ea"/>
              <a:cs typeface="+mn-cs"/>
            </a:rPr>
            <a:t>28</a:t>
          </a:r>
          <a:r>
            <a:rPr kumimoji="1" lang="ja-JP" altLang="ja-JP" sz="1050">
              <a:solidFill>
                <a:schemeClr val="dk1"/>
              </a:solidFill>
              <a:effectLst/>
              <a:latin typeface="+mn-lt"/>
              <a:ea typeface="+mn-ea"/>
              <a:cs typeface="+mn-cs"/>
            </a:rPr>
            <a:t>年熊本地震以降、復旧・復興事業の人員確保のため、中長期派遣職員の要請を行ったが、必要数の確保が困難であったため任期付職員を採用し対応にあたっている。今後、事業の完了に併せ、任期付職員は減員する見込みであり、新規採用職員（プロパー）については退職者補充を原則とし、職員数の削減に努めていく。</a:t>
          </a:r>
          <a:endParaRPr lang="ja-JP" altLang="ja-JP" sz="1050">
            <a:effectLst/>
          </a:endParaRP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6BC79825-AD46-47DF-98BE-0F4E789DF58A}"/>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9DB9676F-06C3-4351-8CF9-A958FD544EAA}"/>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4460D02B-7E8D-4137-B12B-31DB5E7965D7}"/>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8321E21C-3E60-4064-BCED-12A7150A2C41}"/>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DE2F59CF-376D-4018-92B8-1B87FFB9615F}"/>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199EFBF4-A735-4832-8540-40E15515140E}"/>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7DF9E84C-AAD0-4377-A932-74A05E4224D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1068D51-231F-4A2A-AA0A-D6C1FD7895CE}"/>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1E964D8C-6C91-4B4A-95AE-5BFB955A421C}"/>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3DA7AA7B-BA77-45BF-BCE2-6ECAAAB596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FC38D66B-8147-43D9-BD9D-F97315807BAA}"/>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72AC4508-A7A6-43D3-8D4D-898A5A6C023B}"/>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3FBE32F0-6D1F-4E9A-BB22-E56700302D72}"/>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43F0ABB9-2514-411D-A1C7-68BB3BF6DF9E}"/>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99AD91DD-4717-474B-84D3-A204C1C13AEB}"/>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6009FD6A-4F30-4928-AD4B-A99460747797}"/>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785235B7-02BA-4AE1-9286-93D28B74C7A7}"/>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D09A892B-DAA9-43CA-BE37-671AB3DAD77E}"/>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9797</xdr:rowOff>
    </xdr:from>
    <xdr:to>
      <xdr:col>81</xdr:col>
      <xdr:colOff>44450</xdr:colOff>
      <xdr:row>67</xdr:row>
      <xdr:rowOff>105863</xdr:rowOff>
    </xdr:to>
    <xdr:cxnSp macro="">
      <xdr:nvCxnSpPr>
        <xdr:cNvPr id="313" name="直線コネクタ 312">
          <a:extLst>
            <a:ext uri="{FF2B5EF4-FFF2-40B4-BE49-F238E27FC236}">
              <a16:creationId xmlns:a16="http://schemas.microsoft.com/office/drawing/2014/main" id="{EA5F939A-AC37-4FFD-A43C-FC888A659D7B}"/>
            </a:ext>
          </a:extLst>
        </xdr:cNvPr>
        <xdr:cNvCxnSpPr/>
      </xdr:nvCxnSpPr>
      <xdr:spPr>
        <a:xfrm flipV="1">
          <a:off x="17018000" y="9953897"/>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77940</xdr:rowOff>
    </xdr:from>
    <xdr:ext cx="762000" cy="259045"/>
    <xdr:sp macro="" textlink="">
      <xdr:nvSpPr>
        <xdr:cNvPr id="314" name="定員管理の状況最小値テキスト">
          <a:extLst>
            <a:ext uri="{FF2B5EF4-FFF2-40B4-BE49-F238E27FC236}">
              <a16:creationId xmlns:a16="http://schemas.microsoft.com/office/drawing/2014/main" id="{43C3DE2C-F074-4C92-935B-337642CBBA19}"/>
            </a:ext>
          </a:extLst>
        </xdr:cNvPr>
        <xdr:cNvSpPr txBox="1"/>
      </xdr:nvSpPr>
      <xdr:spPr>
        <a:xfrm>
          <a:off x="17106900" y="1156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105863</xdr:rowOff>
    </xdr:from>
    <xdr:to>
      <xdr:col>81</xdr:col>
      <xdr:colOff>133350</xdr:colOff>
      <xdr:row>67</xdr:row>
      <xdr:rowOff>105863</xdr:rowOff>
    </xdr:to>
    <xdr:cxnSp macro="">
      <xdr:nvCxnSpPr>
        <xdr:cNvPr id="315" name="直線コネクタ 314">
          <a:extLst>
            <a:ext uri="{FF2B5EF4-FFF2-40B4-BE49-F238E27FC236}">
              <a16:creationId xmlns:a16="http://schemas.microsoft.com/office/drawing/2014/main" id="{BB0A91E9-C980-48BB-B967-6A8EF8326047}"/>
            </a:ext>
          </a:extLst>
        </xdr:cNvPr>
        <xdr:cNvCxnSpPr/>
      </xdr:nvCxnSpPr>
      <xdr:spPr>
        <a:xfrm>
          <a:off x="16929100" y="1159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96174</xdr:rowOff>
    </xdr:from>
    <xdr:ext cx="762000" cy="259045"/>
    <xdr:sp macro="" textlink="">
      <xdr:nvSpPr>
        <xdr:cNvPr id="316" name="定員管理の状況最大値テキスト">
          <a:extLst>
            <a:ext uri="{FF2B5EF4-FFF2-40B4-BE49-F238E27FC236}">
              <a16:creationId xmlns:a16="http://schemas.microsoft.com/office/drawing/2014/main" id="{2C3E793B-3868-4E92-912A-213FA8990868}"/>
            </a:ext>
          </a:extLst>
        </xdr:cNvPr>
        <xdr:cNvSpPr txBox="1"/>
      </xdr:nvSpPr>
      <xdr:spPr>
        <a:xfrm>
          <a:off x="17106900" y="96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9797</xdr:rowOff>
    </xdr:from>
    <xdr:to>
      <xdr:col>81</xdr:col>
      <xdr:colOff>133350</xdr:colOff>
      <xdr:row>58</xdr:row>
      <xdr:rowOff>9797</xdr:rowOff>
    </xdr:to>
    <xdr:cxnSp macro="">
      <xdr:nvCxnSpPr>
        <xdr:cNvPr id="317" name="直線コネクタ 316">
          <a:extLst>
            <a:ext uri="{FF2B5EF4-FFF2-40B4-BE49-F238E27FC236}">
              <a16:creationId xmlns:a16="http://schemas.microsoft.com/office/drawing/2014/main" id="{C51243AD-A516-4F92-9DB7-CF899CA46354}"/>
            </a:ext>
          </a:extLst>
        </xdr:cNvPr>
        <xdr:cNvCxnSpPr/>
      </xdr:nvCxnSpPr>
      <xdr:spPr>
        <a:xfrm>
          <a:off x="16929100" y="995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160746</xdr:rowOff>
    </xdr:from>
    <xdr:to>
      <xdr:col>81</xdr:col>
      <xdr:colOff>44450</xdr:colOff>
      <xdr:row>62</xdr:row>
      <xdr:rowOff>70303</xdr:rowOff>
    </xdr:to>
    <xdr:cxnSp macro="">
      <xdr:nvCxnSpPr>
        <xdr:cNvPr id="318" name="直線コネクタ 317">
          <a:extLst>
            <a:ext uri="{FF2B5EF4-FFF2-40B4-BE49-F238E27FC236}">
              <a16:creationId xmlns:a16="http://schemas.microsoft.com/office/drawing/2014/main" id="{16D29667-74B2-4815-86F5-20C8A3ADDD27}"/>
            </a:ext>
          </a:extLst>
        </xdr:cNvPr>
        <xdr:cNvCxnSpPr/>
      </xdr:nvCxnSpPr>
      <xdr:spPr>
        <a:xfrm flipV="1">
          <a:off x="16179800" y="10619196"/>
          <a:ext cx="838200" cy="8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68687</xdr:rowOff>
    </xdr:from>
    <xdr:ext cx="762000" cy="259045"/>
    <xdr:sp macro="" textlink="">
      <xdr:nvSpPr>
        <xdr:cNvPr id="319" name="定員管理の状況平均値テキスト">
          <a:extLst>
            <a:ext uri="{FF2B5EF4-FFF2-40B4-BE49-F238E27FC236}">
              <a16:creationId xmlns:a16="http://schemas.microsoft.com/office/drawing/2014/main" id="{4C6EB07C-A9A1-41CF-99A6-6620E535EF2C}"/>
            </a:ext>
          </a:extLst>
        </xdr:cNvPr>
        <xdr:cNvSpPr txBox="1"/>
      </xdr:nvSpPr>
      <xdr:spPr>
        <a:xfrm>
          <a:off x="17106900" y="10184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52160</xdr:rowOff>
    </xdr:from>
    <xdr:to>
      <xdr:col>81</xdr:col>
      <xdr:colOff>95250</xdr:colOff>
      <xdr:row>60</xdr:row>
      <xdr:rowOff>153760</xdr:rowOff>
    </xdr:to>
    <xdr:sp macro="" textlink="">
      <xdr:nvSpPr>
        <xdr:cNvPr id="320" name="フローチャート: 判断 319">
          <a:extLst>
            <a:ext uri="{FF2B5EF4-FFF2-40B4-BE49-F238E27FC236}">
              <a16:creationId xmlns:a16="http://schemas.microsoft.com/office/drawing/2014/main" id="{1D863011-16FF-4D85-AF16-BA547B928F21}"/>
            </a:ext>
          </a:extLst>
        </xdr:cNvPr>
        <xdr:cNvSpPr/>
      </xdr:nvSpPr>
      <xdr:spPr>
        <a:xfrm>
          <a:off x="169672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70303</xdr:rowOff>
    </xdr:from>
    <xdr:to>
      <xdr:col>77</xdr:col>
      <xdr:colOff>44450</xdr:colOff>
      <xdr:row>62</xdr:row>
      <xdr:rowOff>75474</xdr:rowOff>
    </xdr:to>
    <xdr:cxnSp macro="">
      <xdr:nvCxnSpPr>
        <xdr:cNvPr id="321" name="直線コネクタ 320">
          <a:extLst>
            <a:ext uri="{FF2B5EF4-FFF2-40B4-BE49-F238E27FC236}">
              <a16:creationId xmlns:a16="http://schemas.microsoft.com/office/drawing/2014/main" id="{AE1697F0-E3F0-4B14-A546-7416A95C0646}"/>
            </a:ext>
          </a:extLst>
        </xdr:cNvPr>
        <xdr:cNvCxnSpPr/>
      </xdr:nvCxnSpPr>
      <xdr:spPr>
        <a:xfrm flipV="1">
          <a:off x="15290800" y="10700203"/>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36649</xdr:rowOff>
    </xdr:from>
    <xdr:to>
      <xdr:col>77</xdr:col>
      <xdr:colOff>95250</xdr:colOff>
      <xdr:row>60</xdr:row>
      <xdr:rowOff>138249</xdr:rowOff>
    </xdr:to>
    <xdr:sp macro="" textlink="">
      <xdr:nvSpPr>
        <xdr:cNvPr id="322" name="フローチャート: 判断 321">
          <a:extLst>
            <a:ext uri="{FF2B5EF4-FFF2-40B4-BE49-F238E27FC236}">
              <a16:creationId xmlns:a16="http://schemas.microsoft.com/office/drawing/2014/main" id="{4B203DC9-6590-4B13-AE1F-63CBCCD8F093}"/>
            </a:ext>
          </a:extLst>
        </xdr:cNvPr>
        <xdr:cNvSpPr/>
      </xdr:nvSpPr>
      <xdr:spPr>
        <a:xfrm>
          <a:off x="16129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148426</xdr:rowOff>
    </xdr:from>
    <xdr:ext cx="736600" cy="259045"/>
    <xdr:sp macro="" textlink="">
      <xdr:nvSpPr>
        <xdr:cNvPr id="323" name="テキスト ボックス 322">
          <a:extLst>
            <a:ext uri="{FF2B5EF4-FFF2-40B4-BE49-F238E27FC236}">
              <a16:creationId xmlns:a16="http://schemas.microsoft.com/office/drawing/2014/main" id="{BAF27422-8949-473D-BFC8-8F3B589A5645}"/>
            </a:ext>
          </a:extLst>
        </xdr:cNvPr>
        <xdr:cNvSpPr txBox="1"/>
      </xdr:nvSpPr>
      <xdr:spPr>
        <a:xfrm>
          <a:off x="15798800" y="10092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75474</xdr:rowOff>
    </xdr:from>
    <xdr:to>
      <xdr:col>72</xdr:col>
      <xdr:colOff>203200</xdr:colOff>
      <xdr:row>63</xdr:row>
      <xdr:rowOff>3991</xdr:rowOff>
    </xdr:to>
    <xdr:cxnSp macro="">
      <xdr:nvCxnSpPr>
        <xdr:cNvPr id="324" name="直線コネクタ 323">
          <a:extLst>
            <a:ext uri="{FF2B5EF4-FFF2-40B4-BE49-F238E27FC236}">
              <a16:creationId xmlns:a16="http://schemas.microsoft.com/office/drawing/2014/main" id="{10ABAC13-88A6-47B8-87F2-F1417F9EB1C4}"/>
            </a:ext>
          </a:extLst>
        </xdr:cNvPr>
        <xdr:cNvCxnSpPr/>
      </xdr:nvCxnSpPr>
      <xdr:spPr>
        <a:xfrm flipV="1">
          <a:off x="14401800" y="10705374"/>
          <a:ext cx="8890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24584</xdr:rowOff>
    </xdr:from>
    <xdr:to>
      <xdr:col>73</xdr:col>
      <xdr:colOff>44450</xdr:colOff>
      <xdr:row>60</xdr:row>
      <xdr:rowOff>126184</xdr:rowOff>
    </xdr:to>
    <xdr:sp macro="" textlink="">
      <xdr:nvSpPr>
        <xdr:cNvPr id="325" name="フローチャート: 判断 324">
          <a:extLst>
            <a:ext uri="{FF2B5EF4-FFF2-40B4-BE49-F238E27FC236}">
              <a16:creationId xmlns:a16="http://schemas.microsoft.com/office/drawing/2014/main" id="{D155BE15-0E46-4895-960F-F34457A7F615}"/>
            </a:ext>
          </a:extLst>
        </xdr:cNvPr>
        <xdr:cNvSpPr/>
      </xdr:nvSpPr>
      <xdr:spPr>
        <a:xfrm>
          <a:off x="15240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136361</xdr:rowOff>
    </xdr:from>
    <xdr:ext cx="762000" cy="259045"/>
    <xdr:sp macro="" textlink="">
      <xdr:nvSpPr>
        <xdr:cNvPr id="326" name="テキスト ボックス 325">
          <a:extLst>
            <a:ext uri="{FF2B5EF4-FFF2-40B4-BE49-F238E27FC236}">
              <a16:creationId xmlns:a16="http://schemas.microsoft.com/office/drawing/2014/main" id="{F81144DC-E552-4052-B482-1773A18B553B}"/>
            </a:ext>
          </a:extLst>
        </xdr:cNvPr>
        <xdr:cNvSpPr txBox="1"/>
      </xdr:nvSpPr>
      <xdr:spPr>
        <a:xfrm>
          <a:off x="14909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3991</xdr:rowOff>
    </xdr:from>
    <xdr:to>
      <xdr:col>68</xdr:col>
      <xdr:colOff>152400</xdr:colOff>
      <xdr:row>63</xdr:row>
      <xdr:rowOff>5715</xdr:rowOff>
    </xdr:to>
    <xdr:cxnSp macro="">
      <xdr:nvCxnSpPr>
        <xdr:cNvPr id="327" name="直線コネクタ 326">
          <a:extLst>
            <a:ext uri="{FF2B5EF4-FFF2-40B4-BE49-F238E27FC236}">
              <a16:creationId xmlns:a16="http://schemas.microsoft.com/office/drawing/2014/main" id="{385937B0-0EB1-4848-9EC0-A8D016623BA0}"/>
            </a:ext>
          </a:extLst>
        </xdr:cNvPr>
        <xdr:cNvCxnSpPr/>
      </xdr:nvCxnSpPr>
      <xdr:spPr>
        <a:xfrm flipV="1">
          <a:off x="13512800" y="10805341"/>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33201</xdr:rowOff>
    </xdr:from>
    <xdr:to>
      <xdr:col>68</xdr:col>
      <xdr:colOff>203200</xdr:colOff>
      <xdr:row>60</xdr:row>
      <xdr:rowOff>134801</xdr:rowOff>
    </xdr:to>
    <xdr:sp macro="" textlink="">
      <xdr:nvSpPr>
        <xdr:cNvPr id="328" name="フローチャート: 判断 327">
          <a:extLst>
            <a:ext uri="{FF2B5EF4-FFF2-40B4-BE49-F238E27FC236}">
              <a16:creationId xmlns:a16="http://schemas.microsoft.com/office/drawing/2014/main" id="{D19588D0-7945-4DB6-9BAE-6BFDA441F6B3}"/>
            </a:ext>
          </a:extLst>
        </xdr:cNvPr>
        <xdr:cNvSpPr/>
      </xdr:nvSpPr>
      <xdr:spPr>
        <a:xfrm>
          <a:off x="14351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144978</xdr:rowOff>
    </xdr:from>
    <xdr:ext cx="762000" cy="259045"/>
    <xdr:sp macro="" textlink="">
      <xdr:nvSpPr>
        <xdr:cNvPr id="329" name="テキスト ボックス 328">
          <a:extLst>
            <a:ext uri="{FF2B5EF4-FFF2-40B4-BE49-F238E27FC236}">
              <a16:creationId xmlns:a16="http://schemas.microsoft.com/office/drawing/2014/main" id="{15FC0924-B4DE-46CB-A59A-C284148E4614}"/>
            </a:ext>
          </a:extLst>
        </xdr:cNvPr>
        <xdr:cNvSpPr txBox="1"/>
      </xdr:nvSpPr>
      <xdr:spPr>
        <a:xfrm>
          <a:off x="14020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28031</xdr:rowOff>
    </xdr:from>
    <xdr:to>
      <xdr:col>64</xdr:col>
      <xdr:colOff>152400</xdr:colOff>
      <xdr:row>60</xdr:row>
      <xdr:rowOff>129631</xdr:rowOff>
    </xdr:to>
    <xdr:sp macro="" textlink="">
      <xdr:nvSpPr>
        <xdr:cNvPr id="330" name="フローチャート: 判断 329">
          <a:extLst>
            <a:ext uri="{FF2B5EF4-FFF2-40B4-BE49-F238E27FC236}">
              <a16:creationId xmlns:a16="http://schemas.microsoft.com/office/drawing/2014/main" id="{8F806AC5-EC90-4A5F-BB82-A51CA3991D64}"/>
            </a:ext>
          </a:extLst>
        </xdr:cNvPr>
        <xdr:cNvSpPr/>
      </xdr:nvSpPr>
      <xdr:spPr>
        <a:xfrm>
          <a:off x="13462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139808</xdr:rowOff>
    </xdr:from>
    <xdr:ext cx="762000" cy="259045"/>
    <xdr:sp macro="" textlink="">
      <xdr:nvSpPr>
        <xdr:cNvPr id="331" name="テキスト ボックス 330">
          <a:extLst>
            <a:ext uri="{FF2B5EF4-FFF2-40B4-BE49-F238E27FC236}">
              <a16:creationId xmlns:a16="http://schemas.microsoft.com/office/drawing/2014/main" id="{236AC926-55C9-4DAA-AD7C-3D6E02ACD26B}"/>
            </a:ext>
          </a:extLst>
        </xdr:cNvPr>
        <xdr:cNvSpPr txBox="1"/>
      </xdr:nvSpPr>
      <xdr:spPr>
        <a:xfrm>
          <a:off x="13131800" y="100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8EE48985-99A6-4891-9F66-4C06115EA876}"/>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249BFA23-8264-46D0-9A95-99134EC0DE7B}"/>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EE52225F-95AB-4737-84B6-060282DDB047}"/>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670E3305-F8EF-4DBF-A42B-79337BFFAB05}"/>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CB1522FD-8B59-4932-9AAE-C064F0373D35}"/>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109946</xdr:rowOff>
    </xdr:from>
    <xdr:to>
      <xdr:col>81</xdr:col>
      <xdr:colOff>95250</xdr:colOff>
      <xdr:row>62</xdr:row>
      <xdr:rowOff>40096</xdr:rowOff>
    </xdr:to>
    <xdr:sp macro="" textlink="">
      <xdr:nvSpPr>
        <xdr:cNvPr id="337" name="楕円 336">
          <a:extLst>
            <a:ext uri="{FF2B5EF4-FFF2-40B4-BE49-F238E27FC236}">
              <a16:creationId xmlns:a16="http://schemas.microsoft.com/office/drawing/2014/main" id="{512B2EB6-2CC8-4AC8-BD5B-18C53DC67809}"/>
            </a:ext>
          </a:extLst>
        </xdr:cNvPr>
        <xdr:cNvSpPr/>
      </xdr:nvSpPr>
      <xdr:spPr>
        <a:xfrm>
          <a:off x="16967200" y="105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82023</xdr:rowOff>
    </xdr:from>
    <xdr:ext cx="762000" cy="259045"/>
    <xdr:sp macro="" textlink="">
      <xdr:nvSpPr>
        <xdr:cNvPr id="338" name="定員管理の状況該当値テキスト">
          <a:extLst>
            <a:ext uri="{FF2B5EF4-FFF2-40B4-BE49-F238E27FC236}">
              <a16:creationId xmlns:a16="http://schemas.microsoft.com/office/drawing/2014/main" id="{20971172-3B01-4E32-B416-DE569B7210BD}"/>
            </a:ext>
          </a:extLst>
        </xdr:cNvPr>
        <xdr:cNvSpPr txBox="1"/>
      </xdr:nvSpPr>
      <xdr:spPr>
        <a:xfrm>
          <a:off x="17106900" y="10540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19503</xdr:rowOff>
    </xdr:from>
    <xdr:to>
      <xdr:col>77</xdr:col>
      <xdr:colOff>95250</xdr:colOff>
      <xdr:row>62</xdr:row>
      <xdr:rowOff>121103</xdr:rowOff>
    </xdr:to>
    <xdr:sp macro="" textlink="">
      <xdr:nvSpPr>
        <xdr:cNvPr id="339" name="楕円 338">
          <a:extLst>
            <a:ext uri="{FF2B5EF4-FFF2-40B4-BE49-F238E27FC236}">
              <a16:creationId xmlns:a16="http://schemas.microsoft.com/office/drawing/2014/main" id="{5E66C65C-A20F-43BA-AD91-418CA91B46B4}"/>
            </a:ext>
          </a:extLst>
        </xdr:cNvPr>
        <xdr:cNvSpPr/>
      </xdr:nvSpPr>
      <xdr:spPr>
        <a:xfrm>
          <a:off x="16129000" y="1064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105880</xdr:rowOff>
    </xdr:from>
    <xdr:ext cx="736600" cy="259045"/>
    <xdr:sp macro="" textlink="">
      <xdr:nvSpPr>
        <xdr:cNvPr id="340" name="テキスト ボックス 339">
          <a:extLst>
            <a:ext uri="{FF2B5EF4-FFF2-40B4-BE49-F238E27FC236}">
              <a16:creationId xmlns:a16="http://schemas.microsoft.com/office/drawing/2014/main" id="{CF5C493E-0569-4C18-9F60-325AA76E0327}"/>
            </a:ext>
          </a:extLst>
        </xdr:cNvPr>
        <xdr:cNvSpPr txBox="1"/>
      </xdr:nvSpPr>
      <xdr:spPr>
        <a:xfrm>
          <a:off x="15798800" y="10735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24674</xdr:rowOff>
    </xdr:from>
    <xdr:to>
      <xdr:col>73</xdr:col>
      <xdr:colOff>44450</xdr:colOff>
      <xdr:row>62</xdr:row>
      <xdr:rowOff>126274</xdr:rowOff>
    </xdr:to>
    <xdr:sp macro="" textlink="">
      <xdr:nvSpPr>
        <xdr:cNvPr id="341" name="楕円 340">
          <a:extLst>
            <a:ext uri="{FF2B5EF4-FFF2-40B4-BE49-F238E27FC236}">
              <a16:creationId xmlns:a16="http://schemas.microsoft.com/office/drawing/2014/main" id="{B387C8CB-8BAB-4ED0-85A8-3219595B4A4D}"/>
            </a:ext>
          </a:extLst>
        </xdr:cNvPr>
        <xdr:cNvSpPr/>
      </xdr:nvSpPr>
      <xdr:spPr>
        <a:xfrm>
          <a:off x="15240000" y="1065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111051</xdr:rowOff>
    </xdr:from>
    <xdr:ext cx="762000" cy="259045"/>
    <xdr:sp macro="" textlink="">
      <xdr:nvSpPr>
        <xdr:cNvPr id="342" name="テキスト ボックス 341">
          <a:extLst>
            <a:ext uri="{FF2B5EF4-FFF2-40B4-BE49-F238E27FC236}">
              <a16:creationId xmlns:a16="http://schemas.microsoft.com/office/drawing/2014/main" id="{FBB8815E-969B-4816-8A4C-AA9CD3D5DC33}"/>
            </a:ext>
          </a:extLst>
        </xdr:cNvPr>
        <xdr:cNvSpPr txBox="1"/>
      </xdr:nvSpPr>
      <xdr:spPr>
        <a:xfrm>
          <a:off x="14909800" y="1074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124641</xdr:rowOff>
    </xdr:from>
    <xdr:to>
      <xdr:col>68</xdr:col>
      <xdr:colOff>203200</xdr:colOff>
      <xdr:row>63</xdr:row>
      <xdr:rowOff>54791</xdr:rowOff>
    </xdr:to>
    <xdr:sp macro="" textlink="">
      <xdr:nvSpPr>
        <xdr:cNvPr id="343" name="楕円 342">
          <a:extLst>
            <a:ext uri="{FF2B5EF4-FFF2-40B4-BE49-F238E27FC236}">
              <a16:creationId xmlns:a16="http://schemas.microsoft.com/office/drawing/2014/main" id="{8B8A9045-1EC4-4B31-9A5D-F9C08FE4F584}"/>
            </a:ext>
          </a:extLst>
        </xdr:cNvPr>
        <xdr:cNvSpPr/>
      </xdr:nvSpPr>
      <xdr:spPr>
        <a:xfrm>
          <a:off x="14351000" y="1075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39568</xdr:rowOff>
    </xdr:from>
    <xdr:ext cx="762000" cy="259045"/>
    <xdr:sp macro="" textlink="">
      <xdr:nvSpPr>
        <xdr:cNvPr id="344" name="テキスト ボックス 343">
          <a:extLst>
            <a:ext uri="{FF2B5EF4-FFF2-40B4-BE49-F238E27FC236}">
              <a16:creationId xmlns:a16="http://schemas.microsoft.com/office/drawing/2014/main" id="{266A4DC5-EBBD-4771-ADB9-2DFBF1FE420A}"/>
            </a:ext>
          </a:extLst>
        </xdr:cNvPr>
        <xdr:cNvSpPr txBox="1"/>
      </xdr:nvSpPr>
      <xdr:spPr>
        <a:xfrm>
          <a:off x="14020800" y="10840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45" name="楕円 344">
          <a:extLst>
            <a:ext uri="{FF2B5EF4-FFF2-40B4-BE49-F238E27FC236}">
              <a16:creationId xmlns:a16="http://schemas.microsoft.com/office/drawing/2014/main" id="{51724244-5A62-4FAB-9228-77CA7AFCB086}"/>
            </a:ext>
          </a:extLst>
        </xdr:cNvPr>
        <xdr:cNvSpPr/>
      </xdr:nvSpPr>
      <xdr:spPr>
        <a:xfrm>
          <a:off x="13462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46" name="テキスト ボックス 345">
          <a:extLst>
            <a:ext uri="{FF2B5EF4-FFF2-40B4-BE49-F238E27FC236}">
              <a16:creationId xmlns:a16="http://schemas.microsoft.com/office/drawing/2014/main" id="{8AF6B80B-CED1-4004-87D1-A4CBD09C045A}"/>
            </a:ext>
          </a:extLst>
        </xdr:cNvPr>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C69DEFC8-21CE-46B2-916E-A83320356F3E}"/>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A53DB639-369F-4506-B4CF-C9FA721AA097}"/>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EA52AA82-436E-4457-976F-95FF4DAAC5AA}"/>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C9535C03-A889-4989-9F26-8B68FEFA5F78}"/>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A91ADFFE-3146-474B-B3C4-0534AB6D7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AF66DE8F-1D7A-4A5A-ADCE-3D2EC70475F7}"/>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88F83972-5652-49E0-85F0-31BDA1F853EA}"/>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7BCA2E91-7135-4A2B-BA3B-DDAED2AF9A83}"/>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30ADE3D9-A820-46CC-BA98-2A51F3E742CD}"/>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B6B6D5E6-DFBF-46F2-A4E4-8F365BC2D492}"/>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4B068BB2-15E3-465D-8ED3-507EC423B78D}"/>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94FA8D0C-CDCF-40CD-A124-608D689970D1}"/>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AC970D6-569C-4418-8CC2-45E6B4FBC455}"/>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熊本地震からの復旧・復興事業による元金償還が本格的に開始しており、前年度比較では、公債費が</a:t>
          </a:r>
          <a:r>
            <a:rPr kumimoji="1" lang="en-US" altLang="ja-JP" sz="1100">
              <a:solidFill>
                <a:schemeClr val="dk1"/>
              </a:solidFill>
              <a:effectLst/>
              <a:latin typeface="+mn-lt"/>
              <a:ea typeface="+mn-ea"/>
              <a:cs typeface="+mn-cs"/>
            </a:rPr>
            <a:t>196</a:t>
          </a:r>
          <a:r>
            <a:rPr kumimoji="1" lang="ja-JP" altLang="ja-JP" sz="1100">
              <a:solidFill>
                <a:schemeClr val="dk1"/>
              </a:solidFill>
              <a:effectLst/>
              <a:latin typeface="+mn-lt"/>
              <a:ea typeface="+mn-ea"/>
              <a:cs typeface="+mn-cs"/>
            </a:rPr>
            <a:t>百万円の増となった。また、歳入では、標準税収入額が</a:t>
          </a:r>
          <a:r>
            <a:rPr kumimoji="1" lang="en-US" altLang="ja-JP" sz="1100">
              <a:solidFill>
                <a:schemeClr val="dk1"/>
              </a:solidFill>
              <a:effectLst/>
              <a:latin typeface="+mn-lt"/>
              <a:ea typeface="+mn-ea"/>
              <a:cs typeface="+mn-cs"/>
            </a:rPr>
            <a:t>195</a:t>
          </a:r>
          <a:r>
            <a:rPr kumimoji="1" lang="ja-JP" altLang="ja-JP" sz="1100">
              <a:solidFill>
                <a:schemeClr val="dk1"/>
              </a:solidFill>
              <a:effectLst/>
              <a:latin typeface="+mn-lt"/>
              <a:ea typeface="+mn-ea"/>
              <a:cs typeface="+mn-cs"/>
            </a:rPr>
            <a:t>百万円、普通交付税</a:t>
          </a:r>
          <a:r>
            <a:rPr kumimoji="1" lang="en-US" altLang="ja-JP" sz="1100">
              <a:solidFill>
                <a:schemeClr val="dk1"/>
              </a:solidFill>
              <a:effectLst/>
              <a:latin typeface="+mn-lt"/>
              <a:ea typeface="+mn-ea"/>
              <a:cs typeface="+mn-cs"/>
            </a:rPr>
            <a:t>62</a:t>
          </a:r>
          <a:r>
            <a:rPr kumimoji="1" lang="ja-JP" altLang="ja-JP" sz="1100">
              <a:solidFill>
                <a:schemeClr val="dk1"/>
              </a:solidFill>
              <a:effectLst/>
              <a:latin typeface="+mn-lt"/>
              <a:ea typeface="+mn-ea"/>
              <a:cs typeface="+mn-cs"/>
            </a:rPr>
            <a:t>百万円増、また、臨時財政対策債発行可能額</a:t>
          </a:r>
          <a:r>
            <a:rPr kumimoji="1" lang="en-US" altLang="ja-JP" sz="1100">
              <a:solidFill>
                <a:schemeClr val="dk1"/>
              </a:solidFill>
              <a:effectLst/>
              <a:latin typeface="+mn-lt"/>
              <a:ea typeface="+mn-ea"/>
              <a:cs typeface="+mn-cs"/>
            </a:rPr>
            <a:t>437</a:t>
          </a:r>
          <a:r>
            <a:rPr kumimoji="1" lang="ja-JP" altLang="ja-JP" sz="1100">
              <a:solidFill>
                <a:schemeClr val="dk1"/>
              </a:solidFill>
              <a:effectLst/>
              <a:latin typeface="+mn-lt"/>
              <a:ea typeface="+mn-ea"/>
              <a:cs typeface="+mn-cs"/>
            </a:rPr>
            <a:t>百万円の減となり、実質公債費比率は昨年より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ポイント上昇し、</a:t>
          </a:r>
          <a:r>
            <a:rPr kumimoji="1" lang="en-US" altLang="ja-JP" sz="1100">
              <a:solidFill>
                <a:schemeClr val="dk1"/>
              </a:solidFill>
              <a:effectLst/>
              <a:latin typeface="+mn-lt"/>
              <a:ea typeface="+mn-ea"/>
              <a:cs typeface="+mn-cs"/>
            </a:rPr>
            <a:t>9.4</a:t>
          </a:r>
          <a:r>
            <a:rPr kumimoji="1" lang="ja-JP" altLang="ja-JP" sz="1100">
              <a:solidFill>
                <a:schemeClr val="dk1"/>
              </a:solidFill>
              <a:effectLst/>
              <a:latin typeface="+mn-lt"/>
              <a:ea typeface="+mn-ea"/>
              <a:cs typeface="+mn-cs"/>
            </a:rPr>
            <a:t>％となった。</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復興計画に基づく計画期間（</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R7</a:t>
          </a:r>
          <a:r>
            <a:rPr kumimoji="1" lang="ja-JP" altLang="ja-JP" sz="1100">
              <a:solidFill>
                <a:schemeClr val="dk1"/>
              </a:solidFill>
              <a:effectLst/>
              <a:latin typeface="+mn-lt"/>
              <a:ea typeface="+mn-ea"/>
              <a:cs typeface="+mn-cs"/>
            </a:rPr>
            <a:t>）に復旧・復興事業を着実に推進するため今後、指標は増加傾向となるが、事業の選択と集中を図り、財源にも留意しつつ交付税措置の有利な地方債を活用する等、財政健全化へ努めていく。</a:t>
          </a:r>
          <a:br>
            <a:rPr kumimoji="1" lang="en-US" altLang="ja-JP" sz="1100">
              <a:solidFill>
                <a:schemeClr val="dk1"/>
              </a:solidFill>
              <a:effectLst/>
              <a:latin typeface="+mn-lt"/>
              <a:ea typeface="+mn-ea"/>
              <a:cs typeface="+mn-cs"/>
            </a:rPr>
          </a:b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901CF188-F51D-417C-913D-12DACC62BC93}"/>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F462A0B4-4A82-45F8-A436-92711B417999}"/>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31666CF3-4A8D-48EE-B6F3-108E5D104A4F}"/>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28BF1EAE-8C9A-4857-81C9-D83C8A5959A2}"/>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58EB17E-40A3-43C9-B98F-73B1BD4DAB8A}"/>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8D68A985-6712-4B9C-AC27-5504FF1392AA}"/>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ABC6A94C-30B4-47CF-8E5F-2D8EE8915F7E}"/>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DE76404C-6496-49BD-A489-E8D06486D211}"/>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AF113068-EED9-4B72-B092-2B278DA21C71}"/>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F90D8D5-2216-498C-807F-0E2C5049ABDF}"/>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C940B022-5DEF-42EB-B789-EBFA5A4A915D}"/>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82CD6058-8F45-4461-AB69-EB0D983918CB}"/>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326B7E6D-ED0B-46B8-B6C8-0D73268226FA}"/>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A3C834AC-5E53-4D80-B43D-4F66CA90C6E3}"/>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2DE5806B-B832-48F3-B6AC-2CBA277857D5}"/>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D9A2CE23-FBBF-45A7-8352-88B617EF638C}"/>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109583</xdr:rowOff>
    </xdr:from>
    <xdr:to>
      <xdr:col>81</xdr:col>
      <xdr:colOff>44450</xdr:colOff>
      <xdr:row>44</xdr:row>
      <xdr:rowOff>109946</xdr:rowOff>
    </xdr:to>
    <xdr:cxnSp macro="">
      <xdr:nvCxnSpPr>
        <xdr:cNvPr id="376" name="直線コネクタ 375">
          <a:extLst>
            <a:ext uri="{FF2B5EF4-FFF2-40B4-BE49-F238E27FC236}">
              <a16:creationId xmlns:a16="http://schemas.microsoft.com/office/drawing/2014/main" id="{515EC4B9-5E05-4117-A226-C3C9FD83092D}"/>
            </a:ext>
          </a:extLst>
        </xdr:cNvPr>
        <xdr:cNvCxnSpPr/>
      </xdr:nvCxnSpPr>
      <xdr:spPr>
        <a:xfrm flipV="1">
          <a:off x="17018000" y="6281783"/>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7" name="公債費負担の状況最小値テキスト">
          <a:extLst>
            <a:ext uri="{FF2B5EF4-FFF2-40B4-BE49-F238E27FC236}">
              <a16:creationId xmlns:a16="http://schemas.microsoft.com/office/drawing/2014/main" id="{CFB0EB34-0461-4C70-992E-07D45FF77C69}"/>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78" name="直線コネクタ 377">
          <a:extLst>
            <a:ext uri="{FF2B5EF4-FFF2-40B4-BE49-F238E27FC236}">
              <a16:creationId xmlns:a16="http://schemas.microsoft.com/office/drawing/2014/main" id="{1C402A43-5733-40FD-A999-15BAB9AE66D5}"/>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24510</xdr:rowOff>
    </xdr:from>
    <xdr:ext cx="762000" cy="259045"/>
    <xdr:sp macro="" textlink="">
      <xdr:nvSpPr>
        <xdr:cNvPr id="379" name="公債費負担の状況最大値テキスト">
          <a:extLst>
            <a:ext uri="{FF2B5EF4-FFF2-40B4-BE49-F238E27FC236}">
              <a16:creationId xmlns:a16="http://schemas.microsoft.com/office/drawing/2014/main" id="{573DA6BF-94E8-4C13-9C7F-336D014CC931}"/>
            </a:ext>
          </a:extLst>
        </xdr:cNvPr>
        <xdr:cNvSpPr txBox="1"/>
      </xdr:nvSpPr>
      <xdr:spPr>
        <a:xfrm>
          <a:off x="17106900" y="602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109583</xdr:rowOff>
    </xdr:from>
    <xdr:to>
      <xdr:col>81</xdr:col>
      <xdr:colOff>133350</xdr:colOff>
      <xdr:row>36</xdr:row>
      <xdr:rowOff>109583</xdr:rowOff>
    </xdr:to>
    <xdr:cxnSp macro="">
      <xdr:nvCxnSpPr>
        <xdr:cNvPr id="380" name="直線コネクタ 379">
          <a:extLst>
            <a:ext uri="{FF2B5EF4-FFF2-40B4-BE49-F238E27FC236}">
              <a16:creationId xmlns:a16="http://schemas.microsoft.com/office/drawing/2014/main" id="{5983937C-B24D-4CA4-9F58-6A847E1F42C1}"/>
            </a:ext>
          </a:extLst>
        </xdr:cNvPr>
        <xdr:cNvCxnSpPr/>
      </xdr:nvCxnSpPr>
      <xdr:spPr>
        <a:xfrm>
          <a:off x="16929100" y="62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45176</xdr:rowOff>
    </xdr:from>
    <xdr:to>
      <xdr:col>81</xdr:col>
      <xdr:colOff>44450</xdr:colOff>
      <xdr:row>41</xdr:row>
      <xdr:rowOff>86541</xdr:rowOff>
    </xdr:to>
    <xdr:cxnSp macro="">
      <xdr:nvCxnSpPr>
        <xdr:cNvPr id="381" name="直線コネクタ 380">
          <a:extLst>
            <a:ext uri="{FF2B5EF4-FFF2-40B4-BE49-F238E27FC236}">
              <a16:creationId xmlns:a16="http://schemas.microsoft.com/office/drawing/2014/main" id="{799173C2-0744-4722-9D19-698B04ABEEC4}"/>
            </a:ext>
          </a:extLst>
        </xdr:cNvPr>
        <xdr:cNvCxnSpPr/>
      </xdr:nvCxnSpPr>
      <xdr:spPr>
        <a:xfrm>
          <a:off x="16179800" y="7074626"/>
          <a:ext cx="8382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82" name="公債費負担の状況平均値テキスト">
          <a:extLst>
            <a:ext uri="{FF2B5EF4-FFF2-40B4-BE49-F238E27FC236}">
              <a16:creationId xmlns:a16="http://schemas.microsoft.com/office/drawing/2014/main" id="{E93E7E4A-B479-4002-9A84-A046C959B69E}"/>
            </a:ext>
          </a:extLst>
        </xdr:cNvPr>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3" name="フローチャート: 判断 382">
          <a:extLst>
            <a:ext uri="{FF2B5EF4-FFF2-40B4-BE49-F238E27FC236}">
              <a16:creationId xmlns:a16="http://schemas.microsoft.com/office/drawing/2014/main" id="{BE36D7C2-0335-4664-9525-E3E27AE5A3F3}"/>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45176</xdr:rowOff>
    </xdr:from>
    <xdr:to>
      <xdr:col>77</xdr:col>
      <xdr:colOff>44450</xdr:colOff>
      <xdr:row>41</xdr:row>
      <xdr:rowOff>45176</xdr:rowOff>
    </xdr:to>
    <xdr:cxnSp macro="">
      <xdr:nvCxnSpPr>
        <xdr:cNvPr id="384" name="直線コネクタ 383">
          <a:extLst>
            <a:ext uri="{FF2B5EF4-FFF2-40B4-BE49-F238E27FC236}">
              <a16:creationId xmlns:a16="http://schemas.microsoft.com/office/drawing/2014/main" id="{60AFFB7B-BA55-4894-8521-3A06ADF040A5}"/>
            </a:ext>
          </a:extLst>
        </xdr:cNvPr>
        <xdr:cNvCxnSpPr/>
      </xdr:nvCxnSpPr>
      <xdr:spPr>
        <a:xfrm>
          <a:off x="15290800" y="70746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164919</xdr:rowOff>
    </xdr:from>
    <xdr:to>
      <xdr:col>77</xdr:col>
      <xdr:colOff>95250</xdr:colOff>
      <xdr:row>40</xdr:row>
      <xdr:rowOff>95069</xdr:rowOff>
    </xdr:to>
    <xdr:sp macro="" textlink="">
      <xdr:nvSpPr>
        <xdr:cNvPr id="385" name="フローチャート: 判断 384">
          <a:extLst>
            <a:ext uri="{FF2B5EF4-FFF2-40B4-BE49-F238E27FC236}">
              <a16:creationId xmlns:a16="http://schemas.microsoft.com/office/drawing/2014/main" id="{D4CCB9B4-6CF7-46DC-A613-CBF1495F58B2}"/>
            </a:ext>
          </a:extLst>
        </xdr:cNvPr>
        <xdr:cNvSpPr/>
      </xdr:nvSpPr>
      <xdr:spPr>
        <a:xfrm>
          <a:off x="16129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105246</xdr:rowOff>
    </xdr:from>
    <xdr:ext cx="736600" cy="259045"/>
    <xdr:sp macro="" textlink="">
      <xdr:nvSpPr>
        <xdr:cNvPr id="386" name="テキスト ボックス 385">
          <a:extLst>
            <a:ext uri="{FF2B5EF4-FFF2-40B4-BE49-F238E27FC236}">
              <a16:creationId xmlns:a16="http://schemas.microsoft.com/office/drawing/2014/main" id="{4105D43A-3DAE-4A11-97C8-C3578DEF0F30}"/>
            </a:ext>
          </a:extLst>
        </xdr:cNvPr>
        <xdr:cNvSpPr txBox="1"/>
      </xdr:nvSpPr>
      <xdr:spPr>
        <a:xfrm>
          <a:off x="15798800" y="6620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154577</xdr:rowOff>
    </xdr:from>
    <xdr:to>
      <xdr:col>72</xdr:col>
      <xdr:colOff>203200</xdr:colOff>
      <xdr:row>41</xdr:row>
      <xdr:rowOff>45176</xdr:rowOff>
    </xdr:to>
    <xdr:cxnSp macro="">
      <xdr:nvCxnSpPr>
        <xdr:cNvPr id="387" name="直線コネクタ 386">
          <a:extLst>
            <a:ext uri="{FF2B5EF4-FFF2-40B4-BE49-F238E27FC236}">
              <a16:creationId xmlns:a16="http://schemas.microsoft.com/office/drawing/2014/main" id="{8CDAF02D-BF73-413A-9794-36F0242D5C2C}"/>
            </a:ext>
          </a:extLst>
        </xdr:cNvPr>
        <xdr:cNvCxnSpPr/>
      </xdr:nvCxnSpPr>
      <xdr:spPr>
        <a:xfrm>
          <a:off x="14401800" y="701257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363</xdr:rowOff>
    </xdr:from>
    <xdr:to>
      <xdr:col>73</xdr:col>
      <xdr:colOff>44450</xdr:colOff>
      <xdr:row>40</xdr:row>
      <xdr:rowOff>101963</xdr:rowOff>
    </xdr:to>
    <xdr:sp macro="" textlink="">
      <xdr:nvSpPr>
        <xdr:cNvPr id="388" name="フローチャート: 判断 387">
          <a:extLst>
            <a:ext uri="{FF2B5EF4-FFF2-40B4-BE49-F238E27FC236}">
              <a16:creationId xmlns:a16="http://schemas.microsoft.com/office/drawing/2014/main" id="{A3494983-0296-45A3-A324-6F5A923F938A}"/>
            </a:ext>
          </a:extLst>
        </xdr:cNvPr>
        <xdr:cNvSpPr/>
      </xdr:nvSpPr>
      <xdr:spPr>
        <a:xfrm>
          <a:off x="15240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112140</xdr:rowOff>
    </xdr:from>
    <xdr:ext cx="762000" cy="259045"/>
    <xdr:sp macro="" textlink="">
      <xdr:nvSpPr>
        <xdr:cNvPr id="389" name="テキスト ボックス 388">
          <a:extLst>
            <a:ext uri="{FF2B5EF4-FFF2-40B4-BE49-F238E27FC236}">
              <a16:creationId xmlns:a16="http://schemas.microsoft.com/office/drawing/2014/main" id="{B66AD823-9439-432E-80D1-9033083E14BA}"/>
            </a:ext>
          </a:extLst>
        </xdr:cNvPr>
        <xdr:cNvSpPr txBox="1"/>
      </xdr:nvSpPr>
      <xdr:spPr>
        <a:xfrm>
          <a:off x="14909800" y="662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154577</xdr:rowOff>
    </xdr:from>
    <xdr:to>
      <xdr:col>68</xdr:col>
      <xdr:colOff>152400</xdr:colOff>
      <xdr:row>40</xdr:row>
      <xdr:rowOff>168366</xdr:rowOff>
    </xdr:to>
    <xdr:cxnSp macro="">
      <xdr:nvCxnSpPr>
        <xdr:cNvPr id="390" name="直線コネクタ 389">
          <a:extLst>
            <a:ext uri="{FF2B5EF4-FFF2-40B4-BE49-F238E27FC236}">
              <a16:creationId xmlns:a16="http://schemas.microsoft.com/office/drawing/2014/main" id="{3A10D746-AEA9-418B-8C28-70F2D59E2510}"/>
            </a:ext>
          </a:extLst>
        </xdr:cNvPr>
        <xdr:cNvCxnSpPr/>
      </xdr:nvCxnSpPr>
      <xdr:spPr>
        <a:xfrm flipV="1">
          <a:off x="13512800" y="7012577"/>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1" name="フローチャート: 判断 390">
          <a:extLst>
            <a:ext uri="{FF2B5EF4-FFF2-40B4-BE49-F238E27FC236}">
              <a16:creationId xmlns:a16="http://schemas.microsoft.com/office/drawing/2014/main" id="{A840285B-3DAE-48F2-B641-E10C58E3666F}"/>
            </a:ext>
          </a:extLst>
        </xdr:cNvPr>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125928</xdr:rowOff>
    </xdr:from>
    <xdr:ext cx="762000" cy="259045"/>
    <xdr:sp macro="" textlink="">
      <xdr:nvSpPr>
        <xdr:cNvPr id="392" name="テキスト ボックス 391">
          <a:extLst>
            <a:ext uri="{FF2B5EF4-FFF2-40B4-BE49-F238E27FC236}">
              <a16:creationId xmlns:a16="http://schemas.microsoft.com/office/drawing/2014/main" id="{897F9F58-F921-4C6B-92FA-E728059790E9}"/>
            </a:ext>
          </a:extLst>
        </xdr:cNvPr>
        <xdr:cNvSpPr txBox="1"/>
      </xdr:nvSpPr>
      <xdr:spPr>
        <a:xfrm>
          <a:off x="14020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3" name="フローチャート: 判断 392">
          <a:extLst>
            <a:ext uri="{FF2B5EF4-FFF2-40B4-BE49-F238E27FC236}">
              <a16:creationId xmlns:a16="http://schemas.microsoft.com/office/drawing/2014/main" id="{82C17397-4299-4FDE-BCF1-FCEE25279D47}"/>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394" name="テキスト ボックス 393">
          <a:extLst>
            <a:ext uri="{FF2B5EF4-FFF2-40B4-BE49-F238E27FC236}">
              <a16:creationId xmlns:a16="http://schemas.microsoft.com/office/drawing/2014/main" id="{B699F4D7-A5D2-49D6-B8CF-5A5D15DEE879}"/>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8D5C7981-693E-4FB0-A911-326206C3E711}"/>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CD0E7D5A-4B30-4EFE-A556-8EB8B15A170E}"/>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A31B6B55-A182-460A-BBB9-6E60041B15E4}"/>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4A7005C4-2339-4F9A-B522-544C4ED82FAF}"/>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8C902456-3AC6-49F3-9AF7-F5AF69545D1C}"/>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35741</xdr:rowOff>
    </xdr:from>
    <xdr:to>
      <xdr:col>81</xdr:col>
      <xdr:colOff>95250</xdr:colOff>
      <xdr:row>41</xdr:row>
      <xdr:rowOff>137341</xdr:rowOff>
    </xdr:to>
    <xdr:sp macro="" textlink="">
      <xdr:nvSpPr>
        <xdr:cNvPr id="400" name="楕円 399">
          <a:extLst>
            <a:ext uri="{FF2B5EF4-FFF2-40B4-BE49-F238E27FC236}">
              <a16:creationId xmlns:a16="http://schemas.microsoft.com/office/drawing/2014/main" id="{46661EC3-DB91-4963-B9E8-27416DFE3058}"/>
            </a:ext>
          </a:extLst>
        </xdr:cNvPr>
        <xdr:cNvSpPr/>
      </xdr:nvSpPr>
      <xdr:spPr>
        <a:xfrm>
          <a:off x="16967200" y="706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7818</xdr:rowOff>
    </xdr:from>
    <xdr:ext cx="762000" cy="259045"/>
    <xdr:sp macro="" textlink="">
      <xdr:nvSpPr>
        <xdr:cNvPr id="401" name="公債費負担の状況該当値テキスト">
          <a:extLst>
            <a:ext uri="{FF2B5EF4-FFF2-40B4-BE49-F238E27FC236}">
              <a16:creationId xmlns:a16="http://schemas.microsoft.com/office/drawing/2014/main" id="{F0B59514-9A18-4FEF-A380-A1CA840A8B58}"/>
            </a:ext>
          </a:extLst>
        </xdr:cNvPr>
        <xdr:cNvSpPr txBox="1"/>
      </xdr:nvSpPr>
      <xdr:spPr>
        <a:xfrm>
          <a:off x="17106900" y="703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165826</xdr:rowOff>
    </xdr:from>
    <xdr:to>
      <xdr:col>77</xdr:col>
      <xdr:colOff>95250</xdr:colOff>
      <xdr:row>41</xdr:row>
      <xdr:rowOff>95976</xdr:rowOff>
    </xdr:to>
    <xdr:sp macro="" textlink="">
      <xdr:nvSpPr>
        <xdr:cNvPr id="402" name="楕円 401">
          <a:extLst>
            <a:ext uri="{FF2B5EF4-FFF2-40B4-BE49-F238E27FC236}">
              <a16:creationId xmlns:a16="http://schemas.microsoft.com/office/drawing/2014/main" id="{8E94E020-0829-4E13-9F2F-4C12DE23F978}"/>
            </a:ext>
          </a:extLst>
        </xdr:cNvPr>
        <xdr:cNvSpPr/>
      </xdr:nvSpPr>
      <xdr:spPr>
        <a:xfrm>
          <a:off x="16129000" y="702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80753</xdr:rowOff>
    </xdr:from>
    <xdr:ext cx="736600" cy="259045"/>
    <xdr:sp macro="" textlink="">
      <xdr:nvSpPr>
        <xdr:cNvPr id="403" name="テキスト ボックス 402">
          <a:extLst>
            <a:ext uri="{FF2B5EF4-FFF2-40B4-BE49-F238E27FC236}">
              <a16:creationId xmlns:a16="http://schemas.microsoft.com/office/drawing/2014/main" id="{98245EBE-674E-4E93-8A31-E4909800DBB9}"/>
            </a:ext>
          </a:extLst>
        </xdr:cNvPr>
        <xdr:cNvSpPr txBox="1"/>
      </xdr:nvSpPr>
      <xdr:spPr>
        <a:xfrm>
          <a:off x="15798800" y="7110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165826</xdr:rowOff>
    </xdr:from>
    <xdr:to>
      <xdr:col>73</xdr:col>
      <xdr:colOff>44450</xdr:colOff>
      <xdr:row>41</xdr:row>
      <xdr:rowOff>95976</xdr:rowOff>
    </xdr:to>
    <xdr:sp macro="" textlink="">
      <xdr:nvSpPr>
        <xdr:cNvPr id="404" name="楕円 403">
          <a:extLst>
            <a:ext uri="{FF2B5EF4-FFF2-40B4-BE49-F238E27FC236}">
              <a16:creationId xmlns:a16="http://schemas.microsoft.com/office/drawing/2014/main" id="{3AF45418-0441-4274-B532-9FBA160BA87E}"/>
            </a:ext>
          </a:extLst>
        </xdr:cNvPr>
        <xdr:cNvSpPr/>
      </xdr:nvSpPr>
      <xdr:spPr>
        <a:xfrm>
          <a:off x="15240000" y="702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80753</xdr:rowOff>
    </xdr:from>
    <xdr:ext cx="762000" cy="259045"/>
    <xdr:sp macro="" textlink="">
      <xdr:nvSpPr>
        <xdr:cNvPr id="405" name="テキスト ボックス 404">
          <a:extLst>
            <a:ext uri="{FF2B5EF4-FFF2-40B4-BE49-F238E27FC236}">
              <a16:creationId xmlns:a16="http://schemas.microsoft.com/office/drawing/2014/main" id="{73F09E1A-D83D-46E8-AB89-38485E182FE4}"/>
            </a:ext>
          </a:extLst>
        </xdr:cNvPr>
        <xdr:cNvSpPr txBox="1"/>
      </xdr:nvSpPr>
      <xdr:spPr>
        <a:xfrm>
          <a:off x="14909800" y="7110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103777</xdr:rowOff>
    </xdr:from>
    <xdr:to>
      <xdr:col>68</xdr:col>
      <xdr:colOff>203200</xdr:colOff>
      <xdr:row>41</xdr:row>
      <xdr:rowOff>33927</xdr:rowOff>
    </xdr:to>
    <xdr:sp macro="" textlink="">
      <xdr:nvSpPr>
        <xdr:cNvPr id="406" name="楕円 405">
          <a:extLst>
            <a:ext uri="{FF2B5EF4-FFF2-40B4-BE49-F238E27FC236}">
              <a16:creationId xmlns:a16="http://schemas.microsoft.com/office/drawing/2014/main" id="{FA04782E-F74C-413A-881D-D22C917E0CCD}"/>
            </a:ext>
          </a:extLst>
        </xdr:cNvPr>
        <xdr:cNvSpPr/>
      </xdr:nvSpPr>
      <xdr:spPr>
        <a:xfrm>
          <a:off x="14351000" y="69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18704</xdr:rowOff>
    </xdr:from>
    <xdr:ext cx="762000" cy="259045"/>
    <xdr:sp macro="" textlink="">
      <xdr:nvSpPr>
        <xdr:cNvPr id="407" name="テキスト ボックス 406">
          <a:extLst>
            <a:ext uri="{FF2B5EF4-FFF2-40B4-BE49-F238E27FC236}">
              <a16:creationId xmlns:a16="http://schemas.microsoft.com/office/drawing/2014/main" id="{88A6EECF-CB4F-4BD6-86B5-307070B3ADF0}"/>
            </a:ext>
          </a:extLst>
        </xdr:cNvPr>
        <xdr:cNvSpPr txBox="1"/>
      </xdr:nvSpPr>
      <xdr:spPr>
        <a:xfrm>
          <a:off x="14020800" y="704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117566</xdr:rowOff>
    </xdr:from>
    <xdr:to>
      <xdr:col>64</xdr:col>
      <xdr:colOff>152400</xdr:colOff>
      <xdr:row>41</xdr:row>
      <xdr:rowOff>47716</xdr:rowOff>
    </xdr:to>
    <xdr:sp macro="" textlink="">
      <xdr:nvSpPr>
        <xdr:cNvPr id="408" name="楕円 407">
          <a:extLst>
            <a:ext uri="{FF2B5EF4-FFF2-40B4-BE49-F238E27FC236}">
              <a16:creationId xmlns:a16="http://schemas.microsoft.com/office/drawing/2014/main" id="{B07FCC2F-3A92-4464-8BE1-924CD0BF4B66}"/>
            </a:ext>
          </a:extLst>
        </xdr:cNvPr>
        <xdr:cNvSpPr/>
      </xdr:nvSpPr>
      <xdr:spPr>
        <a:xfrm>
          <a:off x="13462000" y="697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32493</xdr:rowOff>
    </xdr:from>
    <xdr:ext cx="762000" cy="259045"/>
    <xdr:sp macro="" textlink="">
      <xdr:nvSpPr>
        <xdr:cNvPr id="409" name="テキスト ボックス 408">
          <a:extLst>
            <a:ext uri="{FF2B5EF4-FFF2-40B4-BE49-F238E27FC236}">
              <a16:creationId xmlns:a16="http://schemas.microsoft.com/office/drawing/2014/main" id="{E3706E4C-B66D-4156-B96F-B2045955E5AA}"/>
            </a:ext>
          </a:extLst>
        </xdr:cNvPr>
        <xdr:cNvSpPr txBox="1"/>
      </xdr:nvSpPr>
      <xdr:spPr>
        <a:xfrm>
          <a:off x="13131800" y="706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FAB2710C-C70A-4754-B920-7E6335110F49}"/>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FF7A468A-85B1-4B05-92FB-0A96A1AE693E}"/>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F4012BCE-7371-4630-959E-679BADBE1789}"/>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4FDE68C7-5DCE-4CF3-8EA9-95480FAF8F0D}"/>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E73627AF-147A-4814-AEE7-1E98F0A60484}"/>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855162CC-88A5-4FAA-8633-0DF6A08E7352}"/>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F3390D61-BAC8-4418-B890-D49A37B5239D}"/>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72A91B45-98D6-4A28-8033-1DC9A4B0F7DE}"/>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DC5A1B5B-0A5D-48D7-AE97-1DA0D499FBEF}"/>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1DA93D1A-24D6-4436-9191-C4F684006B45}"/>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2CBE775F-F4C2-4009-826E-F05FD5638399}"/>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27781DC1-8C69-4C62-8EDE-95B7733575D9}"/>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A986945E-69BC-4977-B4A3-AB0D2508B078}"/>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年度も前年度に引き続き災害復旧・復興事業の財源に充てる起債発行により起債残高が増加（</a:t>
          </a:r>
          <a:r>
            <a:rPr kumimoji="1" lang="en-US" altLang="ja-JP" sz="1100">
              <a:solidFill>
                <a:schemeClr val="dk1"/>
              </a:solidFill>
              <a:effectLst/>
              <a:latin typeface="+mn-lt"/>
              <a:ea typeface="+mn-ea"/>
              <a:cs typeface="+mn-cs"/>
            </a:rPr>
            <a:t>2,904</a:t>
          </a:r>
          <a:r>
            <a:rPr kumimoji="1" lang="ja-JP" altLang="ja-JP" sz="1100">
              <a:solidFill>
                <a:schemeClr val="dk1"/>
              </a:solidFill>
              <a:effectLst/>
              <a:latin typeface="+mn-lt"/>
              <a:ea typeface="+mn-ea"/>
              <a:cs typeface="+mn-cs"/>
            </a:rPr>
            <a:t>百万円増）したため、将来負担比率が</a:t>
          </a:r>
          <a:r>
            <a:rPr kumimoji="1" lang="en-US" altLang="ja-JP" sz="1100">
              <a:solidFill>
                <a:schemeClr val="dk1"/>
              </a:solidFill>
              <a:effectLst/>
              <a:latin typeface="+mn-lt"/>
              <a:ea typeface="+mn-ea"/>
              <a:cs typeface="+mn-cs"/>
            </a:rPr>
            <a:t>32.3</a:t>
          </a:r>
          <a:r>
            <a:rPr kumimoji="1" lang="ja-JP" altLang="ja-JP" sz="1100">
              <a:solidFill>
                <a:schemeClr val="dk1"/>
              </a:solidFill>
              <a:effectLst/>
              <a:latin typeface="+mn-lt"/>
              <a:ea typeface="+mn-ea"/>
              <a:cs typeface="+mn-cs"/>
            </a:rPr>
            <a:t>％となった。また、県道４車線化事業や木山復興土地区画整理事業に関連し、公営企業（上下水道）の事業費が膨らんでいるものの、繰入見込額は</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の減となった。復旧事業から復興事業へと復興の局面が移行しており、今後は、交付税措置が有利な起債を活用していくことや公営企業会計への操出金を精査し、後年度への負担を軽減するよう努める。（</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に基準財政需要額算入見込額</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再計算）</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6147DA10-38B5-4FC8-AB4A-466FEF5AB5C5}"/>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3D6DB2FF-39CB-439E-9927-29BF90B6064C}"/>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7791318B-A78E-4279-A870-500DEC710A8B}"/>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946ABC9A-25A7-47EE-966A-52761D0386CB}"/>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D3981A0D-F93C-40A6-8D0A-0A0F8D1443A5}"/>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1106E69A-3912-4074-8190-98340504D202}"/>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6A33A91C-709C-45A4-BB53-AA3D57EAA4E8}"/>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CA96A19B-1032-4393-A3C0-8795458F0906}"/>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52FE2960-62FB-4B5E-9FCE-CF67AB3CF7F2}"/>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E6C38378-4CC6-4233-BA5D-B99F5FC18418}"/>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CE80D58F-87A7-47A7-BBB9-7F853BDBB7BB}"/>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93D4F25-D370-4A9C-9C06-350DFC3FE4F9}"/>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D0EEAD6-420A-4214-92E6-81D2699F4C95}"/>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34A6B4AC-2E61-4E5C-9940-705D621291D4}"/>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8B863BAE-26D5-456C-AE41-8FCF7D3A37F9}"/>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4EE488EB-3917-406C-BBD7-E5247D47F8EC}"/>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9345B7BE-727A-4A2E-8277-B54B28FB1C21}"/>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19897</xdr:rowOff>
    </xdr:to>
    <xdr:cxnSp macro="">
      <xdr:nvCxnSpPr>
        <xdr:cNvPr id="440" name="直線コネクタ 439">
          <a:extLst>
            <a:ext uri="{FF2B5EF4-FFF2-40B4-BE49-F238E27FC236}">
              <a16:creationId xmlns:a16="http://schemas.microsoft.com/office/drawing/2014/main" id="{4BFD745F-0C7A-48AC-BBA4-270B41320BB8}"/>
            </a:ext>
          </a:extLst>
        </xdr:cNvPr>
        <xdr:cNvCxnSpPr/>
      </xdr:nvCxnSpPr>
      <xdr:spPr>
        <a:xfrm flipV="1">
          <a:off x="17018000" y="2313214"/>
          <a:ext cx="0" cy="1650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41" name="将来負担の状況最小値テキスト">
          <a:extLst>
            <a:ext uri="{FF2B5EF4-FFF2-40B4-BE49-F238E27FC236}">
              <a16:creationId xmlns:a16="http://schemas.microsoft.com/office/drawing/2014/main" id="{2833B632-6446-40E2-B678-9545DC5ED37C}"/>
            </a:ext>
          </a:extLst>
        </xdr:cNvPr>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2" name="直線コネクタ 441">
          <a:extLst>
            <a:ext uri="{FF2B5EF4-FFF2-40B4-BE49-F238E27FC236}">
              <a16:creationId xmlns:a16="http://schemas.microsoft.com/office/drawing/2014/main" id="{87271929-1307-4FBF-B261-219F457792AA}"/>
            </a:ext>
          </a:extLst>
        </xdr:cNvPr>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2D3E2C12-73F3-4C9F-A4B8-30BA8F7350E9}"/>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35E21557-F625-4543-89EB-CF29CE0BE216}"/>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112607</xdr:rowOff>
    </xdr:from>
    <xdr:to>
      <xdr:col>81</xdr:col>
      <xdr:colOff>44450</xdr:colOff>
      <xdr:row>16</xdr:row>
      <xdr:rowOff>7801</xdr:rowOff>
    </xdr:to>
    <xdr:cxnSp macro="">
      <xdr:nvCxnSpPr>
        <xdr:cNvPr id="445" name="直線コネクタ 444">
          <a:extLst>
            <a:ext uri="{FF2B5EF4-FFF2-40B4-BE49-F238E27FC236}">
              <a16:creationId xmlns:a16="http://schemas.microsoft.com/office/drawing/2014/main" id="{3C048610-A1E7-49F0-9E3B-89085B23E1BA}"/>
            </a:ext>
          </a:extLst>
        </xdr:cNvPr>
        <xdr:cNvCxnSpPr/>
      </xdr:nvCxnSpPr>
      <xdr:spPr>
        <a:xfrm flipV="1">
          <a:off x="16179800" y="2684357"/>
          <a:ext cx="838200" cy="6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AFCABF16-8ADA-423B-AE8B-3622F3769BCA}"/>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51949</xdr:rowOff>
    </xdr:from>
    <xdr:to>
      <xdr:col>81</xdr:col>
      <xdr:colOff>95250</xdr:colOff>
      <xdr:row>13</xdr:row>
      <xdr:rowOff>153549</xdr:rowOff>
    </xdr:to>
    <xdr:sp macro="" textlink="">
      <xdr:nvSpPr>
        <xdr:cNvPr id="447" name="フローチャート: 判断 446">
          <a:extLst>
            <a:ext uri="{FF2B5EF4-FFF2-40B4-BE49-F238E27FC236}">
              <a16:creationId xmlns:a16="http://schemas.microsoft.com/office/drawing/2014/main" id="{E7336970-361B-4E7F-801D-CAD05380033F}"/>
            </a:ext>
          </a:extLst>
        </xdr:cNvPr>
        <xdr:cNvSpPr/>
      </xdr:nvSpPr>
      <xdr:spPr>
        <a:xfrm>
          <a:off x="169672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119501</xdr:rowOff>
    </xdr:from>
    <xdr:to>
      <xdr:col>77</xdr:col>
      <xdr:colOff>44450</xdr:colOff>
      <xdr:row>16</xdr:row>
      <xdr:rowOff>7801</xdr:rowOff>
    </xdr:to>
    <xdr:cxnSp macro="">
      <xdr:nvCxnSpPr>
        <xdr:cNvPr id="448" name="直線コネクタ 447">
          <a:extLst>
            <a:ext uri="{FF2B5EF4-FFF2-40B4-BE49-F238E27FC236}">
              <a16:creationId xmlns:a16="http://schemas.microsoft.com/office/drawing/2014/main" id="{ADAAC6A2-C848-4C05-B471-5443E0FFE748}"/>
            </a:ext>
          </a:extLst>
        </xdr:cNvPr>
        <xdr:cNvCxnSpPr/>
      </xdr:nvCxnSpPr>
      <xdr:spPr>
        <a:xfrm>
          <a:off x="15290800" y="2691251"/>
          <a:ext cx="889000" cy="5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9" name="フローチャート: 判断 448">
          <a:extLst>
            <a:ext uri="{FF2B5EF4-FFF2-40B4-BE49-F238E27FC236}">
              <a16:creationId xmlns:a16="http://schemas.microsoft.com/office/drawing/2014/main" id="{E51F7C60-1AD0-410F-82FB-8E2A60B0EE87}"/>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50" name="テキスト ボックス 449">
          <a:extLst>
            <a:ext uri="{FF2B5EF4-FFF2-40B4-BE49-F238E27FC236}">
              <a16:creationId xmlns:a16="http://schemas.microsoft.com/office/drawing/2014/main" id="{0323E5D9-1A45-4C04-8024-0005C707BD5D}"/>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111458</xdr:rowOff>
    </xdr:from>
    <xdr:to>
      <xdr:col>72</xdr:col>
      <xdr:colOff>203200</xdr:colOff>
      <xdr:row>15</xdr:row>
      <xdr:rowOff>119501</xdr:rowOff>
    </xdr:to>
    <xdr:cxnSp macro="">
      <xdr:nvCxnSpPr>
        <xdr:cNvPr id="451" name="直線コネクタ 450">
          <a:extLst>
            <a:ext uri="{FF2B5EF4-FFF2-40B4-BE49-F238E27FC236}">
              <a16:creationId xmlns:a16="http://schemas.microsoft.com/office/drawing/2014/main" id="{14A92C15-4DD8-4463-AE77-BD8311C8AB9A}"/>
            </a:ext>
          </a:extLst>
        </xdr:cNvPr>
        <xdr:cNvCxnSpPr/>
      </xdr:nvCxnSpPr>
      <xdr:spPr>
        <a:xfrm>
          <a:off x="14401800" y="268320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40217</xdr:rowOff>
    </xdr:from>
    <xdr:to>
      <xdr:col>73</xdr:col>
      <xdr:colOff>44450</xdr:colOff>
      <xdr:row>14</xdr:row>
      <xdr:rowOff>141817</xdr:rowOff>
    </xdr:to>
    <xdr:sp macro="" textlink="">
      <xdr:nvSpPr>
        <xdr:cNvPr id="452" name="フローチャート: 判断 451">
          <a:extLst>
            <a:ext uri="{FF2B5EF4-FFF2-40B4-BE49-F238E27FC236}">
              <a16:creationId xmlns:a16="http://schemas.microsoft.com/office/drawing/2014/main" id="{1C0C0A7C-607F-4C2F-9BB3-E3F11A805633}"/>
            </a:ext>
          </a:extLst>
        </xdr:cNvPr>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3" name="テキスト ボックス 452">
          <a:extLst>
            <a:ext uri="{FF2B5EF4-FFF2-40B4-BE49-F238E27FC236}">
              <a16:creationId xmlns:a16="http://schemas.microsoft.com/office/drawing/2014/main" id="{B17FA1F2-BEDD-467D-BDDE-FC754838D7A8}"/>
            </a:ext>
          </a:extLst>
        </xdr:cNvPr>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158810</xdr:rowOff>
    </xdr:from>
    <xdr:to>
      <xdr:col>68</xdr:col>
      <xdr:colOff>152400</xdr:colOff>
      <xdr:row>15</xdr:row>
      <xdr:rowOff>111458</xdr:rowOff>
    </xdr:to>
    <xdr:cxnSp macro="">
      <xdr:nvCxnSpPr>
        <xdr:cNvPr id="454" name="直線コネクタ 453">
          <a:extLst>
            <a:ext uri="{FF2B5EF4-FFF2-40B4-BE49-F238E27FC236}">
              <a16:creationId xmlns:a16="http://schemas.microsoft.com/office/drawing/2014/main" id="{C535E5C7-369B-4F63-BBDF-00917885D158}"/>
            </a:ext>
          </a:extLst>
        </xdr:cNvPr>
        <xdr:cNvCxnSpPr/>
      </xdr:nvCxnSpPr>
      <xdr:spPr>
        <a:xfrm>
          <a:off x="13512800" y="2559110"/>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95371</xdr:rowOff>
    </xdr:from>
    <xdr:to>
      <xdr:col>68</xdr:col>
      <xdr:colOff>203200</xdr:colOff>
      <xdr:row>15</xdr:row>
      <xdr:rowOff>25521</xdr:rowOff>
    </xdr:to>
    <xdr:sp macro="" textlink="">
      <xdr:nvSpPr>
        <xdr:cNvPr id="455" name="フローチャート: 判断 454">
          <a:extLst>
            <a:ext uri="{FF2B5EF4-FFF2-40B4-BE49-F238E27FC236}">
              <a16:creationId xmlns:a16="http://schemas.microsoft.com/office/drawing/2014/main" id="{CC09FB38-79B6-40C8-A07B-81D4CEF669F8}"/>
            </a:ext>
          </a:extLst>
        </xdr:cNvPr>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6" name="テキスト ボックス 455">
          <a:extLst>
            <a:ext uri="{FF2B5EF4-FFF2-40B4-BE49-F238E27FC236}">
              <a16:creationId xmlns:a16="http://schemas.microsoft.com/office/drawing/2014/main" id="{A1362FB4-5BC7-4AE8-AE78-03E9E0791DCB}"/>
            </a:ext>
          </a:extLst>
        </xdr:cNvPr>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71241</xdr:rowOff>
    </xdr:from>
    <xdr:to>
      <xdr:col>64</xdr:col>
      <xdr:colOff>152400</xdr:colOff>
      <xdr:row>15</xdr:row>
      <xdr:rowOff>1391</xdr:rowOff>
    </xdr:to>
    <xdr:sp macro="" textlink="">
      <xdr:nvSpPr>
        <xdr:cNvPr id="457" name="フローチャート: 判断 456">
          <a:extLst>
            <a:ext uri="{FF2B5EF4-FFF2-40B4-BE49-F238E27FC236}">
              <a16:creationId xmlns:a16="http://schemas.microsoft.com/office/drawing/2014/main" id="{4A0B2E03-296D-40F8-ACCD-1BFE0038B0CD}"/>
            </a:ext>
          </a:extLst>
        </xdr:cNvPr>
        <xdr:cNvSpPr/>
      </xdr:nvSpPr>
      <xdr:spPr>
        <a:xfrm>
          <a:off x="13462000" y="247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11568</xdr:rowOff>
    </xdr:from>
    <xdr:ext cx="762000" cy="259045"/>
    <xdr:sp macro="" textlink="">
      <xdr:nvSpPr>
        <xdr:cNvPr id="458" name="テキスト ボックス 457">
          <a:extLst>
            <a:ext uri="{FF2B5EF4-FFF2-40B4-BE49-F238E27FC236}">
              <a16:creationId xmlns:a16="http://schemas.microsoft.com/office/drawing/2014/main" id="{5863F262-4637-4C3C-88E9-FFAD1C54125B}"/>
            </a:ext>
          </a:extLst>
        </xdr:cNvPr>
        <xdr:cNvSpPr txBox="1"/>
      </xdr:nvSpPr>
      <xdr:spPr>
        <a:xfrm>
          <a:off x="13131800" y="2240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3588ACCE-E7AF-4DC2-8DE4-8EF49CFDB94F}"/>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BB34BAD7-8071-4C33-A875-5D58C090454C}"/>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CDCF7821-F8FD-441D-B799-DCB3720F34B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60D040EF-CCFE-49D0-A869-56A56031EC3F}"/>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464F46E6-D227-4064-82C1-26252A63DC97}"/>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61807</xdr:rowOff>
    </xdr:from>
    <xdr:to>
      <xdr:col>81</xdr:col>
      <xdr:colOff>95250</xdr:colOff>
      <xdr:row>15</xdr:row>
      <xdr:rowOff>163407</xdr:rowOff>
    </xdr:to>
    <xdr:sp macro="" textlink="">
      <xdr:nvSpPr>
        <xdr:cNvPr id="464" name="楕円 463">
          <a:extLst>
            <a:ext uri="{FF2B5EF4-FFF2-40B4-BE49-F238E27FC236}">
              <a16:creationId xmlns:a16="http://schemas.microsoft.com/office/drawing/2014/main" id="{0886D986-D68E-4879-8CF5-39E312A39B87}"/>
            </a:ext>
          </a:extLst>
        </xdr:cNvPr>
        <xdr:cNvSpPr/>
      </xdr:nvSpPr>
      <xdr:spPr>
        <a:xfrm>
          <a:off x="16967200" y="263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33884</xdr:rowOff>
    </xdr:from>
    <xdr:ext cx="762000" cy="259045"/>
    <xdr:sp macro="" textlink="">
      <xdr:nvSpPr>
        <xdr:cNvPr id="465" name="将来負担の状況該当値テキスト">
          <a:extLst>
            <a:ext uri="{FF2B5EF4-FFF2-40B4-BE49-F238E27FC236}">
              <a16:creationId xmlns:a16="http://schemas.microsoft.com/office/drawing/2014/main" id="{9A0045EE-F567-47A0-A181-CB45D28974CA}"/>
            </a:ext>
          </a:extLst>
        </xdr:cNvPr>
        <xdr:cNvSpPr txBox="1"/>
      </xdr:nvSpPr>
      <xdr:spPr>
        <a:xfrm>
          <a:off x="17106900" y="260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128451</xdr:rowOff>
    </xdr:from>
    <xdr:to>
      <xdr:col>77</xdr:col>
      <xdr:colOff>95250</xdr:colOff>
      <xdr:row>16</xdr:row>
      <xdr:rowOff>58601</xdr:rowOff>
    </xdr:to>
    <xdr:sp macro="" textlink="">
      <xdr:nvSpPr>
        <xdr:cNvPr id="466" name="楕円 465">
          <a:extLst>
            <a:ext uri="{FF2B5EF4-FFF2-40B4-BE49-F238E27FC236}">
              <a16:creationId xmlns:a16="http://schemas.microsoft.com/office/drawing/2014/main" id="{BF51C8FD-BF0D-4BF1-A67F-94247DD4DC2D}"/>
            </a:ext>
          </a:extLst>
        </xdr:cNvPr>
        <xdr:cNvSpPr/>
      </xdr:nvSpPr>
      <xdr:spPr>
        <a:xfrm>
          <a:off x="16129000" y="270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43378</xdr:rowOff>
    </xdr:from>
    <xdr:ext cx="736600" cy="259045"/>
    <xdr:sp macro="" textlink="">
      <xdr:nvSpPr>
        <xdr:cNvPr id="467" name="テキスト ボックス 466">
          <a:extLst>
            <a:ext uri="{FF2B5EF4-FFF2-40B4-BE49-F238E27FC236}">
              <a16:creationId xmlns:a16="http://schemas.microsoft.com/office/drawing/2014/main" id="{B274AEF1-7C98-4198-8EC1-E5B532D8A1C8}"/>
            </a:ext>
          </a:extLst>
        </xdr:cNvPr>
        <xdr:cNvSpPr txBox="1"/>
      </xdr:nvSpPr>
      <xdr:spPr>
        <a:xfrm>
          <a:off x="15798800" y="2786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68701</xdr:rowOff>
    </xdr:from>
    <xdr:to>
      <xdr:col>73</xdr:col>
      <xdr:colOff>44450</xdr:colOff>
      <xdr:row>15</xdr:row>
      <xdr:rowOff>170301</xdr:rowOff>
    </xdr:to>
    <xdr:sp macro="" textlink="">
      <xdr:nvSpPr>
        <xdr:cNvPr id="468" name="楕円 467">
          <a:extLst>
            <a:ext uri="{FF2B5EF4-FFF2-40B4-BE49-F238E27FC236}">
              <a16:creationId xmlns:a16="http://schemas.microsoft.com/office/drawing/2014/main" id="{29782161-BCFE-4F9B-B587-88BFF90E9032}"/>
            </a:ext>
          </a:extLst>
        </xdr:cNvPr>
        <xdr:cNvSpPr/>
      </xdr:nvSpPr>
      <xdr:spPr>
        <a:xfrm>
          <a:off x="15240000" y="264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155078</xdr:rowOff>
    </xdr:from>
    <xdr:ext cx="762000" cy="259045"/>
    <xdr:sp macro="" textlink="">
      <xdr:nvSpPr>
        <xdr:cNvPr id="469" name="テキスト ボックス 468">
          <a:extLst>
            <a:ext uri="{FF2B5EF4-FFF2-40B4-BE49-F238E27FC236}">
              <a16:creationId xmlns:a16="http://schemas.microsoft.com/office/drawing/2014/main" id="{C52E4BD3-10C6-4C49-8056-37CCAB94F3EF}"/>
            </a:ext>
          </a:extLst>
        </xdr:cNvPr>
        <xdr:cNvSpPr txBox="1"/>
      </xdr:nvSpPr>
      <xdr:spPr>
        <a:xfrm>
          <a:off x="14909800" y="272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60658</xdr:rowOff>
    </xdr:from>
    <xdr:to>
      <xdr:col>68</xdr:col>
      <xdr:colOff>203200</xdr:colOff>
      <xdr:row>15</xdr:row>
      <xdr:rowOff>162258</xdr:rowOff>
    </xdr:to>
    <xdr:sp macro="" textlink="">
      <xdr:nvSpPr>
        <xdr:cNvPr id="470" name="楕円 469">
          <a:extLst>
            <a:ext uri="{FF2B5EF4-FFF2-40B4-BE49-F238E27FC236}">
              <a16:creationId xmlns:a16="http://schemas.microsoft.com/office/drawing/2014/main" id="{70032F21-7AB2-4228-B939-E4F5462F56E2}"/>
            </a:ext>
          </a:extLst>
        </xdr:cNvPr>
        <xdr:cNvSpPr/>
      </xdr:nvSpPr>
      <xdr:spPr>
        <a:xfrm>
          <a:off x="14351000" y="263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147035</xdr:rowOff>
    </xdr:from>
    <xdr:ext cx="762000" cy="259045"/>
    <xdr:sp macro="" textlink="">
      <xdr:nvSpPr>
        <xdr:cNvPr id="471" name="テキスト ボックス 470">
          <a:extLst>
            <a:ext uri="{FF2B5EF4-FFF2-40B4-BE49-F238E27FC236}">
              <a16:creationId xmlns:a16="http://schemas.microsoft.com/office/drawing/2014/main" id="{AF70B628-329E-4C5D-A7DA-E91F6E9163C1}"/>
            </a:ext>
          </a:extLst>
        </xdr:cNvPr>
        <xdr:cNvSpPr txBox="1"/>
      </xdr:nvSpPr>
      <xdr:spPr>
        <a:xfrm>
          <a:off x="14020800" y="271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72" name="楕円 471">
          <a:extLst>
            <a:ext uri="{FF2B5EF4-FFF2-40B4-BE49-F238E27FC236}">
              <a16:creationId xmlns:a16="http://schemas.microsoft.com/office/drawing/2014/main" id="{47E68C00-500A-489F-B8B7-D7C7B4BE8B80}"/>
            </a:ext>
          </a:extLst>
        </xdr:cNvPr>
        <xdr:cNvSpPr/>
      </xdr:nvSpPr>
      <xdr:spPr>
        <a:xfrm>
          <a:off x="13462000" y="25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22937</xdr:rowOff>
    </xdr:from>
    <xdr:ext cx="762000" cy="259045"/>
    <xdr:sp macro="" textlink="">
      <xdr:nvSpPr>
        <xdr:cNvPr id="473" name="テキスト ボックス 472">
          <a:extLst>
            <a:ext uri="{FF2B5EF4-FFF2-40B4-BE49-F238E27FC236}">
              <a16:creationId xmlns:a16="http://schemas.microsoft.com/office/drawing/2014/main" id="{93F980BE-C149-44DC-A862-FF06277BAFAE}"/>
            </a:ext>
          </a:extLst>
        </xdr:cNvPr>
        <xdr:cNvSpPr txBox="1"/>
      </xdr:nvSpPr>
      <xdr:spPr>
        <a:xfrm>
          <a:off x="13131800" y="259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33,718
33,570
65.68
24,415,387
21,896,018
2,284,100
8,879,241
48,842,405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災害対応等による任期付職員の減員</a:t>
          </a:r>
          <a:r>
            <a:rPr kumimoji="1" lang="ja-JP" altLang="en-US" sz="1100">
              <a:solidFill>
                <a:schemeClr val="dk1"/>
              </a:solidFill>
              <a:effectLst/>
              <a:latin typeface="+mn-lt"/>
              <a:ea typeface="+mn-ea"/>
              <a:cs typeface="+mn-cs"/>
            </a:rPr>
            <a:t>及び会計年度任用職員の昇給及び期末手当増額</a:t>
          </a:r>
          <a:r>
            <a:rPr kumimoji="1" lang="ja-JP" altLang="ja-JP" sz="1100">
              <a:solidFill>
                <a:schemeClr val="dk1"/>
              </a:solidFill>
              <a:effectLst/>
              <a:latin typeface="+mn-lt"/>
              <a:ea typeface="+mn-ea"/>
              <a:cs typeface="+mn-cs"/>
            </a:rPr>
            <a:t>により人件費が前年</a:t>
          </a:r>
          <a:r>
            <a:rPr kumimoji="1" lang="ja-JP" altLang="en-US" sz="1100">
              <a:solidFill>
                <a:schemeClr val="dk1"/>
              </a:solidFill>
              <a:effectLst/>
              <a:latin typeface="+mn-lt"/>
              <a:ea typeface="+mn-ea"/>
              <a:cs typeface="+mn-cs"/>
            </a:rPr>
            <a:t>同</a:t>
          </a:r>
          <a:r>
            <a:rPr kumimoji="1" lang="ja-JP" altLang="ja-JP" sz="1100">
              <a:solidFill>
                <a:schemeClr val="dk1"/>
              </a:solidFill>
              <a:effectLst/>
              <a:latin typeface="+mn-lt"/>
              <a:ea typeface="+mn-ea"/>
              <a:cs typeface="+mn-cs"/>
            </a:rPr>
            <a:t>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22.3</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。引き続き災害関連の職員については事業の完了にあわせ削減していく</a:t>
          </a:r>
          <a:r>
            <a:rPr kumimoji="1" lang="ja-JP" altLang="en-US" sz="1100">
              <a:solidFill>
                <a:schemeClr val="dk1"/>
              </a:solidFill>
              <a:effectLst/>
              <a:latin typeface="+mn-lt"/>
              <a:ea typeface="+mn-ea"/>
              <a:cs typeface="+mn-cs"/>
            </a:rPr>
            <a:t>方針</a:t>
          </a:r>
          <a:r>
            <a:rPr kumimoji="1" lang="ja-JP" altLang="ja-JP" sz="1100">
              <a:solidFill>
                <a:schemeClr val="dk1"/>
              </a:solidFill>
              <a:effectLst/>
              <a:latin typeface="+mn-lt"/>
              <a:ea typeface="+mn-ea"/>
              <a:cs typeface="+mn-cs"/>
            </a:rPr>
            <a:t>。また、人件費を抑制していくため、公立保育所</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施設・幼稚園</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施設の今後のあり方について検討を進めており、令和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年度から公立幼稚園</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園を</a:t>
          </a:r>
          <a:r>
            <a:rPr kumimoji="1" lang="ja-JP" altLang="en-US" sz="1100">
              <a:solidFill>
                <a:schemeClr val="dk1"/>
              </a:solidFill>
              <a:effectLst/>
              <a:latin typeface="+mn-lt"/>
              <a:ea typeface="+mn-ea"/>
              <a:cs typeface="+mn-cs"/>
            </a:rPr>
            <a:t>閉</a:t>
          </a:r>
          <a:r>
            <a:rPr kumimoji="1" lang="ja-JP" altLang="ja-JP" sz="1100">
              <a:solidFill>
                <a:schemeClr val="dk1"/>
              </a:solidFill>
              <a:effectLst/>
              <a:latin typeface="+mn-lt"/>
              <a:ea typeface="+mn-ea"/>
              <a:cs typeface="+mn-cs"/>
            </a:rPr>
            <a:t>園することとなった。公立保育所についても引き続き検討を行い、人件費抑制に努めていく。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136144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74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108221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136144</xdr:rowOff>
    </xdr:from>
    <xdr:to>
      <xdr:col>24</xdr:col>
      <xdr:colOff>114300</xdr:colOff>
      <xdr:row>40</xdr:row>
      <xdr:rowOff>136144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117856</xdr:rowOff>
    </xdr:from>
    <xdr:to>
      <xdr:col>24</xdr:col>
      <xdr:colOff>25400</xdr:colOff>
      <xdr:row>36</xdr:row>
      <xdr:rowOff>117856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900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89425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117856</xdr:rowOff>
    </xdr:from>
    <xdr:to>
      <xdr:col>19</xdr:col>
      <xdr:colOff>187325</xdr:colOff>
      <xdr:row>37</xdr:row>
      <xdr:rowOff>78994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90056"/>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78994</xdr:rowOff>
    </xdr:from>
    <xdr:to>
      <xdr:col>15</xdr:col>
      <xdr:colOff>98425</xdr:colOff>
      <xdr:row>38</xdr:row>
      <xdr:rowOff>35560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2264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161290</xdr:rowOff>
    </xdr:from>
    <xdr:to>
      <xdr:col>11</xdr:col>
      <xdr:colOff>9525</xdr:colOff>
      <xdr:row>38</xdr:row>
      <xdr:rowOff>35560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04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67056</xdr:rowOff>
    </xdr:from>
    <xdr:to>
      <xdr:col>24</xdr:col>
      <xdr:colOff>76200</xdr:colOff>
      <xdr:row>36</xdr:row>
      <xdr:rowOff>168656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83583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67056</xdr:rowOff>
    </xdr:from>
    <xdr:to>
      <xdr:col>20</xdr:col>
      <xdr:colOff>38100</xdr:colOff>
      <xdr:row>36</xdr:row>
      <xdr:rowOff>168656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7383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28194</xdr:rowOff>
    </xdr:from>
    <xdr:to>
      <xdr:col>15</xdr:col>
      <xdr:colOff>149225</xdr:colOff>
      <xdr:row>37</xdr:row>
      <xdr:rowOff>129794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114571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110490</xdr:rowOff>
    </xdr:from>
    <xdr:to>
      <xdr:col>6</xdr:col>
      <xdr:colOff>171450</xdr:colOff>
      <xdr:row>38</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25417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年度の物件費へ充当した経常一般財源は前年に比べ</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百万</a:t>
          </a:r>
          <a:r>
            <a:rPr kumimoji="1" lang="ja-JP" altLang="en-US" sz="1100">
              <a:solidFill>
                <a:schemeClr val="dk1"/>
              </a:solidFill>
              <a:effectLst/>
              <a:latin typeface="+mn-lt"/>
              <a:ea typeface="+mn-ea"/>
              <a:cs typeface="+mn-cs"/>
            </a:rPr>
            <a:t>の減</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会計年度任用職員の社会保険料が共済組合加入（人件費）</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前年比</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ポイント減</a:t>
          </a:r>
          <a:r>
            <a:rPr kumimoji="1" lang="ja-JP" altLang="ja-JP" sz="1100">
              <a:solidFill>
                <a:schemeClr val="dk1"/>
              </a:solidFill>
              <a:effectLst/>
              <a:latin typeface="+mn-lt"/>
              <a:ea typeface="+mn-ea"/>
              <a:cs typeface="+mn-cs"/>
            </a:rPr>
            <a:t>となった。毎年</a:t>
          </a:r>
          <a:r>
            <a:rPr kumimoji="1" lang="ja-JP" altLang="en-US" sz="1100">
              <a:solidFill>
                <a:schemeClr val="dk1"/>
              </a:solidFill>
              <a:effectLst/>
              <a:latin typeface="+mn-lt"/>
              <a:ea typeface="+mn-ea"/>
              <a:cs typeface="+mn-cs"/>
            </a:rPr>
            <a:t>作成する</a:t>
          </a:r>
          <a:r>
            <a:rPr kumimoji="1" lang="ja-JP" altLang="ja-JP" sz="1100">
              <a:solidFill>
                <a:schemeClr val="dk1"/>
              </a:solidFill>
              <a:effectLst/>
              <a:latin typeface="+mn-lt"/>
              <a:ea typeface="+mn-ea"/>
              <a:cs typeface="+mn-cs"/>
            </a:rPr>
            <a:t>予算編成方針において、物件費の一律シーリングを実施するなど、物件費の抑制に取り組んで</a:t>
          </a:r>
          <a:r>
            <a:rPr kumimoji="1" lang="ja-JP" altLang="en-US" sz="1100">
              <a:solidFill>
                <a:schemeClr val="dk1"/>
              </a:solidFill>
              <a:effectLst/>
              <a:latin typeface="+mn-lt"/>
              <a:ea typeface="+mn-ea"/>
              <a:cs typeface="+mn-cs"/>
            </a:rPr>
            <a:t>いるものの、物価高騰による影響で効果が出るには至っていない。今後とも</a:t>
          </a:r>
          <a:r>
            <a:rPr kumimoji="1" lang="ja-JP" altLang="ja-JP" sz="1100">
              <a:solidFill>
                <a:schemeClr val="dk1"/>
              </a:solidFill>
              <a:effectLst/>
              <a:latin typeface="+mn-lt"/>
              <a:ea typeface="+mn-ea"/>
              <a:cs typeface="+mn-cs"/>
            </a:rPr>
            <a:t>業務効率化に向け</a:t>
          </a:r>
          <a:r>
            <a:rPr kumimoji="1" lang="ja-JP" altLang="en-US" sz="1100">
              <a:solidFill>
                <a:schemeClr val="dk1"/>
              </a:solidFill>
              <a:effectLst/>
              <a:latin typeface="+mn-lt"/>
              <a:ea typeface="+mn-ea"/>
              <a:cs typeface="+mn-cs"/>
            </a:rPr>
            <a:t>、更なる</a:t>
          </a:r>
          <a:r>
            <a:rPr kumimoji="1" lang="ja-JP" altLang="ja-JP" sz="1100">
              <a:solidFill>
                <a:schemeClr val="dk1"/>
              </a:solidFill>
              <a:effectLst/>
              <a:latin typeface="+mn-lt"/>
              <a:ea typeface="+mn-ea"/>
              <a:cs typeface="+mn-cs"/>
            </a:rPr>
            <a:t>検討を進めて</a:t>
          </a:r>
          <a:r>
            <a:rPr kumimoji="1" lang="ja-JP" altLang="en-US" sz="1100">
              <a:solidFill>
                <a:schemeClr val="dk1"/>
              </a:solidFill>
              <a:effectLst/>
              <a:latin typeface="+mn-lt"/>
              <a:ea typeface="+mn-ea"/>
              <a:cs typeface="+mn-cs"/>
            </a:rPr>
            <a:t>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34692"/>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88138</xdr:rowOff>
    </xdr:from>
    <xdr:to>
      <xdr:col>82</xdr:col>
      <xdr:colOff>107950</xdr:colOff>
      <xdr:row>13</xdr:row>
      <xdr:rowOff>115570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31698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98569</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8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115570</xdr:rowOff>
    </xdr:from>
    <xdr:to>
      <xdr:col>78</xdr:col>
      <xdr:colOff>69850</xdr:colOff>
      <xdr:row>13</xdr:row>
      <xdr:rowOff>115570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344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xdr:rowOff>
    </xdr:from>
    <xdr:to>
      <xdr:col>78</xdr:col>
      <xdr:colOff>120650</xdr:colOff>
      <xdr:row>16</xdr:row>
      <xdr:rowOff>118364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103141</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846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115570</xdr:rowOff>
    </xdr:from>
    <xdr:to>
      <xdr:col>73</xdr:col>
      <xdr:colOff>180975</xdr:colOff>
      <xdr:row>14</xdr:row>
      <xdr:rowOff>17272</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3444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80772</xdr:rowOff>
    </xdr:from>
    <xdr:to>
      <xdr:col>74</xdr:col>
      <xdr:colOff>31750</xdr:colOff>
      <xdr:row>17</xdr:row>
      <xdr:rowOff>10922</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167149</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14986</xdr:rowOff>
    </xdr:from>
    <xdr:to>
      <xdr:col>69</xdr:col>
      <xdr:colOff>92075</xdr:colOff>
      <xdr:row>14</xdr:row>
      <xdr:rowOff>17272</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24383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123715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77995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37338</xdr:rowOff>
    </xdr:from>
    <xdr:to>
      <xdr:col>82</xdr:col>
      <xdr:colOff>158750</xdr:colOff>
      <xdr:row>13</xdr:row>
      <xdr:rowOff>138938</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26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117365</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17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64770</xdr:rowOff>
    </xdr:from>
    <xdr:to>
      <xdr:col>78</xdr:col>
      <xdr:colOff>120650</xdr:colOff>
      <xdr:row>13</xdr:row>
      <xdr:rowOff>166370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5097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06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64770</xdr:rowOff>
    </xdr:from>
    <xdr:to>
      <xdr:col>74</xdr:col>
      <xdr:colOff>31750</xdr:colOff>
      <xdr:row>13</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5097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06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137922</xdr:rowOff>
    </xdr:from>
    <xdr:to>
      <xdr:col>69</xdr:col>
      <xdr:colOff>142875</xdr:colOff>
      <xdr:row>14</xdr:row>
      <xdr:rowOff>68072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36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78249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13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135636</xdr:rowOff>
    </xdr:from>
    <xdr:to>
      <xdr:col>65</xdr:col>
      <xdr:colOff>53975</xdr:colOff>
      <xdr:row>13</xdr:row>
      <xdr:rowOff>65786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19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75963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196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教育扶助費の減</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、前年比</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ポイント低下した。</a:t>
          </a:r>
          <a:br>
            <a:rPr kumimoji="1" lang="en-US"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子ども医療費助成事業を高校生まで拡大、また</a:t>
          </a:r>
          <a:r>
            <a:rPr kumimoji="1" lang="ja-JP" altLang="ja-JP" sz="1100">
              <a:solidFill>
                <a:schemeClr val="dk1"/>
              </a:solidFill>
              <a:effectLst/>
              <a:latin typeface="+mn-lt"/>
              <a:ea typeface="+mn-ea"/>
              <a:cs typeface="+mn-cs"/>
            </a:rPr>
            <a:t>障がい者・児童福祉関係扶助費については、今後の増加が予想される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今後数年は増加傾向となる見込みであるが、</a:t>
          </a:r>
          <a:r>
            <a:rPr kumimoji="1" lang="ja-JP" altLang="ja-JP" sz="1100">
              <a:solidFill>
                <a:schemeClr val="dk1"/>
              </a:solidFill>
              <a:effectLst/>
              <a:latin typeface="+mn-lt"/>
              <a:ea typeface="+mn-ea"/>
              <a:cs typeface="+mn-cs"/>
            </a:rPr>
            <a:t>事業の峻別により財政運営への影響を</a:t>
          </a:r>
          <a:r>
            <a:rPr kumimoji="1" lang="ja-JP" altLang="en-US" sz="1100">
              <a:solidFill>
                <a:schemeClr val="dk1"/>
              </a:solidFill>
              <a:effectLst/>
              <a:latin typeface="+mn-lt"/>
              <a:ea typeface="+mn-ea"/>
              <a:cs typeface="+mn-cs"/>
            </a:rPr>
            <a:t>極力</a:t>
          </a:r>
          <a:r>
            <a:rPr kumimoji="1" lang="ja-JP" altLang="ja-JP" sz="1100">
              <a:solidFill>
                <a:schemeClr val="dk1"/>
              </a:solidFill>
              <a:effectLst/>
              <a:latin typeface="+mn-lt"/>
              <a:ea typeface="+mn-ea"/>
              <a:cs typeface="+mn-cs"/>
            </a:rPr>
            <a:t>抑制していく。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148772</xdr:rowOff>
    </xdr:from>
    <xdr:to>
      <xdr:col>24</xdr:col>
      <xdr:colOff>25400</xdr:colOff>
      <xdr:row>54</xdr:row>
      <xdr:rowOff>159657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4070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159657</xdr:rowOff>
    </xdr:from>
    <xdr:to>
      <xdr:col>19</xdr:col>
      <xdr:colOff>187325</xdr:colOff>
      <xdr:row>54</xdr:row>
      <xdr:rowOff>170543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4179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170543</xdr:rowOff>
    </xdr:from>
    <xdr:to>
      <xdr:col>15</xdr:col>
      <xdr:colOff>98425</xdr:colOff>
      <xdr:row>55</xdr:row>
      <xdr:rowOff>162378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288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75293</xdr:rowOff>
    </xdr:from>
    <xdr:to>
      <xdr:col>11</xdr:col>
      <xdr:colOff>9525</xdr:colOff>
      <xdr:row>55</xdr:row>
      <xdr:rowOff>162378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5050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103415</xdr:rowOff>
    </xdr:from>
    <xdr:to>
      <xdr:col>11</xdr:col>
      <xdr:colOff>60325</xdr:colOff>
      <xdr:row>57</xdr:row>
      <xdr:rowOff>33565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18342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97972</xdr:rowOff>
    </xdr:from>
    <xdr:to>
      <xdr:col>24</xdr:col>
      <xdr:colOff>76200</xdr:colOff>
      <xdr:row>55</xdr:row>
      <xdr:rowOff>28122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114499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108857</xdr:rowOff>
    </xdr:from>
    <xdr:to>
      <xdr:col>20</xdr:col>
      <xdr:colOff>38100</xdr:colOff>
      <xdr:row>55</xdr:row>
      <xdr:rowOff>39007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49184</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119743</xdr:rowOff>
    </xdr:from>
    <xdr:to>
      <xdr:col>15</xdr:col>
      <xdr:colOff>149225</xdr:colOff>
      <xdr:row>55</xdr:row>
      <xdr:rowOff>49893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60070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111578</xdr:rowOff>
    </xdr:from>
    <xdr:to>
      <xdr:col>11</xdr:col>
      <xdr:colOff>60325</xdr:colOff>
      <xdr:row>56</xdr:row>
      <xdr:rowOff>41728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24493</xdr:rowOff>
    </xdr:from>
    <xdr:to>
      <xdr:col>6</xdr:col>
      <xdr:colOff>171450</xdr:colOff>
      <xdr:row>55</xdr:row>
      <xdr:rowOff>126093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136270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年度は国保会計への繰出金</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百万</a:t>
          </a:r>
          <a:r>
            <a:rPr kumimoji="1" lang="ja-JP" altLang="en-US" sz="1100">
              <a:solidFill>
                <a:schemeClr val="dk1"/>
              </a:solidFill>
              <a:effectLst/>
              <a:latin typeface="+mn-lt"/>
              <a:ea typeface="+mn-ea"/>
              <a:cs typeface="+mn-cs"/>
            </a:rPr>
            <a:t>の減</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後期高齢者医療会計への操出金</a:t>
          </a:r>
          <a:r>
            <a:rPr kumimoji="1" lang="en-US" altLang="ja-JP" sz="1100">
              <a:solidFill>
                <a:schemeClr val="dk1"/>
              </a:solidFill>
              <a:effectLst/>
              <a:latin typeface="+mn-lt"/>
              <a:ea typeface="+mn-ea"/>
              <a:cs typeface="+mn-cs"/>
            </a:rPr>
            <a:t>41</a:t>
          </a:r>
          <a:r>
            <a:rPr kumimoji="1" lang="ja-JP" altLang="en-US" sz="1100">
              <a:solidFill>
                <a:schemeClr val="dk1"/>
              </a:solidFill>
              <a:effectLst/>
              <a:latin typeface="+mn-lt"/>
              <a:ea typeface="+mn-ea"/>
              <a:cs typeface="+mn-cs"/>
            </a:rPr>
            <a:t>百万の増により</a:t>
          </a:r>
          <a:r>
            <a:rPr kumimoji="1" lang="ja-JP" altLang="ja-JP" sz="1100">
              <a:solidFill>
                <a:schemeClr val="dk1"/>
              </a:solidFill>
              <a:effectLst/>
              <a:latin typeface="+mn-lt"/>
              <a:ea typeface="+mn-ea"/>
              <a:cs typeface="+mn-cs"/>
            </a:rPr>
            <a:t>前年比</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特別会計（国保、後期高齢、介護保険）への操出しについては、操出基準に基づく額</a:t>
          </a:r>
          <a:r>
            <a:rPr kumimoji="1" lang="ja-JP" altLang="en-US" sz="1100">
              <a:solidFill>
                <a:schemeClr val="dk1"/>
              </a:solidFill>
              <a:effectLst/>
              <a:latin typeface="+mn-lt"/>
              <a:ea typeface="+mn-ea"/>
              <a:cs typeface="+mn-cs"/>
            </a:rPr>
            <a:t>を原則</a:t>
          </a:r>
          <a:r>
            <a:rPr kumimoji="1" lang="ja-JP" altLang="ja-JP" sz="1100">
              <a:solidFill>
                <a:schemeClr val="dk1"/>
              </a:solidFill>
              <a:effectLst/>
              <a:latin typeface="+mn-lt"/>
              <a:ea typeface="+mn-ea"/>
              <a:cs typeface="+mn-cs"/>
            </a:rPr>
            <a:t>とし、各会計の健全な運営を図る。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7575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12700</xdr:rowOff>
    </xdr:from>
    <xdr:to>
      <xdr:col>82</xdr:col>
      <xdr:colOff>196850</xdr:colOff>
      <xdr:row>61</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60325</xdr:rowOff>
    </xdr:from>
    <xdr:to>
      <xdr:col>82</xdr:col>
      <xdr:colOff>107950</xdr:colOff>
      <xdr:row>55</xdr:row>
      <xdr:rowOff>98425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4900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134002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637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161925</xdr:rowOff>
    </xdr:from>
    <xdr:to>
      <xdr:col>82</xdr:col>
      <xdr:colOff>158750</xdr:colOff>
      <xdr:row>56</xdr:row>
      <xdr:rowOff>92075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60325</xdr:rowOff>
    </xdr:from>
    <xdr:to>
      <xdr:col>78</xdr:col>
      <xdr:colOff>69850</xdr:colOff>
      <xdr:row>56</xdr:row>
      <xdr:rowOff>155575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490075"/>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104775</xdr:rowOff>
    </xdr:from>
    <xdr:to>
      <xdr:col>78</xdr:col>
      <xdr:colOff>120650</xdr:colOff>
      <xdr:row>56</xdr:row>
      <xdr:rowOff>34925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19702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62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155575</xdr:rowOff>
    </xdr:from>
    <xdr:to>
      <xdr:col>73</xdr:col>
      <xdr:colOff>180975</xdr:colOff>
      <xdr:row>60</xdr:row>
      <xdr:rowOff>117475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56775"/>
          <a:ext cx="889000" cy="64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38100</xdr:rowOff>
    </xdr:from>
    <xdr:to>
      <xdr:col>74</xdr:col>
      <xdr:colOff>31750</xdr:colOff>
      <xdr:row>56</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117475</xdr:rowOff>
    </xdr:from>
    <xdr:to>
      <xdr:col>69</xdr:col>
      <xdr:colOff>92075</xdr:colOff>
      <xdr:row>61</xdr:row>
      <xdr:rowOff>88900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40447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85725</xdr:rowOff>
    </xdr:from>
    <xdr:to>
      <xdr:col>69</xdr:col>
      <xdr:colOff>142875</xdr:colOff>
      <xdr:row>57</xdr:row>
      <xdr:rowOff>15875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8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26052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5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142875</xdr:rowOff>
    </xdr:from>
    <xdr:to>
      <xdr:col>65</xdr:col>
      <xdr:colOff>53975</xdr:colOff>
      <xdr:row>57</xdr:row>
      <xdr:rowOff>73025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83202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1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47625</xdr:rowOff>
    </xdr:from>
    <xdr:to>
      <xdr:col>82</xdr:col>
      <xdr:colOff>158750</xdr:colOff>
      <xdr:row>55</xdr:row>
      <xdr:rowOff>149225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7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64152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2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9525</xdr:rowOff>
    </xdr:from>
    <xdr:to>
      <xdr:col>78</xdr:col>
      <xdr:colOff>120650</xdr:colOff>
      <xdr:row>55</xdr:row>
      <xdr:rowOff>111125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3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121302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08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104775</xdr:rowOff>
    </xdr:from>
    <xdr:to>
      <xdr:col>74</xdr:col>
      <xdr:colOff>31750</xdr:colOff>
      <xdr:row>57</xdr:row>
      <xdr:rowOff>34925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19702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9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66675</xdr:rowOff>
    </xdr:from>
    <xdr:to>
      <xdr:col>69</xdr:col>
      <xdr:colOff>142875</xdr:colOff>
      <xdr:row>60</xdr:row>
      <xdr:rowOff>168275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35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153052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44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38100</xdr:rowOff>
    </xdr:from>
    <xdr:to>
      <xdr:col>65</xdr:col>
      <xdr:colOff>53975</xdr:colOff>
      <xdr:row>61</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4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124477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58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地方バス運行費補助金及び環境衛生施設組合負担金の</a:t>
          </a:r>
          <a:r>
            <a:rPr kumimoji="1" lang="ja-JP" altLang="ja-JP" sz="1100">
              <a:solidFill>
                <a:schemeClr val="dk1"/>
              </a:solidFill>
              <a:effectLst/>
              <a:latin typeface="+mn-lt"/>
              <a:ea typeface="+mn-ea"/>
              <a:cs typeface="+mn-cs"/>
            </a:rPr>
            <a:t>減により</a:t>
          </a:r>
          <a:r>
            <a:rPr kumimoji="1" lang="en-US" altLang="ja-JP" sz="1100">
              <a:solidFill>
                <a:schemeClr val="dk1"/>
              </a:solidFill>
              <a:effectLst/>
              <a:latin typeface="+mn-lt"/>
              <a:ea typeface="+mn-ea"/>
              <a:cs typeface="+mn-cs"/>
            </a:rPr>
            <a:t>87</a:t>
          </a:r>
          <a:r>
            <a:rPr kumimoji="1" lang="ja-JP" altLang="ja-JP" sz="1100">
              <a:solidFill>
                <a:schemeClr val="dk1"/>
              </a:solidFill>
              <a:effectLst/>
              <a:latin typeface="+mn-lt"/>
              <a:ea typeface="+mn-ea"/>
              <a:cs typeface="+mn-cs"/>
            </a:rPr>
            <a:t>百万円の減額となり、前年比</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ポイント低下した。</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今後、町の単独費補助については補助金交付基準を見直す等、事業効果の検証や整理合理化に努める。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3556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6008"/>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33274</xdr:rowOff>
    </xdr:from>
    <xdr:to>
      <xdr:col>82</xdr:col>
      <xdr:colOff>107950</xdr:colOff>
      <xdr:row>37</xdr:row>
      <xdr:rowOff>78994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3769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78994</xdr:rowOff>
    </xdr:from>
    <xdr:to>
      <xdr:col>78</xdr:col>
      <xdr:colOff>69850</xdr:colOff>
      <xdr:row>38</xdr:row>
      <xdr:rowOff>122428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422644"/>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38</xdr:row>
      <xdr:rowOff>122428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40348"/>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168148</xdr:rowOff>
    </xdr:from>
    <xdr:to>
      <xdr:col>69</xdr:col>
      <xdr:colOff>92075</xdr:colOff>
      <xdr:row>37</xdr:row>
      <xdr:rowOff>101854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4034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126001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28194</xdr:rowOff>
    </xdr:from>
    <xdr:to>
      <xdr:col>78</xdr:col>
      <xdr:colOff>120650</xdr:colOff>
      <xdr:row>37</xdr:row>
      <xdr:rowOff>129794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114571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71628</xdr:rowOff>
    </xdr:from>
    <xdr:to>
      <xdr:col>74</xdr:col>
      <xdr:colOff>31750</xdr:colOff>
      <xdr:row>39</xdr:row>
      <xdr:rowOff>1778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158005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117348</xdr:rowOff>
    </xdr:from>
    <xdr:to>
      <xdr:col>69</xdr:col>
      <xdr:colOff>142875</xdr:colOff>
      <xdr:row>37</xdr:row>
      <xdr:rowOff>47498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熊本地震の災害復旧事業に係る元利償還が本格化していることから公債費が対前年比</a:t>
          </a:r>
          <a:r>
            <a:rPr kumimoji="1" lang="en-US" altLang="ja-JP" sz="1100">
              <a:solidFill>
                <a:schemeClr val="dk1"/>
              </a:solidFill>
              <a:effectLst/>
              <a:latin typeface="+mn-lt"/>
              <a:ea typeface="+mn-ea"/>
              <a:cs typeface="+mn-cs"/>
            </a:rPr>
            <a:t>195</a:t>
          </a:r>
          <a:r>
            <a:rPr kumimoji="1" lang="ja-JP" altLang="ja-JP" sz="1100">
              <a:solidFill>
                <a:schemeClr val="dk1"/>
              </a:solidFill>
              <a:effectLst/>
              <a:latin typeface="+mn-lt"/>
              <a:ea typeface="+mn-ea"/>
              <a:cs typeface="+mn-cs"/>
            </a:rPr>
            <a:t>百万円の増額となり、類似団体を前年比</a:t>
          </a:r>
          <a:r>
            <a:rPr kumimoji="1" lang="en-US" altLang="ja-JP" sz="1100">
              <a:solidFill>
                <a:schemeClr val="dk1"/>
              </a:solidFill>
              <a:effectLst/>
              <a:latin typeface="+mn-lt"/>
              <a:ea typeface="+mn-ea"/>
              <a:cs typeface="+mn-cs"/>
            </a:rPr>
            <a:t>9.6</a:t>
          </a:r>
          <a:r>
            <a:rPr kumimoji="1" lang="ja-JP" altLang="ja-JP" sz="1100">
              <a:solidFill>
                <a:schemeClr val="dk1"/>
              </a:solidFill>
              <a:effectLst/>
              <a:latin typeface="+mn-lt"/>
              <a:ea typeface="+mn-ea"/>
              <a:cs typeface="+mn-cs"/>
            </a:rPr>
            <a:t>ﾎﾟｲﾝﾄ上回る状況となっている。</a:t>
          </a:r>
          <a:endParaRPr lang="ja-JP" altLang="ja-JP" sz="1400">
            <a:effectLst/>
          </a:endParaRPr>
        </a:p>
        <a:p>
          <a:r>
            <a:rPr kumimoji="1" lang="ja-JP" altLang="ja-JP" sz="1100">
              <a:solidFill>
                <a:schemeClr val="dk1"/>
              </a:solidFill>
              <a:effectLst/>
              <a:latin typeface="+mn-lt"/>
              <a:ea typeface="+mn-ea"/>
              <a:cs typeface="+mn-cs"/>
            </a:rPr>
            <a:t>今後も施設復旧事業</a:t>
          </a:r>
          <a:r>
            <a:rPr kumimoji="1" lang="ja-JP" altLang="en-US" sz="1100">
              <a:solidFill>
                <a:schemeClr val="dk1"/>
              </a:solidFill>
              <a:effectLst/>
              <a:latin typeface="+mn-lt"/>
              <a:ea typeface="+mn-ea"/>
              <a:cs typeface="+mn-cs"/>
            </a:rPr>
            <a:t>や復興事業等</a:t>
          </a:r>
          <a:r>
            <a:rPr kumimoji="1" lang="ja-JP" altLang="ja-JP" sz="1100">
              <a:solidFill>
                <a:schemeClr val="dk1"/>
              </a:solidFill>
              <a:effectLst/>
              <a:latin typeface="+mn-lt"/>
              <a:ea typeface="+mn-ea"/>
              <a:cs typeface="+mn-cs"/>
            </a:rPr>
            <a:t>により公債費は増加傾向が続くが、起債にあたっては、交付税措置率が有利な地方債を優先する等、計画的な公債費管理に努める。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17272</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0457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103649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17272</xdr:rowOff>
    </xdr:from>
    <xdr:to>
      <xdr:col>24</xdr:col>
      <xdr:colOff>114300</xdr:colOff>
      <xdr:row>74</xdr:row>
      <xdr:rowOff>17272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159004</xdr:rowOff>
    </xdr:from>
    <xdr:to>
      <xdr:col>24</xdr:col>
      <xdr:colOff>25400</xdr:colOff>
      <xdr:row>79</xdr:row>
      <xdr:rowOff>83565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532104"/>
          <a:ext cx="8382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124731</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83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58420</xdr:rowOff>
    </xdr:from>
    <xdr:to>
      <xdr:col>19</xdr:col>
      <xdr:colOff>187325</xdr:colOff>
      <xdr:row>78</xdr:row>
      <xdr:rowOff>159004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43152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80772</xdr:rowOff>
    </xdr:from>
    <xdr:to>
      <xdr:col>20</xdr:col>
      <xdr:colOff>38100</xdr:colOff>
      <xdr:row>77</xdr:row>
      <xdr:rowOff>10922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21099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99568</xdr:rowOff>
    </xdr:from>
    <xdr:to>
      <xdr:col>15</xdr:col>
      <xdr:colOff>98425</xdr:colOff>
      <xdr:row>78</xdr:row>
      <xdr:rowOff>58420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129768"/>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112776</xdr:rowOff>
    </xdr:from>
    <xdr:to>
      <xdr:col>15</xdr:col>
      <xdr:colOff>149225</xdr:colOff>
      <xdr:row>77</xdr:row>
      <xdr:rowOff>42926</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53103</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99568</xdr:rowOff>
    </xdr:from>
    <xdr:to>
      <xdr:col>11</xdr:col>
      <xdr:colOff>9525</xdr:colOff>
      <xdr:row>76</xdr:row>
      <xdr:rowOff>99568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1297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32765</xdr:rowOff>
    </xdr:from>
    <xdr:to>
      <xdr:col>24</xdr:col>
      <xdr:colOff>76200</xdr:colOff>
      <xdr:row>79</xdr:row>
      <xdr:rowOff>134365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4842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108204</xdr:rowOff>
    </xdr:from>
    <xdr:to>
      <xdr:col>20</xdr:col>
      <xdr:colOff>38100</xdr:colOff>
      <xdr:row>79</xdr:row>
      <xdr:rowOff>38354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23131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567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xdr:rowOff>
    </xdr:from>
    <xdr:to>
      <xdr:col>15</xdr:col>
      <xdr:colOff>149225</xdr:colOff>
      <xdr:row>78</xdr:row>
      <xdr:rowOff>109220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93997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48768</xdr:rowOff>
    </xdr:from>
    <xdr:to>
      <xdr:col>11</xdr:col>
      <xdr:colOff>60325</xdr:colOff>
      <xdr:row>76</xdr:row>
      <xdr:rowOff>150368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160545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48768</xdr:rowOff>
    </xdr:from>
    <xdr:to>
      <xdr:col>6</xdr:col>
      <xdr:colOff>171450</xdr:colOff>
      <xdr:row>76</xdr:row>
      <xdr:rowOff>150368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160545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公債費以外では補助費等が類似団体より</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ポイント上回っているがその他の区分では平均以上となっている。今後、町の単独費補助については一定のルールを検討し、事業効果の検証や整理合理化に努める。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81</xdr:row>
      <xdr:rowOff>58420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7114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46989</xdr:rowOff>
    </xdr:from>
    <xdr:to>
      <xdr:col>82</xdr:col>
      <xdr:colOff>107950</xdr:colOff>
      <xdr:row>76</xdr:row>
      <xdr:rowOff>85089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07718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85089</xdr:rowOff>
    </xdr:from>
    <xdr:to>
      <xdr:col>78</xdr:col>
      <xdr:colOff>69850</xdr:colOff>
      <xdr:row>78</xdr:row>
      <xdr:rowOff>142239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115289"/>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121920</xdr:rowOff>
    </xdr:from>
    <xdr:to>
      <xdr:col>78</xdr:col>
      <xdr:colOff>120650</xdr:colOff>
      <xdr:row>78</xdr:row>
      <xdr:rowOff>52070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36847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409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142239</xdr:rowOff>
    </xdr:from>
    <xdr:to>
      <xdr:col>73</xdr:col>
      <xdr:colOff>180975</xdr:colOff>
      <xdr:row>80</xdr:row>
      <xdr:rowOff>5080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515339"/>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125730</xdr:rowOff>
    </xdr:from>
    <xdr:to>
      <xdr:col>74</xdr:col>
      <xdr:colOff>31750</xdr:colOff>
      <xdr:row>79</xdr:row>
      <xdr:rowOff>55880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40657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5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5080</xdr:rowOff>
    </xdr:from>
    <xdr:to>
      <xdr:col>69</xdr:col>
      <xdr:colOff>92075</xdr:colOff>
      <xdr:row>80</xdr:row>
      <xdr:rowOff>8889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7210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152400</xdr:rowOff>
    </xdr:from>
    <xdr:to>
      <xdr:col>69</xdr:col>
      <xdr:colOff>142875</xdr:colOff>
      <xdr:row>79</xdr:row>
      <xdr:rowOff>82550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92727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167639</xdr:rowOff>
    </xdr:from>
    <xdr:to>
      <xdr:col>82</xdr:col>
      <xdr:colOff>158750</xdr:colOff>
      <xdr:row>76</xdr:row>
      <xdr:rowOff>97789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12717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34289</xdr:rowOff>
    </xdr:from>
    <xdr:to>
      <xdr:col>78</xdr:col>
      <xdr:colOff>120650</xdr:colOff>
      <xdr:row>76</xdr:row>
      <xdr:rowOff>135889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146067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91439</xdr:rowOff>
    </xdr:from>
    <xdr:to>
      <xdr:col>74</xdr:col>
      <xdr:colOff>31750</xdr:colOff>
      <xdr:row>79</xdr:row>
      <xdr:rowOff>21589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31766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233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125730</xdr:rowOff>
    </xdr:from>
    <xdr:to>
      <xdr:col>69</xdr:col>
      <xdr:colOff>142875</xdr:colOff>
      <xdr:row>80</xdr:row>
      <xdr:rowOff>55880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40657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75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129539</xdr:rowOff>
    </xdr:from>
    <xdr:to>
      <xdr:col>65</xdr:col>
      <xdr:colOff>53975</xdr:colOff>
      <xdr:row>80</xdr:row>
      <xdr:rowOff>59689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67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44466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76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59100</xdr:rowOff>
    </xdr:from>
    <xdr:to>
      <xdr:col>29</xdr:col>
      <xdr:colOff>127000</xdr:colOff>
      <xdr:row>19</xdr:row>
      <xdr:rowOff>152794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92675"/>
          <a:ext cx="0" cy="1465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124871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3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152794</xdr:rowOff>
    </xdr:from>
    <xdr:to>
      <xdr:col>30</xdr:col>
      <xdr:colOff>25400</xdr:colOff>
      <xdr:row>19</xdr:row>
      <xdr:rowOff>152794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79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145477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3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59100</xdr:rowOff>
    </xdr:from>
    <xdr:to>
      <xdr:col>30</xdr:col>
      <xdr:colOff>25400</xdr:colOff>
      <xdr:row>11</xdr:row>
      <xdr:rowOff>59100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92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135012</xdr:rowOff>
    </xdr:from>
    <xdr:to>
      <xdr:col>29</xdr:col>
      <xdr:colOff>127000</xdr:colOff>
      <xdr:row>17</xdr:row>
      <xdr:rowOff>51703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925837"/>
          <a:ext cx="647700" cy="88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36481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987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43015</xdr:rowOff>
    </xdr:from>
    <xdr:to>
      <xdr:col>29</xdr:col>
      <xdr:colOff>177800</xdr:colOff>
      <xdr:row>17</xdr:row>
      <xdr:rowOff>144615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0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38004</xdr:rowOff>
    </xdr:from>
    <xdr:to>
      <xdr:col>26</xdr:col>
      <xdr:colOff>50800</xdr:colOff>
      <xdr:row>16</xdr:row>
      <xdr:rowOff>135012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828829"/>
          <a:ext cx="698500" cy="97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58968</xdr:rowOff>
    </xdr:from>
    <xdr:to>
      <xdr:col>26</xdr:col>
      <xdr:colOff>101600</xdr:colOff>
      <xdr:row>17</xdr:row>
      <xdr:rowOff>160568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145345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07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140351</xdr:rowOff>
    </xdr:from>
    <xdr:to>
      <xdr:col>22</xdr:col>
      <xdr:colOff>114300</xdr:colOff>
      <xdr:row>16</xdr:row>
      <xdr:rowOff>38004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759726"/>
          <a:ext cx="698500" cy="69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86155</xdr:rowOff>
    </xdr:from>
    <xdr:to>
      <xdr:col>22</xdr:col>
      <xdr:colOff>165100</xdr:colOff>
      <xdr:row>18</xdr:row>
      <xdr:rowOff>16305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1082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3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140351</xdr:rowOff>
    </xdr:from>
    <xdr:to>
      <xdr:col>18</xdr:col>
      <xdr:colOff>177800</xdr:colOff>
      <xdr:row>16</xdr:row>
      <xdr:rowOff>49728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759726"/>
          <a:ext cx="698500" cy="80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102418</xdr:rowOff>
    </xdr:from>
    <xdr:to>
      <xdr:col>19</xdr:col>
      <xdr:colOff>38100</xdr:colOff>
      <xdr:row>18</xdr:row>
      <xdr:rowOff>32568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17345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5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107545</xdr:rowOff>
    </xdr:from>
    <xdr:to>
      <xdr:col>15</xdr:col>
      <xdr:colOff>101600</xdr:colOff>
      <xdr:row>18</xdr:row>
      <xdr:rowOff>37695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22472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903</xdr:rowOff>
    </xdr:from>
    <xdr:to>
      <xdr:col>29</xdr:col>
      <xdr:colOff>177800</xdr:colOff>
      <xdr:row>17</xdr:row>
      <xdr:rowOff>102503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63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17430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0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84212</xdr:rowOff>
    </xdr:from>
    <xdr:to>
      <xdr:col>26</xdr:col>
      <xdr:colOff>101600</xdr:colOff>
      <xdr:row>17</xdr:row>
      <xdr:rowOff>14362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75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24539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43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158654</xdr:rowOff>
    </xdr:from>
    <xdr:to>
      <xdr:col>22</xdr:col>
      <xdr:colOff>165100</xdr:colOff>
      <xdr:row>16</xdr:row>
      <xdr:rowOff>88804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78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98981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46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89551</xdr:rowOff>
    </xdr:from>
    <xdr:to>
      <xdr:col>19</xdr:col>
      <xdr:colOff>38100</xdr:colOff>
      <xdr:row>16</xdr:row>
      <xdr:rowOff>19701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08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29878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7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170378</xdr:rowOff>
    </xdr:from>
    <xdr:to>
      <xdr:col>15</xdr:col>
      <xdr:colOff>101600</xdr:colOff>
      <xdr:row>16</xdr:row>
      <xdr:rowOff>100528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89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110705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58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220307</xdr:rowOff>
    </xdr:from>
    <xdr:to>
      <xdr:col>29</xdr:col>
      <xdr:colOff>127000</xdr:colOff>
      <xdr:row>37</xdr:row>
      <xdr:rowOff>189065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4857"/>
          <a:ext cx="0" cy="11689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161142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189065</xdr:rowOff>
    </xdr:from>
    <xdr:to>
      <xdr:col>30</xdr:col>
      <xdr:colOff>25400</xdr:colOff>
      <xdr:row>37</xdr:row>
      <xdr:rowOff>189065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13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135234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220307</xdr:rowOff>
    </xdr:from>
    <xdr:to>
      <xdr:col>30</xdr:col>
      <xdr:colOff>25400</xdr:colOff>
      <xdr:row>33</xdr:row>
      <xdr:rowOff>220307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4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104559</xdr:rowOff>
    </xdr:from>
    <xdr:to>
      <xdr:col>29</xdr:col>
      <xdr:colOff>127000</xdr:colOff>
      <xdr:row>35</xdr:row>
      <xdr:rowOff>252368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714909"/>
          <a:ext cx="647700" cy="147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208621</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8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236544</xdr:rowOff>
    </xdr:from>
    <xdr:to>
      <xdr:col>29</xdr:col>
      <xdr:colOff>177800</xdr:colOff>
      <xdr:row>35</xdr:row>
      <xdr:rowOff>338144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203391</xdr:rowOff>
    </xdr:from>
    <xdr:to>
      <xdr:col>26</xdr:col>
      <xdr:colOff>50800</xdr:colOff>
      <xdr:row>35</xdr:row>
      <xdr:rowOff>252368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813741"/>
          <a:ext cx="698500" cy="48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259670</xdr:rowOff>
    </xdr:from>
    <xdr:to>
      <xdr:col>26</xdr:col>
      <xdr:colOff>101600</xdr:colOff>
      <xdr:row>36</xdr:row>
      <xdr:rowOff>18370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3147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56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203391</xdr:rowOff>
    </xdr:from>
    <xdr:to>
      <xdr:col>22</xdr:col>
      <xdr:colOff>114300</xdr:colOff>
      <xdr:row>35</xdr:row>
      <xdr:rowOff>210744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13741"/>
          <a:ext cx="698500" cy="7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272186</xdr:rowOff>
    </xdr:from>
    <xdr:to>
      <xdr:col>22</xdr:col>
      <xdr:colOff>165100</xdr:colOff>
      <xdr:row>36</xdr:row>
      <xdr:rowOff>30886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15663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210744</xdr:rowOff>
    </xdr:from>
    <xdr:to>
      <xdr:col>18</xdr:col>
      <xdr:colOff>177800</xdr:colOff>
      <xdr:row>35</xdr:row>
      <xdr:rowOff>299269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21094"/>
          <a:ext cx="698500" cy="88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270948</xdr:rowOff>
    </xdr:from>
    <xdr:to>
      <xdr:col>19</xdr:col>
      <xdr:colOff>38100</xdr:colOff>
      <xdr:row>36</xdr:row>
      <xdr:rowOff>29648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14425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268129</xdr:rowOff>
    </xdr:from>
    <xdr:to>
      <xdr:col>15</xdr:col>
      <xdr:colOff>101600</xdr:colOff>
      <xdr:row>36</xdr:row>
      <xdr:rowOff>26829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11606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6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53759</xdr:rowOff>
    </xdr:from>
    <xdr:to>
      <xdr:col>29</xdr:col>
      <xdr:colOff>177800</xdr:colOff>
      <xdr:row>35</xdr:row>
      <xdr:rowOff>155359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64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241736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09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201568</xdr:rowOff>
    </xdr:from>
    <xdr:to>
      <xdr:col>26</xdr:col>
      <xdr:colOff>101600</xdr:colOff>
      <xdr:row>35</xdr:row>
      <xdr:rowOff>303168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11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313345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580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152591</xdr:rowOff>
    </xdr:from>
    <xdr:to>
      <xdr:col>22</xdr:col>
      <xdr:colOff>165100</xdr:colOff>
      <xdr:row>35</xdr:row>
      <xdr:rowOff>254191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62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264368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53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159944</xdr:rowOff>
    </xdr:from>
    <xdr:to>
      <xdr:col>19</xdr:col>
      <xdr:colOff>38100</xdr:colOff>
      <xdr:row>35</xdr:row>
      <xdr:rowOff>261544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70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271721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3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248469</xdr:rowOff>
    </xdr:from>
    <xdr:to>
      <xdr:col>15</xdr:col>
      <xdr:colOff>101600</xdr:colOff>
      <xdr:row>36</xdr:row>
      <xdr:rowOff>7169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58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17346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627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33,718
33,570
65.68
24,415,387
21,896,018
2,284,100
8,879,241
48,842,405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125546</xdr:rowOff>
    </xdr:from>
    <xdr:to>
      <xdr:col>24</xdr:col>
      <xdr:colOff>62865</xdr:colOff>
      <xdr:row>38</xdr:row>
      <xdr:rowOff>164370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097596"/>
          <a:ext cx="1270" cy="158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168197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164370</xdr:rowOff>
    </xdr:from>
    <xdr:to>
      <xdr:col>24</xdr:col>
      <xdr:colOff>152400</xdr:colOff>
      <xdr:row>38</xdr:row>
      <xdr:rowOff>164370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7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7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125546</xdr:rowOff>
    </xdr:from>
    <xdr:to>
      <xdr:col>24</xdr:col>
      <xdr:colOff>152400</xdr:colOff>
      <xdr:row>29</xdr:row>
      <xdr:rowOff>125546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097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64</xdr:rowOff>
    </xdr:from>
    <xdr:to>
      <xdr:col>24</xdr:col>
      <xdr:colOff>63500</xdr:colOff>
      <xdr:row>36</xdr:row>
      <xdr:rowOff>84169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172264"/>
          <a:ext cx="838200" cy="8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44092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44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21215</xdr:rowOff>
    </xdr:from>
    <xdr:to>
      <xdr:col>24</xdr:col>
      <xdr:colOff>114300</xdr:colOff>
      <xdr:row>36</xdr:row>
      <xdr:rowOff>122815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106134</xdr:rowOff>
    </xdr:from>
    <xdr:to>
      <xdr:col>19</xdr:col>
      <xdr:colOff>177800</xdr:colOff>
      <xdr:row>36</xdr:row>
      <xdr:rowOff>64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06884"/>
          <a:ext cx="889000" cy="6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30321</xdr:rowOff>
    </xdr:from>
    <xdr:to>
      <xdr:col>20</xdr:col>
      <xdr:colOff>38100</xdr:colOff>
      <xdr:row>36</xdr:row>
      <xdr:rowOff>131921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123048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106134</xdr:rowOff>
    </xdr:from>
    <xdr:to>
      <xdr:col>15</xdr:col>
      <xdr:colOff>50800</xdr:colOff>
      <xdr:row>35</xdr:row>
      <xdr:rowOff>122955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06884"/>
          <a:ext cx="889000" cy="1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56877</xdr:rowOff>
    </xdr:from>
    <xdr:to>
      <xdr:col>15</xdr:col>
      <xdr:colOff>101600</xdr:colOff>
      <xdr:row>36</xdr:row>
      <xdr:rowOff>158477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149604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122955</xdr:rowOff>
    </xdr:from>
    <xdr:to>
      <xdr:col>10</xdr:col>
      <xdr:colOff>114300</xdr:colOff>
      <xdr:row>35</xdr:row>
      <xdr:rowOff>169304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23705"/>
          <a:ext cx="889000" cy="4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15653</xdr:rowOff>
    </xdr:from>
    <xdr:to>
      <xdr:col>10</xdr:col>
      <xdr:colOff>165100</xdr:colOff>
      <xdr:row>37</xdr:row>
      <xdr:rowOff>117253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108380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22435</xdr:rowOff>
    </xdr:from>
    <xdr:to>
      <xdr:col>6</xdr:col>
      <xdr:colOff>38100</xdr:colOff>
      <xdr:row>37</xdr:row>
      <xdr:rowOff>124035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115162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33369</xdr:rowOff>
    </xdr:from>
    <xdr:to>
      <xdr:col>24</xdr:col>
      <xdr:colOff>114300</xdr:colOff>
      <xdr:row>36</xdr:row>
      <xdr:rowOff>134969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0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11796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8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120714</xdr:rowOff>
    </xdr:from>
    <xdr:to>
      <xdr:col>20</xdr:col>
      <xdr:colOff>38100</xdr:colOff>
      <xdr:row>36</xdr:row>
      <xdr:rowOff>50864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2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67391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896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55334</xdr:rowOff>
    </xdr:from>
    <xdr:to>
      <xdr:col>15</xdr:col>
      <xdr:colOff>101600</xdr:colOff>
      <xdr:row>35</xdr:row>
      <xdr:rowOff>156934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5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2011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83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72155</xdr:rowOff>
    </xdr:from>
    <xdr:to>
      <xdr:col>10</xdr:col>
      <xdr:colOff>165100</xdr:colOff>
      <xdr:row>36</xdr:row>
      <xdr:rowOff>2305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7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18832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84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118504</xdr:rowOff>
    </xdr:from>
    <xdr:to>
      <xdr:col>6</xdr:col>
      <xdr:colOff>38100</xdr:colOff>
      <xdr:row>36</xdr:row>
      <xdr:rowOff>48654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1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65181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89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98926</xdr:rowOff>
    </xdr:from>
    <xdr:to>
      <xdr:col>24</xdr:col>
      <xdr:colOff>62865</xdr:colOff>
      <xdr:row>59</xdr:row>
      <xdr:rowOff>83533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42876"/>
          <a:ext cx="1270" cy="1356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87360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0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83533</xdr:rowOff>
    </xdr:from>
    <xdr:to>
      <xdr:col>24</xdr:col>
      <xdr:colOff>152400</xdr:colOff>
      <xdr:row>59</xdr:row>
      <xdr:rowOff>83533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99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45603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1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98926</xdr:rowOff>
    </xdr:from>
    <xdr:to>
      <xdr:col>24</xdr:col>
      <xdr:colOff>152400</xdr:colOff>
      <xdr:row>51</xdr:row>
      <xdr:rowOff>98926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4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51719</xdr:rowOff>
    </xdr:from>
    <xdr:to>
      <xdr:col>24</xdr:col>
      <xdr:colOff>63500</xdr:colOff>
      <xdr:row>57</xdr:row>
      <xdr:rowOff>151381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24369"/>
          <a:ext cx="838200" cy="9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133331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905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154904</xdr:rowOff>
    </xdr:from>
    <xdr:to>
      <xdr:col>24</xdr:col>
      <xdr:colOff>114300</xdr:colOff>
      <xdr:row>58</xdr:row>
      <xdr:rowOff>85054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51719</xdr:rowOff>
    </xdr:from>
    <xdr:to>
      <xdr:col>19</xdr:col>
      <xdr:colOff>177800</xdr:colOff>
      <xdr:row>57</xdr:row>
      <xdr:rowOff>91930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24369"/>
          <a:ext cx="889000" cy="4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19710</xdr:rowOff>
    </xdr:from>
    <xdr:to>
      <xdr:col>20</xdr:col>
      <xdr:colOff>38100</xdr:colOff>
      <xdr:row>58</xdr:row>
      <xdr:rowOff>121310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112437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1005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91930</xdr:rowOff>
    </xdr:from>
    <xdr:to>
      <xdr:col>15</xdr:col>
      <xdr:colOff>50800</xdr:colOff>
      <xdr:row>58</xdr:row>
      <xdr:rowOff>134808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64580"/>
          <a:ext cx="889000" cy="21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62519</xdr:rowOff>
    </xdr:from>
    <xdr:to>
      <xdr:col>15</xdr:col>
      <xdr:colOff>101600</xdr:colOff>
      <xdr:row>58</xdr:row>
      <xdr:rowOff>164119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1000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155246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1009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134808</xdr:rowOff>
    </xdr:from>
    <xdr:to>
      <xdr:col>10</xdr:col>
      <xdr:colOff>114300</xdr:colOff>
      <xdr:row>58</xdr:row>
      <xdr:rowOff>169204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78908"/>
          <a:ext cx="889000" cy="3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81295</xdr:rowOff>
    </xdr:from>
    <xdr:to>
      <xdr:col>10</xdr:col>
      <xdr:colOff>165100</xdr:colOff>
      <xdr:row>59</xdr:row>
      <xdr:rowOff>11445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1002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27972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0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78460</xdr:rowOff>
    </xdr:from>
    <xdr:to>
      <xdr:col>6</xdr:col>
      <xdr:colOff>38100</xdr:colOff>
      <xdr:row>59</xdr:row>
      <xdr:rowOff>8610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02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25137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9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100581</xdr:rowOff>
    </xdr:from>
    <xdr:to>
      <xdr:col>24</xdr:col>
      <xdr:colOff>114300</xdr:colOff>
      <xdr:row>58</xdr:row>
      <xdr:rowOff>30731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7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123458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2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919</xdr:rowOff>
    </xdr:from>
    <xdr:to>
      <xdr:col>20</xdr:col>
      <xdr:colOff>38100</xdr:colOff>
      <xdr:row>57</xdr:row>
      <xdr:rowOff>102519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7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119046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4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41130</xdr:rowOff>
    </xdr:from>
    <xdr:to>
      <xdr:col>15</xdr:col>
      <xdr:colOff>101600</xdr:colOff>
      <xdr:row>57</xdr:row>
      <xdr:rowOff>142730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159257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8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84008</xdr:rowOff>
    </xdr:from>
    <xdr:to>
      <xdr:col>10</xdr:col>
      <xdr:colOff>165100</xdr:colOff>
      <xdr:row>59</xdr:row>
      <xdr:rowOff>14158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2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5285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2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118404</xdr:rowOff>
    </xdr:from>
    <xdr:to>
      <xdr:col>6</xdr:col>
      <xdr:colOff>38100</xdr:colOff>
      <xdr:row>59</xdr:row>
      <xdr:rowOff>48554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6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39681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5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7752</xdr:rowOff>
    </xdr:from>
    <xdr:to>
      <xdr:col>24</xdr:col>
      <xdr:colOff>62865</xdr:colOff>
      <xdr:row>78</xdr:row>
      <xdr:rowOff>120909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52152"/>
          <a:ext cx="1270" cy="114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124736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7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120909</xdr:rowOff>
    </xdr:from>
    <xdr:to>
      <xdr:col>24</xdr:col>
      <xdr:colOff>152400</xdr:colOff>
      <xdr:row>78</xdr:row>
      <xdr:rowOff>120909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125879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7752</xdr:rowOff>
    </xdr:from>
    <xdr:to>
      <xdr:col>24</xdr:col>
      <xdr:colOff>152400</xdr:colOff>
      <xdr:row>72</xdr:row>
      <xdr:rowOff>7752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5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123058</xdr:rowOff>
    </xdr:from>
    <xdr:to>
      <xdr:col>24</xdr:col>
      <xdr:colOff>63500</xdr:colOff>
      <xdr:row>76</xdr:row>
      <xdr:rowOff>123972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153258"/>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47119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8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68692</xdr:rowOff>
    </xdr:from>
    <xdr:to>
      <xdr:col>24</xdr:col>
      <xdr:colOff>114300</xdr:colOff>
      <xdr:row>77</xdr:row>
      <xdr:rowOff>170292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123058</xdr:rowOff>
    </xdr:from>
    <xdr:to>
      <xdr:col>19</xdr:col>
      <xdr:colOff>177800</xdr:colOff>
      <xdr:row>76</xdr:row>
      <xdr:rowOff>140202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153258"/>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73492</xdr:rowOff>
    </xdr:from>
    <xdr:to>
      <xdr:col>20</xdr:col>
      <xdr:colOff>38100</xdr:colOff>
      <xdr:row>78</xdr:row>
      <xdr:rowOff>3642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166219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140202</xdr:rowOff>
    </xdr:from>
    <xdr:to>
      <xdr:col>15</xdr:col>
      <xdr:colOff>50800</xdr:colOff>
      <xdr:row>77</xdr:row>
      <xdr:rowOff>61885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170402"/>
          <a:ext cx="889000" cy="9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74819</xdr:rowOff>
    </xdr:from>
    <xdr:to>
      <xdr:col>15</xdr:col>
      <xdr:colOff>101600</xdr:colOff>
      <xdr:row>78</xdr:row>
      <xdr:rowOff>4969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167546</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61885</xdr:rowOff>
    </xdr:from>
    <xdr:to>
      <xdr:col>10</xdr:col>
      <xdr:colOff>114300</xdr:colOff>
      <xdr:row>77</xdr:row>
      <xdr:rowOff>171338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263535"/>
          <a:ext cx="889000" cy="10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95438</xdr:rowOff>
    </xdr:from>
    <xdr:to>
      <xdr:col>10</xdr:col>
      <xdr:colOff>165100</xdr:colOff>
      <xdr:row>78</xdr:row>
      <xdr:rowOff>25588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16715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38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90226</xdr:rowOff>
    </xdr:from>
    <xdr:to>
      <xdr:col>6</xdr:col>
      <xdr:colOff>38100</xdr:colOff>
      <xdr:row>78</xdr:row>
      <xdr:rowOff>20376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36903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73172</xdr:rowOff>
    </xdr:from>
    <xdr:to>
      <xdr:col>24</xdr:col>
      <xdr:colOff>114300</xdr:colOff>
      <xdr:row>77</xdr:row>
      <xdr:rowOff>3322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10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96049</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95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72258</xdr:rowOff>
    </xdr:from>
    <xdr:to>
      <xdr:col>20</xdr:col>
      <xdr:colOff>38100</xdr:colOff>
      <xdr:row>77</xdr:row>
      <xdr:rowOff>2408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10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18935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287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89402</xdr:rowOff>
    </xdr:from>
    <xdr:to>
      <xdr:col>15</xdr:col>
      <xdr:colOff>101600</xdr:colOff>
      <xdr:row>77</xdr:row>
      <xdr:rowOff>19552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11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36080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2894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11085</xdr:rowOff>
    </xdr:from>
    <xdr:to>
      <xdr:col>10</xdr:col>
      <xdr:colOff>165100</xdr:colOff>
      <xdr:row>77</xdr:row>
      <xdr:rowOff>112685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1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129212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298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120538</xdr:rowOff>
    </xdr:from>
    <xdr:to>
      <xdr:col>6</xdr:col>
      <xdr:colOff>38100</xdr:colOff>
      <xdr:row>78</xdr:row>
      <xdr:rowOff>50688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2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41815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1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33379</xdr:rowOff>
    </xdr:from>
    <xdr:to>
      <xdr:col>24</xdr:col>
      <xdr:colOff>62865</xdr:colOff>
      <xdr:row>98</xdr:row>
      <xdr:rowOff>61584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35329"/>
          <a:ext cx="1270" cy="12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65411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61584</xdr:rowOff>
    </xdr:from>
    <xdr:to>
      <xdr:col>24</xdr:col>
      <xdr:colOff>152400</xdr:colOff>
      <xdr:row>98</xdr:row>
      <xdr:rowOff>61584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6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151506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1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33379</xdr:rowOff>
    </xdr:from>
    <xdr:to>
      <xdr:col>24</xdr:col>
      <xdr:colOff>152400</xdr:colOff>
      <xdr:row>91</xdr:row>
      <xdr:rowOff>33379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3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58014</xdr:rowOff>
    </xdr:from>
    <xdr:to>
      <xdr:col>24</xdr:col>
      <xdr:colOff>63500</xdr:colOff>
      <xdr:row>97</xdr:row>
      <xdr:rowOff>96092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517214"/>
          <a:ext cx="838200" cy="20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117601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33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94724</xdr:rowOff>
    </xdr:from>
    <xdr:to>
      <xdr:col>24</xdr:col>
      <xdr:colOff>114300</xdr:colOff>
      <xdr:row>96</xdr:row>
      <xdr:rowOff>24874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58014</xdr:rowOff>
    </xdr:from>
    <xdr:to>
      <xdr:col>19</xdr:col>
      <xdr:colOff>177800</xdr:colOff>
      <xdr:row>98</xdr:row>
      <xdr:rowOff>21427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17214"/>
          <a:ext cx="889000" cy="30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134217</xdr:rowOff>
    </xdr:from>
    <xdr:to>
      <xdr:col>20</xdr:col>
      <xdr:colOff>38100</xdr:colOff>
      <xdr:row>95</xdr:row>
      <xdr:rowOff>64367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80894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02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21427</xdr:rowOff>
    </xdr:from>
    <xdr:to>
      <xdr:col>15</xdr:col>
      <xdr:colOff>50800</xdr:colOff>
      <xdr:row>98</xdr:row>
      <xdr:rowOff>29798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823527"/>
          <a:ext cx="889000" cy="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62872</xdr:rowOff>
    </xdr:from>
    <xdr:to>
      <xdr:col>15</xdr:col>
      <xdr:colOff>101600</xdr:colOff>
      <xdr:row>96</xdr:row>
      <xdr:rowOff>164472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9549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29798</xdr:rowOff>
    </xdr:from>
    <xdr:to>
      <xdr:col>10</xdr:col>
      <xdr:colOff>114300</xdr:colOff>
      <xdr:row>98</xdr:row>
      <xdr:rowOff>45679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31898"/>
          <a:ext cx="889000" cy="1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110280</xdr:rowOff>
    </xdr:from>
    <xdr:to>
      <xdr:col>10</xdr:col>
      <xdr:colOff>165100</xdr:colOff>
      <xdr:row>97</xdr:row>
      <xdr:rowOff>40430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56957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4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149468</xdr:rowOff>
    </xdr:from>
    <xdr:to>
      <xdr:col>6</xdr:col>
      <xdr:colOff>38100</xdr:colOff>
      <xdr:row>97</xdr:row>
      <xdr:rowOff>79618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96145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45292</xdr:rowOff>
    </xdr:from>
    <xdr:to>
      <xdr:col>24</xdr:col>
      <xdr:colOff>114300</xdr:colOff>
      <xdr:row>97</xdr:row>
      <xdr:rowOff>146892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7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23719</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5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7214</xdr:rowOff>
    </xdr:from>
    <xdr:to>
      <xdr:col>20</xdr:col>
      <xdr:colOff>38100</xdr:colOff>
      <xdr:row>96</xdr:row>
      <xdr:rowOff>108814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6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99941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55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142077</xdr:rowOff>
    </xdr:from>
    <xdr:to>
      <xdr:col>15</xdr:col>
      <xdr:colOff>101600</xdr:colOff>
      <xdr:row>98</xdr:row>
      <xdr:rowOff>72227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7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63354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6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150448</xdr:rowOff>
    </xdr:from>
    <xdr:to>
      <xdr:col>10</xdr:col>
      <xdr:colOff>165100</xdr:colOff>
      <xdr:row>98</xdr:row>
      <xdr:rowOff>80598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8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71725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7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166329</xdr:rowOff>
    </xdr:from>
    <xdr:to>
      <xdr:col>6</xdr:col>
      <xdr:colOff>38100</xdr:colOff>
      <xdr:row>98</xdr:row>
      <xdr:rowOff>96479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9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87606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8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121915</xdr:rowOff>
    </xdr:from>
    <xdr:to>
      <xdr:col>54</xdr:col>
      <xdr:colOff>189865</xdr:colOff>
      <xdr:row>38</xdr:row>
      <xdr:rowOff>41631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608315"/>
          <a:ext cx="1270" cy="948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45458</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6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41631</xdr:rowOff>
    </xdr:from>
    <xdr:to>
      <xdr:col>55</xdr:col>
      <xdr:colOff>88900</xdr:colOff>
      <xdr:row>38</xdr:row>
      <xdr:rowOff>41631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56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68592</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38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121915</xdr:rowOff>
    </xdr:from>
    <xdr:to>
      <xdr:col>55</xdr:col>
      <xdr:colOff>88900</xdr:colOff>
      <xdr:row>32</xdr:row>
      <xdr:rowOff>121915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608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73818</xdr:rowOff>
    </xdr:from>
    <xdr:to>
      <xdr:col>55</xdr:col>
      <xdr:colOff>0</xdr:colOff>
      <xdr:row>35</xdr:row>
      <xdr:rowOff>22215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5903118"/>
          <a:ext cx="838200" cy="11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41610</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13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63183</xdr:rowOff>
    </xdr:from>
    <xdr:to>
      <xdr:col>55</xdr:col>
      <xdr:colOff>50800</xdr:colOff>
      <xdr:row>36</xdr:row>
      <xdr:rowOff>164783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3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33241</xdr:rowOff>
    </xdr:from>
    <xdr:to>
      <xdr:col>50</xdr:col>
      <xdr:colOff>114300</xdr:colOff>
      <xdr:row>34</xdr:row>
      <xdr:rowOff>73818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176741"/>
          <a:ext cx="889000" cy="72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92680</xdr:rowOff>
    </xdr:from>
    <xdr:to>
      <xdr:col>50</xdr:col>
      <xdr:colOff>165100</xdr:colOff>
      <xdr:row>37</xdr:row>
      <xdr:rowOff>22830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6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13957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35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33241</xdr:rowOff>
    </xdr:from>
    <xdr:to>
      <xdr:col>45</xdr:col>
      <xdr:colOff>177800</xdr:colOff>
      <xdr:row>35</xdr:row>
      <xdr:rowOff>137757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176741"/>
          <a:ext cx="889000" cy="96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17935</xdr:rowOff>
    </xdr:from>
    <xdr:to>
      <xdr:col>46</xdr:col>
      <xdr:colOff>38100</xdr:colOff>
      <xdr:row>32</xdr:row>
      <xdr:rowOff>119535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550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110662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559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29073</xdr:rowOff>
    </xdr:from>
    <xdr:to>
      <xdr:col>41</xdr:col>
      <xdr:colOff>50800</xdr:colOff>
      <xdr:row>35</xdr:row>
      <xdr:rowOff>137757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858373"/>
          <a:ext cx="889000" cy="28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161099</xdr:rowOff>
    </xdr:from>
    <xdr:to>
      <xdr:col>41</xdr:col>
      <xdr:colOff>101600</xdr:colOff>
      <xdr:row>37</xdr:row>
      <xdr:rowOff>91249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82376</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42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165199</xdr:rowOff>
    </xdr:from>
    <xdr:to>
      <xdr:col>36</xdr:col>
      <xdr:colOff>165100</xdr:colOff>
      <xdr:row>37</xdr:row>
      <xdr:rowOff>95349</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33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86476</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43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142865</xdr:rowOff>
    </xdr:from>
    <xdr:to>
      <xdr:col>55</xdr:col>
      <xdr:colOff>50800</xdr:colOff>
      <xdr:row>35</xdr:row>
      <xdr:rowOff>73015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97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165742</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82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23018</xdr:rowOff>
    </xdr:from>
    <xdr:to>
      <xdr:col>50</xdr:col>
      <xdr:colOff>165100</xdr:colOff>
      <xdr:row>34</xdr:row>
      <xdr:rowOff>124618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85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141145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62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153891</xdr:rowOff>
    </xdr:from>
    <xdr:to>
      <xdr:col>46</xdr:col>
      <xdr:colOff>38100</xdr:colOff>
      <xdr:row>30</xdr:row>
      <xdr:rowOff>84041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12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100568</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4901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86957</xdr:rowOff>
    </xdr:from>
    <xdr:to>
      <xdr:col>41</xdr:col>
      <xdr:colOff>101600</xdr:colOff>
      <xdr:row>36</xdr:row>
      <xdr:rowOff>17107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08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33634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586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149723</xdr:rowOff>
    </xdr:from>
    <xdr:to>
      <xdr:col>36</xdr:col>
      <xdr:colOff>165100</xdr:colOff>
      <xdr:row>34</xdr:row>
      <xdr:rowOff>79873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80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96400</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582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56</xdr:row>
      <xdr:rowOff>100685</xdr:rowOff>
    </xdr:from>
    <xdr:to>
      <xdr:col>54</xdr:col>
      <xdr:colOff>189865</xdr:colOff>
      <xdr:row>58</xdr:row>
      <xdr:rowOff>119355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9701885"/>
          <a:ext cx="1270" cy="36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123182</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7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119355</xdr:rowOff>
    </xdr:from>
    <xdr:to>
      <xdr:col>55</xdr:col>
      <xdr:colOff>88900</xdr:colOff>
      <xdr:row>58</xdr:row>
      <xdr:rowOff>119355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3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47362</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9477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100685</xdr:rowOff>
    </xdr:from>
    <xdr:to>
      <xdr:col>55</xdr:col>
      <xdr:colOff>88900</xdr:colOff>
      <xdr:row>56</xdr:row>
      <xdr:rowOff>100685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70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156283</xdr:rowOff>
    </xdr:from>
    <xdr:to>
      <xdr:col>55</xdr:col>
      <xdr:colOff>0</xdr:colOff>
      <xdr:row>57</xdr:row>
      <xdr:rowOff>83071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757483"/>
          <a:ext cx="838200" cy="9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139512</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912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161085</xdr:rowOff>
    </xdr:from>
    <xdr:to>
      <xdr:col>55</xdr:col>
      <xdr:colOff>50800</xdr:colOff>
      <xdr:row>58</xdr:row>
      <xdr:rowOff>91235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93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83071</xdr:rowOff>
    </xdr:from>
    <xdr:to>
      <xdr:col>50</xdr:col>
      <xdr:colOff>114300</xdr:colOff>
      <xdr:row>57</xdr:row>
      <xdr:rowOff>99675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855721"/>
          <a:ext cx="889000" cy="1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152540</xdr:rowOff>
    </xdr:from>
    <xdr:to>
      <xdr:col>50</xdr:col>
      <xdr:colOff>165100</xdr:colOff>
      <xdr:row>58</xdr:row>
      <xdr:rowOff>82690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9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73817</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1001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85366</xdr:rowOff>
    </xdr:from>
    <xdr:to>
      <xdr:col>45</xdr:col>
      <xdr:colOff>177800</xdr:colOff>
      <xdr:row>57</xdr:row>
      <xdr:rowOff>99675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8657866"/>
          <a:ext cx="889000" cy="121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141322</xdr:rowOff>
    </xdr:from>
    <xdr:to>
      <xdr:col>46</xdr:col>
      <xdr:colOff>38100</xdr:colOff>
      <xdr:row>58</xdr:row>
      <xdr:rowOff>71472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91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62599</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1000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85366</xdr:rowOff>
    </xdr:from>
    <xdr:to>
      <xdr:col>41</xdr:col>
      <xdr:colOff>50800</xdr:colOff>
      <xdr:row>57</xdr:row>
      <xdr:rowOff>29741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8657866"/>
          <a:ext cx="889000" cy="114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143160</xdr:rowOff>
    </xdr:from>
    <xdr:to>
      <xdr:col>41</xdr:col>
      <xdr:colOff>101600</xdr:colOff>
      <xdr:row>58</xdr:row>
      <xdr:rowOff>73310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1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64437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1000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152023</xdr:rowOff>
    </xdr:from>
    <xdr:to>
      <xdr:col>36</xdr:col>
      <xdr:colOff>165100</xdr:colOff>
      <xdr:row>58</xdr:row>
      <xdr:rowOff>82173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92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73300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1001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105483</xdr:rowOff>
    </xdr:from>
    <xdr:to>
      <xdr:col>55</xdr:col>
      <xdr:colOff>50800</xdr:colOff>
      <xdr:row>57</xdr:row>
      <xdr:rowOff>35633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0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20410</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2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32271</xdr:rowOff>
    </xdr:from>
    <xdr:to>
      <xdr:col>50</xdr:col>
      <xdr:colOff>165100</xdr:colOff>
      <xdr:row>57</xdr:row>
      <xdr:rowOff>133871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0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150398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58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48875</xdr:rowOff>
    </xdr:from>
    <xdr:to>
      <xdr:col>46</xdr:col>
      <xdr:colOff>38100</xdr:colOff>
      <xdr:row>57</xdr:row>
      <xdr:rowOff>150475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2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167002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5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34566</xdr:rowOff>
    </xdr:from>
    <xdr:to>
      <xdr:col>41</xdr:col>
      <xdr:colOff>101600</xdr:colOff>
      <xdr:row>50</xdr:row>
      <xdr:rowOff>136166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860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152693</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8382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150391</xdr:rowOff>
    </xdr:from>
    <xdr:to>
      <xdr:col>36</xdr:col>
      <xdr:colOff>165100</xdr:colOff>
      <xdr:row>57</xdr:row>
      <xdr:rowOff>80541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5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97068</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526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77</xdr:row>
      <xdr:rowOff>115306</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3316956"/>
          <a:ext cx="1270" cy="195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171056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441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61983</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309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115306</xdr:rowOff>
    </xdr:from>
    <xdr:to>
      <xdr:col>55</xdr:col>
      <xdr:colOff>88900</xdr:colOff>
      <xdr:row>77</xdr:row>
      <xdr:rowOff>115306</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31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29288</xdr:rowOff>
    </xdr:from>
    <xdr:to>
      <xdr:col>55</xdr:col>
      <xdr:colOff>0</xdr:colOff>
      <xdr:row>78</xdr:row>
      <xdr:rowOff>93991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402388"/>
          <a:ext cx="838200" cy="6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44056</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417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65629</xdr:rowOff>
    </xdr:from>
    <xdr:to>
      <xdr:col>55</xdr:col>
      <xdr:colOff>50800</xdr:colOff>
      <xdr:row>78</xdr:row>
      <xdr:rowOff>167229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43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39255</xdr:rowOff>
    </xdr:from>
    <xdr:to>
      <xdr:col>50</xdr:col>
      <xdr:colOff>114300</xdr:colOff>
      <xdr:row>78</xdr:row>
      <xdr:rowOff>93991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412355"/>
          <a:ext cx="889000" cy="5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62469</xdr:rowOff>
    </xdr:from>
    <xdr:to>
      <xdr:col>50</xdr:col>
      <xdr:colOff>165100</xdr:colOff>
      <xdr:row>78</xdr:row>
      <xdr:rowOff>164069</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43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155196</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52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50948</xdr:rowOff>
    </xdr:from>
    <xdr:to>
      <xdr:col>45</xdr:col>
      <xdr:colOff>177800</xdr:colOff>
      <xdr:row>78</xdr:row>
      <xdr:rowOff>39255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2223898"/>
          <a:ext cx="889000" cy="118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58009</xdr:rowOff>
    </xdr:from>
    <xdr:to>
      <xdr:col>46</xdr:col>
      <xdr:colOff>38100</xdr:colOff>
      <xdr:row>78</xdr:row>
      <xdr:rowOff>159609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43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150736</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52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50948</xdr:rowOff>
    </xdr:from>
    <xdr:to>
      <xdr:col>41</xdr:col>
      <xdr:colOff>50800</xdr:colOff>
      <xdr:row>78</xdr:row>
      <xdr:rowOff>7441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2223898"/>
          <a:ext cx="889000" cy="115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59212</xdr:rowOff>
    </xdr:from>
    <xdr:to>
      <xdr:col>41</xdr:col>
      <xdr:colOff>101600</xdr:colOff>
      <xdr:row>78</xdr:row>
      <xdr:rowOff>160812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43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151939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52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53456</xdr:rowOff>
    </xdr:from>
    <xdr:to>
      <xdr:col>36</xdr:col>
      <xdr:colOff>165100</xdr:colOff>
      <xdr:row>78</xdr:row>
      <xdr:rowOff>155056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4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146183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51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149938</xdr:rowOff>
    </xdr:from>
    <xdr:to>
      <xdr:col>55</xdr:col>
      <xdr:colOff>50800</xdr:colOff>
      <xdr:row>78</xdr:row>
      <xdr:rowOff>80088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35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17533</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21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43191</xdr:rowOff>
    </xdr:from>
    <xdr:to>
      <xdr:col>50</xdr:col>
      <xdr:colOff>165100</xdr:colOff>
      <xdr:row>78</xdr:row>
      <xdr:rowOff>144791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1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161318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19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159905</xdr:rowOff>
    </xdr:from>
    <xdr:to>
      <xdr:col>46</xdr:col>
      <xdr:colOff>38100</xdr:colOff>
      <xdr:row>78</xdr:row>
      <xdr:rowOff>90055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6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106582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1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148</xdr:rowOff>
    </xdr:from>
    <xdr:to>
      <xdr:col>41</xdr:col>
      <xdr:colOff>101600</xdr:colOff>
      <xdr:row>71</xdr:row>
      <xdr:rowOff>101748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217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118275</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61795" y="11948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128091</xdr:rowOff>
    </xdr:from>
    <xdr:to>
      <xdr:col>36</xdr:col>
      <xdr:colOff>165100</xdr:colOff>
      <xdr:row>78</xdr:row>
      <xdr:rowOff>58241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2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74768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10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76019</xdr:rowOff>
    </xdr:from>
    <xdr:to>
      <xdr:col>54</xdr:col>
      <xdr:colOff>189865</xdr:colOff>
      <xdr:row>99</xdr:row>
      <xdr:rowOff>40667</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06519"/>
          <a:ext cx="1270" cy="150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44494</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701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40667</xdr:rowOff>
    </xdr:from>
    <xdr:to>
      <xdr:col>55</xdr:col>
      <xdr:colOff>88900</xdr:colOff>
      <xdr:row>99</xdr:row>
      <xdr:rowOff>40667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701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22696</xdr:rowOff>
    </xdr:from>
    <xdr:ext cx="534377"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76019</xdr:rowOff>
    </xdr:from>
    <xdr:to>
      <xdr:col>55</xdr:col>
      <xdr:colOff>88900</xdr:colOff>
      <xdr:row>90</xdr:row>
      <xdr:rowOff>76019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06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60131</xdr:rowOff>
    </xdr:from>
    <xdr:to>
      <xdr:col>55</xdr:col>
      <xdr:colOff>0</xdr:colOff>
      <xdr:row>95</xdr:row>
      <xdr:rowOff>19653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176431"/>
          <a:ext cx="838200" cy="13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118468</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7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140041</xdr:rowOff>
    </xdr:from>
    <xdr:to>
      <xdr:col>55</xdr:col>
      <xdr:colOff>50800</xdr:colOff>
      <xdr:row>97</xdr:row>
      <xdr:rowOff>70191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9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60131</xdr:rowOff>
    </xdr:from>
    <xdr:to>
      <xdr:col>50</xdr:col>
      <xdr:colOff>114300</xdr:colOff>
      <xdr:row>98</xdr:row>
      <xdr:rowOff>123796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176431"/>
          <a:ext cx="889000" cy="74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134227</xdr:rowOff>
    </xdr:from>
    <xdr:to>
      <xdr:col>50</xdr:col>
      <xdr:colOff>165100</xdr:colOff>
      <xdr:row>97</xdr:row>
      <xdr:rowOff>64377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9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55504</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68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75888</xdr:rowOff>
    </xdr:from>
    <xdr:to>
      <xdr:col>45</xdr:col>
      <xdr:colOff>177800</xdr:colOff>
      <xdr:row>98</xdr:row>
      <xdr:rowOff>123796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706538"/>
          <a:ext cx="889000" cy="21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86418</xdr:rowOff>
    </xdr:from>
    <xdr:to>
      <xdr:col>46</xdr:col>
      <xdr:colOff>38100</xdr:colOff>
      <xdr:row>97</xdr:row>
      <xdr:rowOff>16568</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54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33095</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32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75888</xdr:rowOff>
    </xdr:from>
    <xdr:to>
      <xdr:col>41</xdr:col>
      <xdr:colOff>50800</xdr:colOff>
      <xdr:row>98</xdr:row>
      <xdr:rowOff>122343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706538"/>
          <a:ext cx="889000" cy="21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83609</xdr:rowOff>
    </xdr:from>
    <xdr:to>
      <xdr:col>41</xdr:col>
      <xdr:colOff>101600</xdr:colOff>
      <xdr:row>97</xdr:row>
      <xdr:rowOff>13759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54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30286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31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7420</xdr:rowOff>
    </xdr:from>
    <xdr:to>
      <xdr:col>36</xdr:col>
      <xdr:colOff>165100</xdr:colOff>
      <xdr:row>97</xdr:row>
      <xdr:rowOff>109020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6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125547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41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140303</xdr:rowOff>
    </xdr:from>
    <xdr:to>
      <xdr:col>55</xdr:col>
      <xdr:colOff>50800</xdr:colOff>
      <xdr:row>95</xdr:row>
      <xdr:rowOff>70453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25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163180</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10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9331</xdr:rowOff>
    </xdr:from>
    <xdr:to>
      <xdr:col>50</xdr:col>
      <xdr:colOff>165100</xdr:colOff>
      <xdr:row>94</xdr:row>
      <xdr:rowOff>110931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12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127458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590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72996</xdr:rowOff>
    </xdr:from>
    <xdr:to>
      <xdr:col>46</xdr:col>
      <xdr:colOff>38100</xdr:colOff>
      <xdr:row>99</xdr:row>
      <xdr:rowOff>3146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87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165723</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15428" y="16967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25088</xdr:rowOff>
    </xdr:from>
    <xdr:to>
      <xdr:col>41</xdr:col>
      <xdr:colOff>101600</xdr:colOff>
      <xdr:row>97</xdr:row>
      <xdr:rowOff>126688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65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117815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74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71543</xdr:rowOff>
    </xdr:from>
    <xdr:to>
      <xdr:col>36</xdr:col>
      <xdr:colOff>165100</xdr:colOff>
      <xdr:row>99</xdr:row>
      <xdr:rowOff>1693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87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164270</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37428" y="1696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37</xdr:row>
      <xdr:rowOff>46534</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6390184"/>
          <a:ext cx="1269" cy="340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92425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789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164661</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616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46534</xdr:rowOff>
    </xdr:from>
    <xdr:to>
      <xdr:col>86</xdr:col>
      <xdr:colOff>25400</xdr:colOff>
      <xdr:row>37</xdr:row>
      <xdr:rowOff>46534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390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5355</xdr:rowOff>
    </xdr:from>
    <xdr:to>
      <xdr:col>85</xdr:col>
      <xdr:colOff>127000</xdr:colOff>
      <xdr:row>37</xdr:row>
      <xdr:rowOff>46534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349005"/>
          <a:ext cx="838200" cy="4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136875</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651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158448</xdr:rowOff>
    </xdr:from>
    <xdr:to>
      <xdr:col>85</xdr:col>
      <xdr:colOff>177800</xdr:colOff>
      <xdr:row>39</xdr:row>
      <xdr:rowOff>88598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7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94593</xdr:rowOff>
    </xdr:from>
    <xdr:to>
      <xdr:col>81</xdr:col>
      <xdr:colOff>50800</xdr:colOff>
      <xdr:row>37</xdr:row>
      <xdr:rowOff>5355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5409543"/>
          <a:ext cx="889000" cy="93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156657</xdr:rowOff>
    </xdr:from>
    <xdr:to>
      <xdr:col>81</xdr:col>
      <xdr:colOff>101600</xdr:colOff>
      <xdr:row>39</xdr:row>
      <xdr:rowOff>86807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7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77934</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76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29</xdr:row>
      <xdr:rowOff>166347</xdr:rowOff>
    </xdr:from>
    <xdr:to>
      <xdr:col>76</xdr:col>
      <xdr:colOff>114300</xdr:colOff>
      <xdr:row>31</xdr:row>
      <xdr:rowOff>94593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5138397"/>
          <a:ext cx="889000" cy="27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158798</xdr:rowOff>
    </xdr:from>
    <xdr:to>
      <xdr:col>76</xdr:col>
      <xdr:colOff>165100</xdr:colOff>
      <xdr:row>39</xdr:row>
      <xdr:rowOff>88948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7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80075</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76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29</xdr:row>
      <xdr:rowOff>166347</xdr:rowOff>
    </xdr:from>
    <xdr:to>
      <xdr:col>71</xdr:col>
      <xdr:colOff>177800</xdr:colOff>
      <xdr:row>30</xdr:row>
      <xdr:rowOff>15167</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5138397"/>
          <a:ext cx="889000" cy="2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157385</xdr:rowOff>
    </xdr:from>
    <xdr:to>
      <xdr:col>72</xdr:col>
      <xdr:colOff>38100</xdr:colOff>
      <xdr:row>39</xdr:row>
      <xdr:rowOff>87535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78662</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76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159408</xdr:rowOff>
    </xdr:from>
    <xdr:to>
      <xdr:col>67</xdr:col>
      <xdr:colOff>101600</xdr:colOff>
      <xdr:row>39</xdr:row>
      <xdr:rowOff>89558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80685</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7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167184</xdr:rowOff>
    </xdr:from>
    <xdr:to>
      <xdr:col>85</xdr:col>
      <xdr:colOff>177800</xdr:colOff>
      <xdr:row>37</xdr:row>
      <xdr:rowOff>97334</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33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120211</xdr:rowOff>
    </xdr:from>
    <xdr:ext cx="534377"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29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126005</xdr:rowOff>
    </xdr:from>
    <xdr:to>
      <xdr:col>81</xdr:col>
      <xdr:colOff>101600</xdr:colOff>
      <xdr:row>37</xdr:row>
      <xdr:rowOff>56155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29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72682</xdr:rowOff>
    </xdr:from>
    <xdr:ext cx="59901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181795" y="6073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43793</xdr:rowOff>
    </xdr:from>
    <xdr:to>
      <xdr:col>76</xdr:col>
      <xdr:colOff>165100</xdr:colOff>
      <xdr:row>31</xdr:row>
      <xdr:rowOff>145393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535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29</xdr:row>
      <xdr:rowOff>161920</xdr:rowOff>
    </xdr:from>
    <xdr:ext cx="59901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292795" y="513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29</xdr:row>
      <xdr:rowOff>115547</xdr:rowOff>
    </xdr:from>
    <xdr:to>
      <xdr:col>72</xdr:col>
      <xdr:colOff>38100</xdr:colOff>
      <xdr:row>30</xdr:row>
      <xdr:rowOff>45697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50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28</xdr:row>
      <xdr:rowOff>62224</xdr:rowOff>
    </xdr:from>
    <xdr:ext cx="59901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03795" y="4862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135817</xdr:rowOff>
    </xdr:from>
    <xdr:to>
      <xdr:col>67</xdr:col>
      <xdr:colOff>101600</xdr:colOff>
      <xdr:row>30</xdr:row>
      <xdr:rowOff>65967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51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28</xdr:row>
      <xdr:rowOff>82494</xdr:rowOff>
    </xdr:from>
    <xdr:ext cx="59901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14795" y="4883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109165</xdr:rowOff>
    </xdr:from>
    <xdr:to>
      <xdr:col>85</xdr:col>
      <xdr:colOff>126364</xdr:colOff>
      <xdr:row>78</xdr:row>
      <xdr:rowOff>133038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1939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136865</xdr:rowOff>
    </xdr:from>
    <xdr:ext cx="469744"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0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133038</xdr:rowOff>
    </xdr:from>
    <xdr:to>
      <xdr:col>86</xdr:col>
      <xdr:colOff>25400</xdr:colOff>
      <xdr:row>78</xdr:row>
      <xdr:rowOff>133038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0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55842</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71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109165</xdr:rowOff>
    </xdr:from>
    <xdr:to>
      <xdr:col>86</xdr:col>
      <xdr:colOff>25400</xdr:colOff>
      <xdr:row>69</xdr:row>
      <xdr:rowOff>109165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193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93131</xdr:rowOff>
    </xdr:from>
    <xdr:to>
      <xdr:col>85</xdr:col>
      <xdr:colOff>127000</xdr:colOff>
      <xdr:row>74</xdr:row>
      <xdr:rowOff>9920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2608981"/>
          <a:ext cx="838200" cy="8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165020</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023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15143</xdr:rowOff>
    </xdr:from>
    <xdr:to>
      <xdr:col>85</xdr:col>
      <xdr:colOff>177800</xdr:colOff>
      <xdr:row>76</xdr:row>
      <xdr:rowOff>116743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9920</xdr:rowOff>
    </xdr:from>
    <xdr:to>
      <xdr:col>81</xdr:col>
      <xdr:colOff>50800</xdr:colOff>
      <xdr:row>75</xdr:row>
      <xdr:rowOff>238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2697220"/>
          <a:ext cx="889000" cy="16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31390</xdr:rowOff>
    </xdr:from>
    <xdr:to>
      <xdr:col>81</xdr:col>
      <xdr:colOff>101600</xdr:colOff>
      <xdr:row>76</xdr:row>
      <xdr:rowOff>132990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124117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1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238</xdr:rowOff>
    </xdr:from>
    <xdr:to>
      <xdr:col>76</xdr:col>
      <xdr:colOff>114300</xdr:colOff>
      <xdr:row>76</xdr:row>
      <xdr:rowOff>149203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858988"/>
          <a:ext cx="889000" cy="32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52699</xdr:rowOff>
    </xdr:from>
    <xdr:to>
      <xdr:col>76</xdr:col>
      <xdr:colOff>165100</xdr:colOff>
      <xdr:row>76</xdr:row>
      <xdr:rowOff>154299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145426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149203</xdr:rowOff>
    </xdr:from>
    <xdr:to>
      <xdr:col>71</xdr:col>
      <xdr:colOff>177800</xdr:colOff>
      <xdr:row>76</xdr:row>
      <xdr:rowOff>152828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179403"/>
          <a:ext cx="889000" cy="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45303</xdr:rowOff>
    </xdr:from>
    <xdr:to>
      <xdr:col>72</xdr:col>
      <xdr:colOff>38100</xdr:colOff>
      <xdr:row>76</xdr:row>
      <xdr:rowOff>146903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163430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37776</xdr:rowOff>
    </xdr:from>
    <xdr:to>
      <xdr:col>67</xdr:col>
      <xdr:colOff>101600</xdr:colOff>
      <xdr:row>76</xdr:row>
      <xdr:rowOff>139376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155902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42331</xdr:rowOff>
    </xdr:from>
    <xdr:to>
      <xdr:col>85</xdr:col>
      <xdr:colOff>177800</xdr:colOff>
      <xdr:row>73</xdr:row>
      <xdr:rowOff>143931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55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65208</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40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130570</xdr:rowOff>
    </xdr:from>
    <xdr:to>
      <xdr:col>81</xdr:col>
      <xdr:colOff>101600</xdr:colOff>
      <xdr:row>74</xdr:row>
      <xdr:rowOff>60720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64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77247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42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120888</xdr:rowOff>
    </xdr:from>
    <xdr:to>
      <xdr:col>76</xdr:col>
      <xdr:colOff>165100</xdr:colOff>
      <xdr:row>75</xdr:row>
      <xdr:rowOff>51038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80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67565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58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98403</xdr:rowOff>
    </xdr:from>
    <xdr:to>
      <xdr:col>72</xdr:col>
      <xdr:colOff>38100</xdr:colOff>
      <xdr:row>77</xdr:row>
      <xdr:rowOff>28553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12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19680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22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102028</xdr:rowOff>
    </xdr:from>
    <xdr:to>
      <xdr:col>67</xdr:col>
      <xdr:colOff>101600</xdr:colOff>
      <xdr:row>77</xdr:row>
      <xdr:rowOff>32178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13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23305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22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79939</xdr:rowOff>
    </xdr:from>
    <xdr:to>
      <xdr:col>85</xdr:col>
      <xdr:colOff>126364</xdr:colOff>
      <xdr:row>98</xdr:row>
      <xdr:rowOff>139184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81889"/>
          <a:ext cx="1269" cy="12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143011</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5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139184</xdr:rowOff>
    </xdr:from>
    <xdr:to>
      <xdr:col>86</xdr:col>
      <xdr:colOff>25400</xdr:colOff>
      <xdr:row>98</xdr:row>
      <xdr:rowOff>139184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4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26616</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5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79939</xdr:rowOff>
    </xdr:from>
    <xdr:to>
      <xdr:col>86</xdr:col>
      <xdr:colOff>25400</xdr:colOff>
      <xdr:row>91</xdr:row>
      <xdr:rowOff>79939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51008</xdr:rowOff>
    </xdr:from>
    <xdr:to>
      <xdr:col>85</xdr:col>
      <xdr:colOff>127000</xdr:colOff>
      <xdr:row>98</xdr:row>
      <xdr:rowOff>100929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681658"/>
          <a:ext cx="838200" cy="22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1894</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32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150467</xdr:rowOff>
    </xdr:from>
    <xdr:to>
      <xdr:col>85</xdr:col>
      <xdr:colOff>177800</xdr:colOff>
      <xdr:row>98</xdr:row>
      <xdr:rowOff>80617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51008</xdr:rowOff>
    </xdr:from>
    <xdr:to>
      <xdr:col>81</xdr:col>
      <xdr:colOff>50800</xdr:colOff>
      <xdr:row>98</xdr:row>
      <xdr:rowOff>18258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681658"/>
          <a:ext cx="889000" cy="13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136554</xdr:rowOff>
    </xdr:from>
    <xdr:to>
      <xdr:col>81</xdr:col>
      <xdr:colOff>101600</xdr:colOff>
      <xdr:row>98</xdr:row>
      <xdr:rowOff>66704</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57831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18258</xdr:rowOff>
    </xdr:from>
    <xdr:to>
      <xdr:col>76</xdr:col>
      <xdr:colOff>114300</xdr:colOff>
      <xdr:row>98</xdr:row>
      <xdr:rowOff>80945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20358"/>
          <a:ext cx="889000" cy="6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12264</xdr:rowOff>
    </xdr:from>
    <xdr:to>
      <xdr:col>76</xdr:col>
      <xdr:colOff>165100</xdr:colOff>
      <xdr:row>98</xdr:row>
      <xdr:rowOff>113864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104991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80945</xdr:rowOff>
    </xdr:from>
    <xdr:to>
      <xdr:col>71</xdr:col>
      <xdr:colOff>177800</xdr:colOff>
      <xdr:row>98</xdr:row>
      <xdr:rowOff>137469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83045"/>
          <a:ext cx="889000" cy="5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32175</xdr:rowOff>
    </xdr:from>
    <xdr:to>
      <xdr:col>72</xdr:col>
      <xdr:colOff>38100</xdr:colOff>
      <xdr:row>98</xdr:row>
      <xdr:rowOff>133775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124902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92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166999</xdr:rowOff>
    </xdr:from>
    <xdr:to>
      <xdr:col>67</xdr:col>
      <xdr:colOff>101600</xdr:colOff>
      <xdr:row>98</xdr:row>
      <xdr:rowOff>97149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9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113676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50129</xdr:rowOff>
    </xdr:from>
    <xdr:to>
      <xdr:col>85</xdr:col>
      <xdr:colOff>177800</xdr:colOff>
      <xdr:row>98</xdr:row>
      <xdr:rowOff>151729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5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136506</xdr:rowOff>
    </xdr:from>
    <xdr:ext cx="469744"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6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208</xdr:rowOff>
    </xdr:from>
    <xdr:to>
      <xdr:col>81</xdr:col>
      <xdr:colOff>101600</xdr:colOff>
      <xdr:row>97</xdr:row>
      <xdr:rowOff>101808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63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118335</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40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138908</xdr:rowOff>
    </xdr:from>
    <xdr:to>
      <xdr:col>76</xdr:col>
      <xdr:colOff>165100</xdr:colOff>
      <xdr:row>98</xdr:row>
      <xdr:rowOff>69058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76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85585</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5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30145</xdr:rowOff>
    </xdr:from>
    <xdr:to>
      <xdr:col>72</xdr:col>
      <xdr:colOff>38100</xdr:colOff>
      <xdr:row>98</xdr:row>
      <xdr:rowOff>131745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3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148272</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60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86669</xdr:rowOff>
    </xdr:from>
    <xdr:to>
      <xdr:col>67</xdr:col>
      <xdr:colOff>101600</xdr:colOff>
      <xdr:row>99</xdr:row>
      <xdr:rowOff>16819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8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7946</xdr:rowOff>
    </xdr:from>
    <xdr:ext cx="378565"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5017" y="16981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110530</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254030"/>
          <a:ext cx="1269" cy="1400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57207</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0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110530</xdr:rowOff>
    </xdr:from>
    <xdr:to>
      <xdr:col>116</xdr:col>
      <xdr:colOff>152400</xdr:colOff>
      <xdr:row>30</xdr:row>
      <xdr:rowOff>110530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25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94861</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267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71984</xdr:rowOff>
    </xdr:from>
    <xdr:to>
      <xdr:col>116</xdr:col>
      <xdr:colOff>114300</xdr:colOff>
      <xdr:row>38</xdr:row>
      <xdr:rowOff>2133</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93655</xdr:rowOff>
    </xdr:from>
    <xdr:to>
      <xdr:col>112</xdr:col>
      <xdr:colOff>38100</xdr:colOff>
      <xdr:row>38</xdr:row>
      <xdr:rowOff>23805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40332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136408</xdr:rowOff>
    </xdr:from>
    <xdr:to>
      <xdr:col>107</xdr:col>
      <xdr:colOff>50800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651508"/>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93838</xdr:rowOff>
    </xdr:from>
    <xdr:to>
      <xdr:col>107</xdr:col>
      <xdr:colOff>101600</xdr:colOff>
      <xdr:row>38</xdr:row>
      <xdr:rowOff>23988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40515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136408</xdr:rowOff>
    </xdr:from>
    <xdr:to>
      <xdr:col>102</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8656300" y="6651508"/>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121819</xdr:rowOff>
    </xdr:from>
    <xdr:to>
      <xdr:col>102</xdr:col>
      <xdr:colOff>165100</xdr:colOff>
      <xdr:row>38</xdr:row>
      <xdr:rowOff>51969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68496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155834</xdr:rowOff>
    </xdr:from>
    <xdr:to>
      <xdr:col>98</xdr:col>
      <xdr:colOff>38100</xdr:colOff>
      <xdr:row>38</xdr:row>
      <xdr:rowOff>85984</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102511</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85608</xdr:rowOff>
    </xdr:from>
    <xdr:to>
      <xdr:col>102</xdr:col>
      <xdr:colOff>165100</xdr:colOff>
      <xdr:row>39</xdr:row>
      <xdr:rowOff>15758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0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6885</xdr:rowOff>
    </xdr:from>
    <xdr:ext cx="313932"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88333" y="66934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40792</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784742"/>
          <a:ext cx="1269" cy="13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158919</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5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40792</xdr:rowOff>
    </xdr:from>
    <xdr:to>
      <xdr:col>116</xdr:col>
      <xdr:colOff>152400</xdr:colOff>
      <xdr:row>51</xdr:row>
      <xdr:rowOff>40792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784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11075</xdr:rowOff>
    </xdr:from>
    <xdr:to>
      <xdr:col>116</xdr:col>
      <xdr:colOff>63500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9955175"/>
          <a:ext cx="838200" cy="20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114368</xdr:rowOff>
    </xdr:from>
    <xdr:ext cx="378565"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8870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91491</xdr:rowOff>
    </xdr:from>
    <xdr:to>
      <xdr:col>116</xdr:col>
      <xdr:colOff>114300</xdr:colOff>
      <xdr:row>59</xdr:row>
      <xdr:rowOff>21641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100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11075</xdr:rowOff>
    </xdr:from>
    <xdr:to>
      <xdr:col>111</xdr:col>
      <xdr:colOff>177800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9955175"/>
          <a:ext cx="889000" cy="20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82118</xdr:rowOff>
    </xdr:from>
    <xdr:to>
      <xdr:col>112</xdr:col>
      <xdr:colOff>38100</xdr:colOff>
      <xdr:row>59</xdr:row>
      <xdr:rowOff>12268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3395</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10118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54839</xdr:rowOff>
    </xdr:from>
    <xdr:to>
      <xdr:col>107</xdr:col>
      <xdr:colOff>101600</xdr:colOff>
      <xdr:row>58</xdr:row>
      <xdr:rowOff>156439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1516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62611</xdr:rowOff>
    </xdr:from>
    <xdr:to>
      <xdr:col>102</xdr:col>
      <xdr:colOff>165100</xdr:colOff>
      <xdr:row>58</xdr:row>
      <xdr:rowOff>164211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9288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59944</xdr:rowOff>
    </xdr:from>
    <xdr:to>
      <xdr:col>98</xdr:col>
      <xdr:colOff>38100</xdr:colOff>
      <xdr:row>58</xdr:row>
      <xdr:rowOff>161544</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6621</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131725</xdr:rowOff>
    </xdr:from>
    <xdr:to>
      <xdr:col>112</xdr:col>
      <xdr:colOff>38100</xdr:colOff>
      <xdr:row>58</xdr:row>
      <xdr:rowOff>61875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990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78402</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967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44050</xdr:rowOff>
    </xdr:from>
    <xdr:to>
      <xdr:col>116</xdr:col>
      <xdr:colOff>62864</xdr:colOff>
      <xdr:row>78</xdr:row>
      <xdr:rowOff>139224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045550"/>
          <a:ext cx="1269" cy="1466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143051</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5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139224</xdr:rowOff>
    </xdr:from>
    <xdr:to>
      <xdr:col>116</xdr:col>
      <xdr:colOff>152400</xdr:colOff>
      <xdr:row>78</xdr:row>
      <xdr:rowOff>139224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51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162177</xdr:rowOff>
    </xdr:from>
    <xdr:ext cx="599010"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82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44050</xdr:rowOff>
    </xdr:from>
    <xdr:to>
      <xdr:col>116</xdr:col>
      <xdr:colOff>152400</xdr:colOff>
      <xdr:row>70</xdr:row>
      <xdr:rowOff>44050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04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64339</xdr:rowOff>
    </xdr:from>
    <xdr:to>
      <xdr:col>116</xdr:col>
      <xdr:colOff>63500</xdr:colOff>
      <xdr:row>77</xdr:row>
      <xdr:rowOff>103163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1323300" y="13265989"/>
          <a:ext cx="838200" cy="3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21614</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3051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170187</xdr:rowOff>
    </xdr:from>
    <xdr:to>
      <xdr:col>116</xdr:col>
      <xdr:colOff>114300</xdr:colOff>
      <xdr:row>77</xdr:row>
      <xdr:rowOff>100337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153815</xdr:rowOff>
    </xdr:from>
    <xdr:to>
      <xdr:col>111</xdr:col>
      <xdr:colOff>177800</xdr:colOff>
      <xdr:row>77</xdr:row>
      <xdr:rowOff>103163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0434300" y="13184015"/>
          <a:ext cx="889000" cy="12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16320</xdr:rowOff>
    </xdr:from>
    <xdr:to>
      <xdr:col>112</xdr:col>
      <xdr:colOff>38100</xdr:colOff>
      <xdr:row>77</xdr:row>
      <xdr:rowOff>117920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134447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87046</xdr:rowOff>
    </xdr:from>
    <xdr:to>
      <xdr:col>107</xdr:col>
      <xdr:colOff>50800</xdr:colOff>
      <xdr:row>76</xdr:row>
      <xdr:rowOff>153815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9545300" y="12774346"/>
          <a:ext cx="889000" cy="40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6795</xdr:rowOff>
    </xdr:from>
    <xdr:to>
      <xdr:col>107</xdr:col>
      <xdr:colOff>101600</xdr:colOff>
      <xdr:row>77</xdr:row>
      <xdr:rowOff>108395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99522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87046</xdr:rowOff>
    </xdr:from>
    <xdr:to>
      <xdr:col>102</xdr:col>
      <xdr:colOff>114300</xdr:colOff>
      <xdr:row>74</xdr:row>
      <xdr:rowOff>137719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656300" y="12774346"/>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146698</xdr:rowOff>
    </xdr:from>
    <xdr:to>
      <xdr:col>102</xdr:col>
      <xdr:colOff>165100</xdr:colOff>
      <xdr:row>77</xdr:row>
      <xdr:rowOff>76848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67975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120656</xdr:rowOff>
    </xdr:from>
    <xdr:to>
      <xdr:col>98</xdr:col>
      <xdr:colOff>38100</xdr:colOff>
      <xdr:row>77</xdr:row>
      <xdr:rowOff>50806</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41933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324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13539</xdr:rowOff>
    </xdr:from>
    <xdr:to>
      <xdr:col>116</xdr:col>
      <xdr:colOff>114300</xdr:colOff>
      <xdr:row>77</xdr:row>
      <xdr:rowOff>115139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321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163416</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319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52363</xdr:rowOff>
    </xdr:from>
    <xdr:to>
      <xdr:col>112</xdr:col>
      <xdr:colOff>38100</xdr:colOff>
      <xdr:row>77</xdr:row>
      <xdr:rowOff>153963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325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145090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334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103015</xdr:rowOff>
    </xdr:from>
    <xdr:to>
      <xdr:col>107</xdr:col>
      <xdr:colOff>101600</xdr:colOff>
      <xdr:row>77</xdr:row>
      <xdr:rowOff>33165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31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49693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9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36246</xdr:rowOff>
    </xdr:from>
    <xdr:to>
      <xdr:col>102</xdr:col>
      <xdr:colOff>165100</xdr:colOff>
      <xdr:row>74</xdr:row>
      <xdr:rowOff>137846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72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154373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249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86919</xdr:rowOff>
    </xdr:from>
    <xdr:to>
      <xdr:col>98</xdr:col>
      <xdr:colOff>38100</xdr:colOff>
      <xdr:row>75</xdr:row>
      <xdr:rowOff>17069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77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33596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254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年度の住民一人当たりのコスト（目的別）において、災害復旧事業費が類似団体内で最大、全国・県平均を突出して上回っている。これは、平成２８年熊本地震による災害復旧事業費（新庁舎</a:t>
          </a:r>
          <a:r>
            <a:rPr kumimoji="1" lang="ja-JP" altLang="en-US" sz="1100">
              <a:solidFill>
                <a:schemeClr val="dk1"/>
              </a:solidFill>
              <a:effectLst/>
              <a:latin typeface="+mn-lt"/>
              <a:ea typeface="+mn-ea"/>
              <a:cs typeface="+mn-cs"/>
            </a:rPr>
            <a:t>建設</a:t>
          </a:r>
          <a:r>
            <a:rPr kumimoji="1" lang="ja-JP" altLang="ja-JP" sz="1100">
              <a:solidFill>
                <a:schemeClr val="dk1"/>
              </a:solidFill>
              <a:effectLst/>
              <a:latin typeface="+mn-lt"/>
              <a:ea typeface="+mn-ea"/>
              <a:cs typeface="+mn-cs"/>
            </a:rPr>
            <a:t>等）によるものであ</a:t>
          </a:r>
          <a:r>
            <a:rPr kumimoji="1" lang="ja-JP" altLang="en-US" sz="1100">
              <a:solidFill>
                <a:schemeClr val="dk1"/>
              </a:solidFill>
              <a:effectLst/>
              <a:latin typeface="+mn-lt"/>
              <a:ea typeface="+mn-ea"/>
              <a:cs typeface="+mn-cs"/>
            </a:rPr>
            <a:t>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普通建設事業費も高止まりしており、これは、震災からの復興事業として災害に強い町づくりを目指していることによる街路事業等によるものや震災により生じた国指定文化財布田川断層帯の保存・活用整備事業によるものである。</a:t>
          </a:r>
          <a:endParaRPr lang="ja-JP" altLang="ja-JP" sz="1400">
            <a:effectLst/>
          </a:endParaRPr>
        </a:p>
        <a:p>
          <a:r>
            <a:rPr kumimoji="1" lang="ja-JP" altLang="ja-JP" sz="1100">
              <a:solidFill>
                <a:schemeClr val="dk1"/>
              </a:solidFill>
              <a:effectLst/>
              <a:latin typeface="+mn-lt"/>
              <a:ea typeface="+mn-ea"/>
              <a:cs typeface="+mn-cs"/>
            </a:rPr>
            <a:t>　財源として借り入れた町債の償還が令和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より本格化しており、令和元年度まで類似団体平均、全国・県平均を下回っていた公債費の住民一人当たりのコストが大きく上昇している。今後も複合施設の造成・施設整備も控えており、公債費償還に交付税措置がある場合でも将来の財政運営に支障を来さないよう事業の峻別に努める。</a:t>
          </a:r>
          <a:endParaRPr lang="ja-JP" altLang="ja-JP" sz="1400">
            <a:effectLst/>
          </a:endParaRPr>
        </a:p>
        <a:p>
          <a:r>
            <a:rPr kumimoji="1" lang="ja-JP" altLang="ja-JP" sz="1100">
              <a:solidFill>
                <a:schemeClr val="dk1"/>
              </a:solidFill>
              <a:effectLst/>
              <a:latin typeface="+mn-lt"/>
              <a:ea typeface="+mn-ea"/>
              <a:cs typeface="+mn-cs"/>
            </a:rPr>
            <a:t>　人件費・物件費、維持補修費等については平成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年熊本地震からの復旧･復興事業の事業完了に合わせ整理・合理化を図っていく。</a:t>
          </a:r>
          <a:endParaRPr lang="ja-JP" altLang="ja-JP" sz="1400">
            <a:effectLst/>
          </a:endParaRPr>
        </a:p>
        <a:p>
          <a:r>
            <a:rPr kumimoji="1" lang="ja-JP" altLang="ja-JP" sz="1100">
              <a:solidFill>
                <a:schemeClr val="dk1"/>
              </a:solidFill>
              <a:effectLst/>
              <a:latin typeface="+mn-lt"/>
              <a:ea typeface="+mn-ea"/>
              <a:cs typeface="+mn-cs"/>
            </a:rPr>
            <a:t>　その他の操出金（国保、介護保険、後期高齢者医療）についても基準内繰出しに努める。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33,718
33,570
65.68
24,415,387
21,896,018
2,284,100
8,879,241
48,842,405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62738</xdr:rowOff>
    </xdr:from>
    <xdr:to>
      <xdr:col>24</xdr:col>
      <xdr:colOff>62865</xdr:colOff>
      <xdr:row>38</xdr:row>
      <xdr:rowOff>53975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6238"/>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57802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53975</xdr:rowOff>
    </xdr:from>
    <xdr:to>
      <xdr:col>24</xdr:col>
      <xdr:colOff>152400</xdr:colOff>
      <xdr:row>38</xdr:row>
      <xdr:rowOff>53975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9415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62738</xdr:rowOff>
    </xdr:from>
    <xdr:to>
      <xdr:col>24</xdr:col>
      <xdr:colOff>152400</xdr:colOff>
      <xdr:row>30</xdr:row>
      <xdr:rowOff>62738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6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19304</xdr:rowOff>
    </xdr:from>
    <xdr:to>
      <xdr:col>24</xdr:col>
      <xdr:colOff>63500</xdr:colOff>
      <xdr:row>36</xdr:row>
      <xdr:rowOff>45974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91504"/>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52722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2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29845</xdr:rowOff>
    </xdr:from>
    <xdr:to>
      <xdr:col>24</xdr:col>
      <xdr:colOff>114300</xdr:colOff>
      <xdr:row>35</xdr:row>
      <xdr:rowOff>131445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19304</xdr:rowOff>
    </xdr:from>
    <xdr:to>
      <xdr:col>19</xdr:col>
      <xdr:colOff>177800</xdr:colOff>
      <xdr:row>36</xdr:row>
      <xdr:rowOff>43307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91504"/>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148734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23495</xdr:rowOff>
    </xdr:from>
    <xdr:to>
      <xdr:col>15</xdr:col>
      <xdr:colOff>50800</xdr:colOff>
      <xdr:row>36</xdr:row>
      <xdr:rowOff>43307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95695"/>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30988</xdr:rowOff>
    </xdr:from>
    <xdr:to>
      <xdr:col>15</xdr:col>
      <xdr:colOff>101600</xdr:colOff>
      <xdr:row>35</xdr:row>
      <xdr:rowOff>132588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149115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23495</xdr:rowOff>
    </xdr:from>
    <xdr:to>
      <xdr:col>10</xdr:col>
      <xdr:colOff>114300</xdr:colOff>
      <xdr:row>36</xdr:row>
      <xdr:rowOff>42926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95695"/>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161290</xdr:rowOff>
    </xdr:from>
    <xdr:to>
      <xdr:col>10</xdr:col>
      <xdr:colOff>165100</xdr:colOff>
      <xdr:row>35</xdr:row>
      <xdr:rowOff>91440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107967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111777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166624</xdr:rowOff>
    </xdr:from>
    <xdr:to>
      <xdr:col>24</xdr:col>
      <xdr:colOff>114300</xdr:colOff>
      <xdr:row>36</xdr:row>
      <xdr:rowOff>96774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6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145051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4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139954</xdr:rowOff>
    </xdr:from>
    <xdr:to>
      <xdr:col>20</xdr:col>
      <xdr:colOff>38100</xdr:colOff>
      <xdr:row>36</xdr:row>
      <xdr:rowOff>70104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4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61231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3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163957</xdr:rowOff>
    </xdr:from>
    <xdr:to>
      <xdr:col>15</xdr:col>
      <xdr:colOff>101600</xdr:colOff>
      <xdr:row>36</xdr:row>
      <xdr:rowOff>94107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6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85234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144145</xdr:rowOff>
    </xdr:from>
    <xdr:to>
      <xdr:col>10</xdr:col>
      <xdr:colOff>165100</xdr:colOff>
      <xdr:row>36</xdr:row>
      <xdr:rowOff>74295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4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65422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3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163576</xdr:rowOff>
    </xdr:from>
    <xdr:to>
      <xdr:col>6</xdr:col>
      <xdr:colOff>38100</xdr:colOff>
      <xdr:row>36</xdr:row>
      <xdr:rowOff>93726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6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84853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57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7577</xdr:rowOff>
    </xdr:from>
    <xdr:to>
      <xdr:col>24</xdr:col>
      <xdr:colOff>62865</xdr:colOff>
      <xdr:row>58</xdr:row>
      <xdr:rowOff>114737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0077"/>
          <a:ext cx="1270" cy="147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118564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6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114737</xdr:rowOff>
    </xdr:from>
    <xdr:to>
      <xdr:col>24</xdr:col>
      <xdr:colOff>152400</xdr:colOff>
      <xdr:row>58</xdr:row>
      <xdr:rowOff>114737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125704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7577</xdr:rowOff>
    </xdr:from>
    <xdr:to>
      <xdr:col>24</xdr:col>
      <xdr:colOff>152400</xdr:colOff>
      <xdr:row>50</xdr:row>
      <xdr:rowOff>7577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165665</xdr:rowOff>
    </xdr:from>
    <xdr:to>
      <xdr:col>24</xdr:col>
      <xdr:colOff>63500</xdr:colOff>
      <xdr:row>57</xdr:row>
      <xdr:rowOff>81925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66865"/>
          <a:ext cx="838200" cy="8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47256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19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68829</xdr:rowOff>
    </xdr:from>
    <xdr:to>
      <xdr:col>24</xdr:col>
      <xdr:colOff>114300</xdr:colOff>
      <xdr:row>57</xdr:row>
      <xdr:rowOff>170429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10854</xdr:rowOff>
    </xdr:from>
    <xdr:to>
      <xdr:col>19</xdr:col>
      <xdr:colOff>177800</xdr:colOff>
      <xdr:row>56</xdr:row>
      <xdr:rowOff>165665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440604"/>
          <a:ext cx="889000" cy="32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60892</xdr:rowOff>
    </xdr:from>
    <xdr:to>
      <xdr:col>20</xdr:col>
      <xdr:colOff>38100</xdr:colOff>
      <xdr:row>57</xdr:row>
      <xdr:rowOff>162492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153619</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10854</xdr:rowOff>
    </xdr:from>
    <xdr:to>
      <xdr:col>15</xdr:col>
      <xdr:colOff>50800</xdr:colOff>
      <xdr:row>57</xdr:row>
      <xdr:rowOff>127908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440604"/>
          <a:ext cx="889000" cy="45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67636</xdr:rowOff>
    </xdr:from>
    <xdr:to>
      <xdr:col>15</xdr:col>
      <xdr:colOff>101600</xdr:colOff>
      <xdr:row>55</xdr:row>
      <xdr:rowOff>169236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160363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127908</xdr:rowOff>
    </xdr:from>
    <xdr:to>
      <xdr:col>10</xdr:col>
      <xdr:colOff>114300</xdr:colOff>
      <xdr:row>58</xdr:row>
      <xdr:rowOff>35054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00558"/>
          <a:ext cx="889000" cy="7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130509</xdr:rowOff>
    </xdr:from>
    <xdr:to>
      <xdr:col>10</xdr:col>
      <xdr:colOff>165100</xdr:colOff>
      <xdr:row>58</xdr:row>
      <xdr:rowOff>60659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51786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9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88176</xdr:rowOff>
    </xdr:from>
    <xdr:to>
      <xdr:col>6</xdr:col>
      <xdr:colOff>38100</xdr:colOff>
      <xdr:row>58</xdr:row>
      <xdr:rowOff>18326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34853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31125</xdr:rowOff>
    </xdr:from>
    <xdr:to>
      <xdr:col>24</xdr:col>
      <xdr:colOff>114300</xdr:colOff>
      <xdr:row>57</xdr:row>
      <xdr:rowOff>132725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0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54002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5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114865</xdr:rowOff>
    </xdr:from>
    <xdr:to>
      <xdr:col>20</xdr:col>
      <xdr:colOff>38100</xdr:colOff>
      <xdr:row>57</xdr:row>
      <xdr:rowOff>45015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1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61542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91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131504</xdr:rowOff>
    </xdr:from>
    <xdr:to>
      <xdr:col>15</xdr:col>
      <xdr:colOff>101600</xdr:colOff>
      <xdr:row>55</xdr:row>
      <xdr:rowOff>61654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38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78181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16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77108</xdr:rowOff>
    </xdr:from>
    <xdr:to>
      <xdr:col>10</xdr:col>
      <xdr:colOff>165100</xdr:colOff>
      <xdr:row>58</xdr:row>
      <xdr:rowOff>7258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4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23785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62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155704</xdr:rowOff>
    </xdr:from>
    <xdr:to>
      <xdr:col>6</xdr:col>
      <xdr:colOff>38100</xdr:colOff>
      <xdr:row>58</xdr:row>
      <xdr:rowOff>85854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2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76981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2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155153</xdr:rowOff>
    </xdr:from>
    <xdr:to>
      <xdr:col>24</xdr:col>
      <xdr:colOff>62865</xdr:colOff>
      <xdr:row>78</xdr:row>
      <xdr:rowOff>99741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28103"/>
          <a:ext cx="1270" cy="114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103568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99741</xdr:rowOff>
    </xdr:from>
    <xdr:to>
      <xdr:col>24</xdr:col>
      <xdr:colOff>152400</xdr:colOff>
      <xdr:row>78</xdr:row>
      <xdr:rowOff>99741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2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101830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0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155153</xdr:rowOff>
    </xdr:from>
    <xdr:to>
      <xdr:col>24</xdr:col>
      <xdr:colOff>152400</xdr:colOff>
      <xdr:row>71</xdr:row>
      <xdr:rowOff>155153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2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141552</xdr:rowOff>
    </xdr:from>
    <xdr:to>
      <xdr:col>24</xdr:col>
      <xdr:colOff>63500</xdr:colOff>
      <xdr:row>76</xdr:row>
      <xdr:rowOff>34826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657402"/>
          <a:ext cx="838200" cy="40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83314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113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104887</xdr:rowOff>
    </xdr:from>
    <xdr:to>
      <xdr:col>24</xdr:col>
      <xdr:colOff>114300</xdr:colOff>
      <xdr:row>77</xdr:row>
      <xdr:rowOff>35037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141552</xdr:rowOff>
    </xdr:from>
    <xdr:to>
      <xdr:col>19</xdr:col>
      <xdr:colOff>177800</xdr:colOff>
      <xdr:row>75</xdr:row>
      <xdr:rowOff>118707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657402"/>
          <a:ext cx="889000" cy="32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26896</xdr:rowOff>
    </xdr:from>
    <xdr:to>
      <xdr:col>20</xdr:col>
      <xdr:colOff>38100</xdr:colOff>
      <xdr:row>76</xdr:row>
      <xdr:rowOff>128496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119623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118707</xdr:rowOff>
    </xdr:from>
    <xdr:to>
      <xdr:col>15</xdr:col>
      <xdr:colOff>50800</xdr:colOff>
      <xdr:row>76</xdr:row>
      <xdr:rowOff>78473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77457"/>
          <a:ext cx="889000" cy="13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66193</xdr:rowOff>
    </xdr:from>
    <xdr:to>
      <xdr:col>15</xdr:col>
      <xdr:colOff>101600</xdr:colOff>
      <xdr:row>77</xdr:row>
      <xdr:rowOff>167793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158920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27389</xdr:rowOff>
    </xdr:from>
    <xdr:to>
      <xdr:col>10</xdr:col>
      <xdr:colOff>114300</xdr:colOff>
      <xdr:row>76</xdr:row>
      <xdr:rowOff>78473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057589"/>
          <a:ext cx="889000" cy="5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110548</xdr:rowOff>
    </xdr:from>
    <xdr:to>
      <xdr:col>10</xdr:col>
      <xdr:colOff>165100</xdr:colOff>
      <xdr:row>78</xdr:row>
      <xdr:rowOff>40698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31825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155301</xdr:rowOff>
    </xdr:from>
    <xdr:to>
      <xdr:col>6</xdr:col>
      <xdr:colOff>38100</xdr:colOff>
      <xdr:row>78</xdr:row>
      <xdr:rowOff>85451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76578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4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155476</xdr:rowOff>
    </xdr:from>
    <xdr:to>
      <xdr:col>24</xdr:col>
      <xdr:colOff>114300</xdr:colOff>
      <xdr:row>76</xdr:row>
      <xdr:rowOff>85626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1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6903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65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90752</xdr:rowOff>
    </xdr:from>
    <xdr:to>
      <xdr:col>20</xdr:col>
      <xdr:colOff>38100</xdr:colOff>
      <xdr:row>74</xdr:row>
      <xdr:rowOff>20902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0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37429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381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67907</xdr:rowOff>
    </xdr:from>
    <xdr:to>
      <xdr:col>15</xdr:col>
      <xdr:colOff>101600</xdr:colOff>
      <xdr:row>75</xdr:row>
      <xdr:rowOff>169506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266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14584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0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27673</xdr:rowOff>
    </xdr:from>
    <xdr:to>
      <xdr:col>10</xdr:col>
      <xdr:colOff>165100</xdr:colOff>
      <xdr:row>76</xdr:row>
      <xdr:rowOff>129273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145801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33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148039</xdr:rowOff>
    </xdr:from>
    <xdr:to>
      <xdr:col>6</xdr:col>
      <xdr:colOff>38100</xdr:colOff>
      <xdr:row>76</xdr:row>
      <xdr:rowOff>78189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0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94716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8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142802</xdr:rowOff>
    </xdr:from>
    <xdr:to>
      <xdr:col>24</xdr:col>
      <xdr:colOff>62865</xdr:colOff>
      <xdr:row>98</xdr:row>
      <xdr:rowOff>150313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3302"/>
          <a:ext cx="1270" cy="137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5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89479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142802</xdr:rowOff>
    </xdr:from>
    <xdr:to>
      <xdr:col>24</xdr:col>
      <xdr:colOff>152400</xdr:colOff>
      <xdr:row>90</xdr:row>
      <xdr:rowOff>142802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169597</xdr:rowOff>
    </xdr:from>
    <xdr:to>
      <xdr:col>24</xdr:col>
      <xdr:colOff>63500</xdr:colOff>
      <xdr:row>98</xdr:row>
      <xdr:rowOff>150313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800247"/>
          <a:ext cx="838200" cy="15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36535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95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13658</xdr:rowOff>
    </xdr:from>
    <xdr:to>
      <xdr:col>24</xdr:col>
      <xdr:colOff>114300</xdr:colOff>
      <xdr:row>97</xdr:row>
      <xdr:rowOff>115258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169597</xdr:rowOff>
    </xdr:from>
    <xdr:to>
      <xdr:col>19</xdr:col>
      <xdr:colOff>177800</xdr:colOff>
      <xdr:row>99</xdr:row>
      <xdr:rowOff>46741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800247"/>
          <a:ext cx="889000" cy="22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25856</xdr:rowOff>
    </xdr:from>
    <xdr:to>
      <xdr:col>20</xdr:col>
      <xdr:colOff>38100</xdr:colOff>
      <xdr:row>97</xdr:row>
      <xdr:rowOff>127456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143983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46741</xdr:rowOff>
    </xdr:from>
    <xdr:to>
      <xdr:col>15</xdr:col>
      <xdr:colOff>50800</xdr:colOff>
      <xdr:row>99</xdr:row>
      <xdr:rowOff>73357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7020291"/>
          <a:ext cx="889000" cy="2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156206</xdr:rowOff>
    </xdr:from>
    <xdr:to>
      <xdr:col>15</xdr:col>
      <xdr:colOff>101600</xdr:colOff>
      <xdr:row>98</xdr:row>
      <xdr:rowOff>86356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102883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90323</xdr:rowOff>
    </xdr:from>
    <xdr:to>
      <xdr:col>10</xdr:col>
      <xdr:colOff>114300</xdr:colOff>
      <xdr:row>99</xdr:row>
      <xdr:rowOff>73357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892423"/>
          <a:ext cx="889000" cy="15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24354</xdr:rowOff>
    </xdr:from>
    <xdr:to>
      <xdr:col>10</xdr:col>
      <xdr:colOff>165100</xdr:colOff>
      <xdr:row>98</xdr:row>
      <xdr:rowOff>125954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142481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36339</xdr:rowOff>
    </xdr:from>
    <xdr:to>
      <xdr:col>6</xdr:col>
      <xdr:colOff>38100</xdr:colOff>
      <xdr:row>98</xdr:row>
      <xdr:rowOff>137939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154466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99513</xdr:rowOff>
    </xdr:from>
    <xdr:to>
      <xdr:col>24</xdr:col>
      <xdr:colOff>114300</xdr:colOff>
      <xdr:row>99</xdr:row>
      <xdr:rowOff>29663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90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14440</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1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118797</xdr:rowOff>
    </xdr:from>
    <xdr:to>
      <xdr:col>20</xdr:col>
      <xdr:colOff>38100</xdr:colOff>
      <xdr:row>98</xdr:row>
      <xdr:rowOff>48947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4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40074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4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167391</xdr:rowOff>
    </xdr:from>
    <xdr:to>
      <xdr:col>15</xdr:col>
      <xdr:colOff>101600</xdr:colOff>
      <xdr:row>99</xdr:row>
      <xdr:rowOff>97541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6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88668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6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22557</xdr:rowOff>
    </xdr:from>
    <xdr:to>
      <xdr:col>10</xdr:col>
      <xdr:colOff>165100</xdr:colOff>
      <xdr:row>99</xdr:row>
      <xdr:rowOff>124157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9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115284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8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39523</xdr:rowOff>
    </xdr:from>
    <xdr:to>
      <xdr:col>6</xdr:col>
      <xdr:colOff>38100</xdr:colOff>
      <xdr:row>98</xdr:row>
      <xdr:rowOff>141123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4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132250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3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63210"/>
          <a:ext cx="127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48260</xdr:rowOff>
    </xdr:from>
    <xdr:to>
      <xdr:col>55</xdr:col>
      <xdr:colOff>88900</xdr:colOff>
      <xdr:row>31</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115043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586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92166</xdr:rowOff>
    </xdr:from>
    <xdr:to>
      <xdr:col>55</xdr:col>
      <xdr:colOff>50800</xdr:colOff>
      <xdr:row>39</xdr:row>
      <xdr:rowOff>22316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85816</xdr:rowOff>
    </xdr:from>
    <xdr:to>
      <xdr:col>50</xdr:col>
      <xdr:colOff>114300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7236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91186</xdr:rowOff>
    </xdr:from>
    <xdr:to>
      <xdr:col>50</xdr:col>
      <xdr:colOff>165100</xdr:colOff>
      <xdr:row>39</xdr:row>
      <xdr:rowOff>21336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37863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85489</xdr:rowOff>
    </xdr:from>
    <xdr:to>
      <xdr:col>45</xdr:col>
      <xdr:colOff>177800</xdr:colOff>
      <xdr:row>39</xdr:row>
      <xdr:rowOff>85816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72039"/>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88574</xdr:rowOff>
    </xdr:from>
    <xdr:to>
      <xdr:col>46</xdr:col>
      <xdr:colOff>38100</xdr:colOff>
      <xdr:row>39</xdr:row>
      <xdr:rowOff>18724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35250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85489</xdr:rowOff>
    </xdr:from>
    <xdr:to>
      <xdr:col>41</xdr:col>
      <xdr:colOff>50800</xdr:colOff>
      <xdr:row>39</xdr:row>
      <xdr:rowOff>85489</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72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75837</xdr:rowOff>
    </xdr:from>
    <xdr:to>
      <xdr:col>41</xdr:col>
      <xdr:colOff>101600</xdr:colOff>
      <xdr:row>39</xdr:row>
      <xdr:rowOff>5987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22514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84001</xdr:rowOff>
    </xdr:from>
    <xdr:to>
      <xdr:col>36</xdr:col>
      <xdr:colOff>165100</xdr:colOff>
      <xdr:row>39</xdr:row>
      <xdr:rowOff>14151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30678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35016</xdr:rowOff>
    </xdr:from>
    <xdr:to>
      <xdr:col>46</xdr:col>
      <xdr:colOff>38100</xdr:colOff>
      <xdr:row>39</xdr:row>
      <xdr:rowOff>136616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2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127743</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93333" y="6814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34689</xdr:rowOff>
    </xdr:from>
    <xdr:to>
      <xdr:col>41</xdr:col>
      <xdr:colOff>101600</xdr:colOff>
      <xdr:row>39</xdr:row>
      <xdr:rowOff>136289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2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127416</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04333" y="68139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34689</xdr:rowOff>
    </xdr:from>
    <xdr:to>
      <xdr:col>36</xdr:col>
      <xdr:colOff>165100</xdr:colOff>
      <xdr:row>39</xdr:row>
      <xdr:rowOff>136289</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2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127416</xdr:rowOff>
    </xdr:from>
    <xdr:ext cx="313932"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15333" y="68139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64638</xdr:rowOff>
    </xdr:from>
    <xdr:to>
      <xdr:col>54</xdr:col>
      <xdr:colOff>189865</xdr:colOff>
      <xdr:row>59</xdr:row>
      <xdr:rowOff>88363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37138"/>
          <a:ext cx="1270" cy="1566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92190</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88363</xdr:rowOff>
    </xdr:from>
    <xdr:to>
      <xdr:col>55</xdr:col>
      <xdr:colOff>88900</xdr:colOff>
      <xdr:row>59</xdr:row>
      <xdr:rowOff>88363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11315</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64638</xdr:rowOff>
    </xdr:from>
    <xdr:to>
      <xdr:col>55</xdr:col>
      <xdr:colOff>88900</xdr:colOff>
      <xdr:row>50</xdr:row>
      <xdr:rowOff>64638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3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76182</xdr:rowOff>
    </xdr:from>
    <xdr:to>
      <xdr:col>55</xdr:col>
      <xdr:colOff>0</xdr:colOff>
      <xdr:row>58</xdr:row>
      <xdr:rowOff>93669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020282"/>
          <a:ext cx="838200" cy="1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39977</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984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61550</xdr:rowOff>
    </xdr:from>
    <xdr:to>
      <xdr:col>55</xdr:col>
      <xdr:colOff>50800</xdr:colOff>
      <xdr:row>58</xdr:row>
      <xdr:rowOff>163150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37157</xdr:rowOff>
    </xdr:from>
    <xdr:to>
      <xdr:col>50</xdr:col>
      <xdr:colOff>114300</xdr:colOff>
      <xdr:row>58</xdr:row>
      <xdr:rowOff>93669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9981257"/>
          <a:ext cx="889000" cy="5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63623</xdr:rowOff>
    </xdr:from>
    <xdr:to>
      <xdr:col>50</xdr:col>
      <xdr:colOff>165100</xdr:colOff>
      <xdr:row>58</xdr:row>
      <xdr:rowOff>165223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156350</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1010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37157</xdr:rowOff>
    </xdr:from>
    <xdr:to>
      <xdr:col>45</xdr:col>
      <xdr:colOff>177800</xdr:colOff>
      <xdr:row>58</xdr:row>
      <xdr:rowOff>54497</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9981257"/>
          <a:ext cx="889000" cy="1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46234</xdr:rowOff>
    </xdr:from>
    <xdr:to>
      <xdr:col>46</xdr:col>
      <xdr:colOff>38100</xdr:colOff>
      <xdr:row>58</xdr:row>
      <xdr:rowOff>147834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138961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1008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39736</xdr:rowOff>
    </xdr:from>
    <xdr:to>
      <xdr:col>41</xdr:col>
      <xdr:colOff>50800</xdr:colOff>
      <xdr:row>58</xdr:row>
      <xdr:rowOff>54497</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9640936"/>
          <a:ext cx="889000" cy="35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53239</xdr:rowOff>
    </xdr:from>
    <xdr:to>
      <xdr:col>41</xdr:col>
      <xdr:colOff>101600</xdr:colOff>
      <xdr:row>58</xdr:row>
      <xdr:rowOff>154839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145966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1009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32534</xdr:rowOff>
    </xdr:from>
    <xdr:to>
      <xdr:col>36</xdr:col>
      <xdr:colOff>165100</xdr:colOff>
      <xdr:row>58</xdr:row>
      <xdr:rowOff>134134</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125261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1006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25382</xdr:rowOff>
    </xdr:from>
    <xdr:to>
      <xdr:col>55</xdr:col>
      <xdr:colOff>50800</xdr:colOff>
      <xdr:row>58</xdr:row>
      <xdr:rowOff>126982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96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48259</xdr:rowOff>
    </xdr:from>
    <xdr:ext cx="534377"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8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42869</xdr:rowOff>
    </xdr:from>
    <xdr:to>
      <xdr:col>50</xdr:col>
      <xdr:colOff>165100</xdr:colOff>
      <xdr:row>58</xdr:row>
      <xdr:rowOff>144469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98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160996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2111" y="976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157807</xdr:rowOff>
    </xdr:from>
    <xdr:to>
      <xdr:col>46</xdr:col>
      <xdr:colOff>38100</xdr:colOff>
      <xdr:row>58</xdr:row>
      <xdr:rowOff>87957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93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104484</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483111" y="970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3697</xdr:rowOff>
    </xdr:from>
    <xdr:to>
      <xdr:col>41</xdr:col>
      <xdr:colOff>101600</xdr:colOff>
      <xdr:row>58</xdr:row>
      <xdr:rowOff>105297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94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121824</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594111" y="972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160386</xdr:rowOff>
    </xdr:from>
    <xdr:to>
      <xdr:col>36</xdr:col>
      <xdr:colOff>165100</xdr:colOff>
      <xdr:row>56</xdr:row>
      <xdr:rowOff>90536</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59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107063</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05111" y="936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155969</xdr:rowOff>
    </xdr:from>
    <xdr:to>
      <xdr:col>54</xdr:col>
      <xdr:colOff>189865</xdr:colOff>
      <xdr:row>79</xdr:row>
      <xdr:rowOff>8826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1986019"/>
          <a:ext cx="1270" cy="1567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12653</xdr:rowOff>
    </xdr:from>
    <xdr:ext cx="378565"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5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8826</xdr:rowOff>
    </xdr:from>
    <xdr:to>
      <xdr:col>55</xdr:col>
      <xdr:colOff>88900</xdr:colOff>
      <xdr:row>79</xdr:row>
      <xdr:rowOff>8826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102646</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17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155969</xdr:rowOff>
    </xdr:from>
    <xdr:to>
      <xdr:col>55</xdr:col>
      <xdr:colOff>88900</xdr:colOff>
      <xdr:row>69</xdr:row>
      <xdr:rowOff>155969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198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77293</xdr:rowOff>
    </xdr:from>
    <xdr:to>
      <xdr:col>55</xdr:col>
      <xdr:colOff>0</xdr:colOff>
      <xdr:row>77</xdr:row>
      <xdr:rowOff>106211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9639300" y="13107493"/>
          <a:ext cx="838200" cy="20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3421</xdr:rowOff>
    </xdr:from>
    <xdr:ext cx="469744"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03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151994</xdr:rowOff>
    </xdr:from>
    <xdr:to>
      <xdr:col>55</xdr:col>
      <xdr:colOff>50800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77293</xdr:rowOff>
    </xdr:from>
    <xdr:to>
      <xdr:col>50</xdr:col>
      <xdr:colOff>114300</xdr:colOff>
      <xdr:row>77</xdr:row>
      <xdr:rowOff>13094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8750300" y="13107493"/>
          <a:ext cx="889000" cy="10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470</xdr:rowOff>
    </xdr:from>
    <xdr:to>
      <xdr:col>50</xdr:col>
      <xdr:colOff>165100</xdr:colOff>
      <xdr:row>77</xdr:row>
      <xdr:rowOff>102070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93197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329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13094</xdr:rowOff>
    </xdr:from>
    <xdr:to>
      <xdr:col>45</xdr:col>
      <xdr:colOff>177800</xdr:colOff>
      <xdr:row>78</xdr:row>
      <xdr:rowOff>77406</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7861300" y="13214744"/>
          <a:ext cx="889000" cy="23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82462</xdr:rowOff>
    </xdr:from>
    <xdr:to>
      <xdr:col>46</xdr:col>
      <xdr:colOff>38100</xdr:colOff>
      <xdr:row>77</xdr:row>
      <xdr:rowOff>12612</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29138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77406</xdr:rowOff>
    </xdr:from>
    <xdr:to>
      <xdr:col>41</xdr:col>
      <xdr:colOff>50800</xdr:colOff>
      <xdr:row>78</xdr:row>
      <xdr:rowOff>165264</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3450506"/>
          <a:ext cx="889000" cy="8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75031</xdr:rowOff>
    </xdr:from>
    <xdr:to>
      <xdr:col>41</xdr:col>
      <xdr:colOff>101600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79375</xdr:rowOff>
    </xdr:from>
    <xdr:to>
      <xdr:col>36</xdr:col>
      <xdr:colOff>165100</xdr:colOff>
      <xdr:row>78</xdr:row>
      <xdr:rowOff>9525</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26052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05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55411</xdr:rowOff>
    </xdr:from>
    <xdr:to>
      <xdr:col>55</xdr:col>
      <xdr:colOff>50800</xdr:colOff>
      <xdr:row>77</xdr:row>
      <xdr:rowOff>157011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25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33838</xdr:rowOff>
    </xdr:from>
    <xdr:ext cx="469744"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23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26493</xdr:rowOff>
    </xdr:from>
    <xdr:to>
      <xdr:col>50</xdr:col>
      <xdr:colOff>165100</xdr:colOff>
      <xdr:row>76</xdr:row>
      <xdr:rowOff>128093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05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144619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372111" y="1283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133744</xdr:rowOff>
    </xdr:from>
    <xdr:to>
      <xdr:col>46</xdr:col>
      <xdr:colOff>38100</xdr:colOff>
      <xdr:row>77</xdr:row>
      <xdr:rowOff>63894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1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55021</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515428" y="1325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26606</xdr:rowOff>
    </xdr:from>
    <xdr:to>
      <xdr:col>41</xdr:col>
      <xdr:colOff>101600</xdr:colOff>
      <xdr:row>78</xdr:row>
      <xdr:rowOff>128206</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39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119333</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626428" y="1349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114464</xdr:rowOff>
    </xdr:from>
    <xdr:to>
      <xdr:col>36</xdr:col>
      <xdr:colOff>165100</xdr:colOff>
      <xdr:row>79</xdr:row>
      <xdr:rowOff>44614</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48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35741</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37428" y="1358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97</xdr:row>
      <xdr:rowOff>12852</xdr:rowOff>
    </xdr:from>
    <xdr:to>
      <xdr:col>54</xdr:col>
      <xdr:colOff>189865</xdr:colOff>
      <xdr:row>98</xdr:row>
      <xdr:rowOff>102330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6643502"/>
          <a:ext cx="1270" cy="260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106157</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0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102330</xdr:rowOff>
    </xdr:from>
    <xdr:to>
      <xdr:col>55</xdr:col>
      <xdr:colOff>88900</xdr:colOff>
      <xdr:row>98</xdr:row>
      <xdr:rowOff>102330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04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130979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6418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97</xdr:row>
      <xdr:rowOff>12852</xdr:rowOff>
    </xdr:from>
    <xdr:to>
      <xdr:col>55</xdr:col>
      <xdr:colOff>88900</xdr:colOff>
      <xdr:row>97</xdr:row>
      <xdr:rowOff>12852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643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12852</xdr:rowOff>
    </xdr:from>
    <xdr:to>
      <xdr:col>55</xdr:col>
      <xdr:colOff>0</xdr:colOff>
      <xdr:row>97</xdr:row>
      <xdr:rowOff>72014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643502"/>
          <a:ext cx="838200" cy="5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141736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7723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163309</xdr:rowOff>
    </xdr:from>
    <xdr:to>
      <xdr:col>55</xdr:col>
      <xdr:colOff>50800</xdr:colOff>
      <xdr:row>98</xdr:row>
      <xdr:rowOff>93459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79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72014</xdr:rowOff>
    </xdr:from>
    <xdr:to>
      <xdr:col>50</xdr:col>
      <xdr:colOff>114300</xdr:colOff>
      <xdr:row>97</xdr:row>
      <xdr:rowOff>80280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702664"/>
          <a:ext cx="889000" cy="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167740</xdr:rowOff>
    </xdr:from>
    <xdr:to>
      <xdr:col>50</xdr:col>
      <xdr:colOff>165100</xdr:colOff>
      <xdr:row>98</xdr:row>
      <xdr:rowOff>97890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79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89017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89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75767</xdr:rowOff>
    </xdr:from>
    <xdr:to>
      <xdr:col>45</xdr:col>
      <xdr:colOff>177800</xdr:colOff>
      <xdr:row>97</xdr:row>
      <xdr:rowOff>80280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5506267"/>
          <a:ext cx="889000" cy="120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169077</xdr:rowOff>
    </xdr:from>
    <xdr:to>
      <xdr:col>46</xdr:col>
      <xdr:colOff>38100</xdr:colOff>
      <xdr:row>98</xdr:row>
      <xdr:rowOff>99227</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799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90354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89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75767</xdr:rowOff>
    </xdr:from>
    <xdr:to>
      <xdr:col>41</xdr:col>
      <xdr:colOff>50800</xdr:colOff>
      <xdr:row>97</xdr:row>
      <xdr:rowOff>9451</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5506267"/>
          <a:ext cx="889000" cy="113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171186</xdr:rowOff>
    </xdr:from>
    <xdr:to>
      <xdr:col>41</xdr:col>
      <xdr:colOff>101600</xdr:colOff>
      <xdr:row>98</xdr:row>
      <xdr:rowOff>101336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80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92463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89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169467</xdr:rowOff>
    </xdr:from>
    <xdr:to>
      <xdr:col>36</xdr:col>
      <xdr:colOff>165100</xdr:colOff>
      <xdr:row>98</xdr:row>
      <xdr:rowOff>99617</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80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90744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89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133502</xdr:rowOff>
    </xdr:from>
    <xdr:to>
      <xdr:col>55</xdr:col>
      <xdr:colOff>50800</xdr:colOff>
      <xdr:row>97</xdr:row>
      <xdr:rowOff>63652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59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86529</xdr:rowOff>
    </xdr:from>
    <xdr:ext cx="599010"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45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21214</xdr:rowOff>
    </xdr:from>
    <xdr:to>
      <xdr:col>50</xdr:col>
      <xdr:colOff>165100</xdr:colOff>
      <xdr:row>97</xdr:row>
      <xdr:rowOff>122814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65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139341</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39795" y="1642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29480</xdr:rowOff>
    </xdr:from>
    <xdr:to>
      <xdr:col>46</xdr:col>
      <xdr:colOff>38100</xdr:colOff>
      <xdr:row>97</xdr:row>
      <xdr:rowOff>131080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66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147607</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50795" y="16435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24967</xdr:rowOff>
    </xdr:from>
    <xdr:to>
      <xdr:col>41</xdr:col>
      <xdr:colOff>101600</xdr:colOff>
      <xdr:row>90</xdr:row>
      <xdr:rowOff>126567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545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88</xdr:row>
      <xdr:rowOff>143094</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61795" y="1523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130101</xdr:rowOff>
    </xdr:from>
    <xdr:to>
      <xdr:col>36</xdr:col>
      <xdr:colOff>165100</xdr:colOff>
      <xdr:row>97</xdr:row>
      <xdr:rowOff>60251</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8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76778</xdr:rowOff>
    </xdr:from>
    <xdr:ext cx="599010"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672795" y="16364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49441</xdr:rowOff>
    </xdr:from>
    <xdr:to>
      <xdr:col>85</xdr:col>
      <xdr:colOff>126364</xdr:colOff>
      <xdr:row>39</xdr:row>
      <xdr:rowOff>37440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64391"/>
          <a:ext cx="1269" cy="135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41267</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37440</xdr:rowOff>
    </xdr:from>
    <xdr:to>
      <xdr:col>86</xdr:col>
      <xdr:colOff>25400</xdr:colOff>
      <xdr:row>39</xdr:row>
      <xdr:rowOff>37440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2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167568</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49441</xdr:rowOff>
    </xdr:from>
    <xdr:to>
      <xdr:col>86</xdr:col>
      <xdr:colOff>25400</xdr:colOff>
      <xdr:row>31</xdr:row>
      <xdr:rowOff>49441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6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170256</xdr:rowOff>
    </xdr:from>
    <xdr:to>
      <xdr:col>85</xdr:col>
      <xdr:colOff>127000</xdr:colOff>
      <xdr:row>38</xdr:row>
      <xdr:rowOff>75387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513906"/>
          <a:ext cx="838200" cy="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108767</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80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85890</xdr:rowOff>
    </xdr:from>
    <xdr:to>
      <xdr:col>85</xdr:col>
      <xdr:colOff>177800</xdr:colOff>
      <xdr:row>38</xdr:row>
      <xdr:rowOff>16040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15113</xdr:rowOff>
    </xdr:from>
    <xdr:to>
      <xdr:col>81</xdr:col>
      <xdr:colOff>50800</xdr:colOff>
      <xdr:row>38</xdr:row>
      <xdr:rowOff>75387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530213"/>
          <a:ext cx="889000" cy="6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69469</xdr:rowOff>
    </xdr:from>
    <xdr:to>
      <xdr:col>81</xdr:col>
      <xdr:colOff>101600</xdr:colOff>
      <xdr:row>37</xdr:row>
      <xdr:rowOff>171069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16146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100114</xdr:rowOff>
    </xdr:from>
    <xdr:to>
      <xdr:col>76</xdr:col>
      <xdr:colOff>114300</xdr:colOff>
      <xdr:row>38</xdr:row>
      <xdr:rowOff>15113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272314"/>
          <a:ext cx="889000" cy="25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37046</xdr:rowOff>
    </xdr:from>
    <xdr:to>
      <xdr:col>76</xdr:col>
      <xdr:colOff>165100</xdr:colOff>
      <xdr:row>37</xdr:row>
      <xdr:rowOff>138646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155173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100114</xdr:rowOff>
    </xdr:from>
    <xdr:to>
      <xdr:col>71</xdr:col>
      <xdr:colOff>177800</xdr:colOff>
      <xdr:row>38</xdr:row>
      <xdr:rowOff>34010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272314"/>
          <a:ext cx="889000" cy="27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54686</xdr:rowOff>
    </xdr:from>
    <xdr:to>
      <xdr:col>72</xdr:col>
      <xdr:colOff>38100</xdr:colOff>
      <xdr:row>37</xdr:row>
      <xdr:rowOff>156286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147414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77432</xdr:rowOff>
    </xdr:from>
    <xdr:to>
      <xdr:col>67</xdr:col>
      <xdr:colOff>101600</xdr:colOff>
      <xdr:row>38</xdr:row>
      <xdr:rowOff>7582</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24109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119456</xdr:rowOff>
    </xdr:from>
    <xdr:to>
      <xdr:col>85</xdr:col>
      <xdr:colOff>177800</xdr:colOff>
      <xdr:row>38</xdr:row>
      <xdr:rowOff>49606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46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97883</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4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24587</xdr:rowOff>
    </xdr:from>
    <xdr:to>
      <xdr:col>81</xdr:col>
      <xdr:colOff>101600</xdr:colOff>
      <xdr:row>38</xdr:row>
      <xdr:rowOff>126187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53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117314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63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135763</xdr:rowOff>
    </xdr:from>
    <xdr:to>
      <xdr:col>76</xdr:col>
      <xdr:colOff>165100</xdr:colOff>
      <xdr:row>38</xdr:row>
      <xdr:rowOff>65913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4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57040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57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49314</xdr:rowOff>
    </xdr:from>
    <xdr:to>
      <xdr:col>72</xdr:col>
      <xdr:colOff>38100</xdr:colOff>
      <xdr:row>36</xdr:row>
      <xdr:rowOff>150914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2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167441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99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154661</xdr:rowOff>
    </xdr:from>
    <xdr:to>
      <xdr:col>67</xdr:col>
      <xdr:colOff>101600</xdr:colOff>
      <xdr:row>38</xdr:row>
      <xdr:rowOff>84810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4983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75937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59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137969</xdr:rowOff>
    </xdr:from>
    <xdr:to>
      <xdr:col>85</xdr:col>
      <xdr:colOff>126364</xdr:colOff>
      <xdr:row>59</xdr:row>
      <xdr:rowOff>9610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710469"/>
          <a:ext cx="1269" cy="1414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13437</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9610</xdr:rowOff>
    </xdr:from>
    <xdr:to>
      <xdr:col>86</xdr:col>
      <xdr:colOff>25400</xdr:colOff>
      <xdr:row>59</xdr:row>
      <xdr:rowOff>9610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2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84646</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8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112,106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137969</xdr:rowOff>
    </xdr:from>
    <xdr:to>
      <xdr:col>86</xdr:col>
      <xdr:colOff>25400</xdr:colOff>
      <xdr:row>50</xdr:row>
      <xdr:rowOff>137969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71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98830</xdr:rowOff>
    </xdr:from>
    <xdr:to>
      <xdr:col>85</xdr:col>
      <xdr:colOff>127000</xdr:colOff>
      <xdr:row>56</xdr:row>
      <xdr:rowOff>157890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700030"/>
          <a:ext cx="838200" cy="5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45153</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646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66726</xdr:rowOff>
    </xdr:from>
    <xdr:to>
      <xdr:col>85</xdr:col>
      <xdr:colOff>177800</xdr:colOff>
      <xdr:row>56</xdr:row>
      <xdr:rowOff>168326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120775</xdr:rowOff>
    </xdr:from>
    <xdr:to>
      <xdr:col>81</xdr:col>
      <xdr:colOff>50800</xdr:colOff>
      <xdr:row>56</xdr:row>
      <xdr:rowOff>157890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721975"/>
          <a:ext cx="889000" cy="3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78384</xdr:rowOff>
    </xdr:from>
    <xdr:to>
      <xdr:col>81</xdr:col>
      <xdr:colOff>101600</xdr:colOff>
      <xdr:row>57</xdr:row>
      <xdr:rowOff>8534</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25061</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120775</xdr:rowOff>
    </xdr:from>
    <xdr:to>
      <xdr:col>76</xdr:col>
      <xdr:colOff>114300</xdr:colOff>
      <xdr:row>57</xdr:row>
      <xdr:rowOff>52946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721975"/>
          <a:ext cx="889000" cy="10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135208</xdr:rowOff>
    </xdr:from>
    <xdr:to>
      <xdr:col>76</xdr:col>
      <xdr:colOff>165100</xdr:colOff>
      <xdr:row>56</xdr:row>
      <xdr:rowOff>65358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5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81885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34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52946</xdr:rowOff>
    </xdr:from>
    <xdr:to>
      <xdr:col>71</xdr:col>
      <xdr:colOff>177800</xdr:colOff>
      <xdr:row>57</xdr:row>
      <xdr:rowOff>71871</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825596"/>
          <a:ext cx="889000" cy="1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63836</xdr:rowOff>
    </xdr:from>
    <xdr:to>
      <xdr:col>72</xdr:col>
      <xdr:colOff>38100</xdr:colOff>
      <xdr:row>56</xdr:row>
      <xdr:rowOff>165436</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66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10513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44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138425</xdr:rowOff>
    </xdr:from>
    <xdr:to>
      <xdr:col>67</xdr:col>
      <xdr:colOff>101600</xdr:colOff>
      <xdr:row>57</xdr:row>
      <xdr:rowOff>68575</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73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85102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51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48030</xdr:rowOff>
    </xdr:from>
    <xdr:to>
      <xdr:col>85</xdr:col>
      <xdr:colOff>177800</xdr:colOff>
      <xdr:row>56</xdr:row>
      <xdr:rowOff>149630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64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70907</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5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107090</xdr:rowOff>
    </xdr:from>
    <xdr:to>
      <xdr:col>81</xdr:col>
      <xdr:colOff>101600</xdr:colOff>
      <xdr:row>57</xdr:row>
      <xdr:rowOff>37240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70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28367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80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69975</xdr:rowOff>
    </xdr:from>
    <xdr:to>
      <xdr:col>76</xdr:col>
      <xdr:colOff>165100</xdr:colOff>
      <xdr:row>57</xdr:row>
      <xdr:rowOff>125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67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162702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76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2146</xdr:rowOff>
    </xdr:from>
    <xdr:to>
      <xdr:col>72</xdr:col>
      <xdr:colOff>38100</xdr:colOff>
      <xdr:row>57</xdr:row>
      <xdr:rowOff>103746</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77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94873</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86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21071</xdr:rowOff>
    </xdr:from>
    <xdr:to>
      <xdr:col>67</xdr:col>
      <xdr:colOff>101600</xdr:colOff>
      <xdr:row>57</xdr:row>
      <xdr:rowOff>122671</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79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113798</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88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77</xdr:row>
      <xdr:rowOff>46534</xdr:rowOff>
    </xdr:from>
    <xdr:to>
      <xdr:col>85</xdr:col>
      <xdr:colOff>126364</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3248184"/>
          <a:ext cx="1269" cy="340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92425</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369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164661</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302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77</xdr:row>
      <xdr:rowOff>46534</xdr:rowOff>
    </xdr:from>
    <xdr:to>
      <xdr:col>86</xdr:col>
      <xdr:colOff>25400</xdr:colOff>
      <xdr:row>77</xdr:row>
      <xdr:rowOff>46534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24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5356</xdr:rowOff>
    </xdr:from>
    <xdr:to>
      <xdr:col>85</xdr:col>
      <xdr:colOff>127000</xdr:colOff>
      <xdr:row>77</xdr:row>
      <xdr:rowOff>46534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207006"/>
          <a:ext cx="838200" cy="4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136875</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509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158448</xdr:rowOff>
    </xdr:from>
    <xdr:to>
      <xdr:col>85</xdr:col>
      <xdr:colOff>177800</xdr:colOff>
      <xdr:row>79</xdr:row>
      <xdr:rowOff>88598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531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94593</xdr:rowOff>
    </xdr:from>
    <xdr:to>
      <xdr:col>81</xdr:col>
      <xdr:colOff>50800</xdr:colOff>
      <xdr:row>77</xdr:row>
      <xdr:rowOff>5356</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2267543"/>
          <a:ext cx="889000" cy="93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156639</xdr:rowOff>
    </xdr:from>
    <xdr:to>
      <xdr:col>81</xdr:col>
      <xdr:colOff>101600</xdr:colOff>
      <xdr:row>79</xdr:row>
      <xdr:rowOff>86789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52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77916</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62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69</xdr:row>
      <xdr:rowOff>164702</xdr:rowOff>
    </xdr:from>
    <xdr:to>
      <xdr:col>76</xdr:col>
      <xdr:colOff>114300</xdr:colOff>
      <xdr:row>71</xdr:row>
      <xdr:rowOff>94593</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1994752"/>
          <a:ext cx="889000" cy="27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158798</xdr:rowOff>
    </xdr:from>
    <xdr:to>
      <xdr:col>76</xdr:col>
      <xdr:colOff>165100</xdr:colOff>
      <xdr:row>79</xdr:row>
      <xdr:rowOff>88948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3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80075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62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69</xdr:row>
      <xdr:rowOff>164702</xdr:rowOff>
    </xdr:from>
    <xdr:to>
      <xdr:col>71</xdr:col>
      <xdr:colOff>177800</xdr:colOff>
      <xdr:row>70</xdr:row>
      <xdr:rowOff>15167</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2814300" y="11994752"/>
          <a:ext cx="889000" cy="2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157384</xdr:rowOff>
    </xdr:from>
    <xdr:to>
      <xdr:col>72</xdr:col>
      <xdr:colOff>38100</xdr:colOff>
      <xdr:row>79</xdr:row>
      <xdr:rowOff>87534</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78661</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62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159407</xdr:rowOff>
    </xdr:from>
    <xdr:to>
      <xdr:col>67</xdr:col>
      <xdr:colOff>101600</xdr:colOff>
      <xdr:row>79</xdr:row>
      <xdr:rowOff>89557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80684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62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167184</xdr:rowOff>
    </xdr:from>
    <xdr:to>
      <xdr:col>85</xdr:col>
      <xdr:colOff>177800</xdr:colOff>
      <xdr:row>77</xdr:row>
      <xdr:rowOff>97334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19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120211</xdr:rowOff>
    </xdr:from>
    <xdr:ext cx="534377"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1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126006</xdr:rowOff>
    </xdr:from>
    <xdr:to>
      <xdr:col>81</xdr:col>
      <xdr:colOff>101600</xdr:colOff>
      <xdr:row>77</xdr:row>
      <xdr:rowOff>56156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15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72682</xdr:rowOff>
    </xdr:from>
    <xdr:ext cx="59901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181795" y="12931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43793</xdr:rowOff>
    </xdr:from>
    <xdr:to>
      <xdr:col>76</xdr:col>
      <xdr:colOff>165100</xdr:colOff>
      <xdr:row>71</xdr:row>
      <xdr:rowOff>145393</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221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161920</xdr:rowOff>
    </xdr:from>
    <xdr:ext cx="59901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292795" y="11991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69</xdr:row>
      <xdr:rowOff>113902</xdr:rowOff>
    </xdr:from>
    <xdr:to>
      <xdr:col>72</xdr:col>
      <xdr:colOff>38100</xdr:colOff>
      <xdr:row>70</xdr:row>
      <xdr:rowOff>44052</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194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68</xdr:row>
      <xdr:rowOff>60579</xdr:rowOff>
    </xdr:from>
    <xdr:ext cx="599010"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403795" y="1171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135817</xdr:rowOff>
    </xdr:from>
    <xdr:to>
      <xdr:col>67</xdr:col>
      <xdr:colOff>101600</xdr:colOff>
      <xdr:row>70</xdr:row>
      <xdr:rowOff>65967</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196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68</xdr:row>
      <xdr:rowOff>82494</xdr:rowOff>
    </xdr:from>
    <xdr:ext cx="599010"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514795" y="1174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109165</xdr:rowOff>
    </xdr:from>
    <xdr:to>
      <xdr:col>85</xdr:col>
      <xdr:colOff>126364</xdr:colOff>
      <xdr:row>98</xdr:row>
      <xdr:rowOff>133038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368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136865</xdr:rowOff>
    </xdr:from>
    <xdr:ext cx="469744"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93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133038</xdr:rowOff>
    </xdr:from>
    <xdr:to>
      <xdr:col>86</xdr:col>
      <xdr:colOff>25400</xdr:colOff>
      <xdr:row>98</xdr:row>
      <xdr:rowOff>133038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93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55842</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14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109165</xdr:rowOff>
    </xdr:from>
    <xdr:to>
      <xdr:col>86</xdr:col>
      <xdr:colOff>25400</xdr:colOff>
      <xdr:row>89</xdr:row>
      <xdr:rowOff>109165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36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93131</xdr:rowOff>
    </xdr:from>
    <xdr:to>
      <xdr:col>85</xdr:col>
      <xdr:colOff>127000</xdr:colOff>
      <xdr:row>94</xdr:row>
      <xdr:rowOff>9920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037981"/>
          <a:ext cx="838200" cy="8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165005</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452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15128</xdr:rowOff>
    </xdr:from>
    <xdr:to>
      <xdr:col>85</xdr:col>
      <xdr:colOff>177800</xdr:colOff>
      <xdr:row>96</xdr:row>
      <xdr:rowOff>116728</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9920</xdr:rowOff>
    </xdr:from>
    <xdr:to>
      <xdr:col>81</xdr:col>
      <xdr:colOff>50800</xdr:colOff>
      <xdr:row>95</xdr:row>
      <xdr:rowOff>237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126220"/>
          <a:ext cx="889000" cy="16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31375</xdr:rowOff>
    </xdr:from>
    <xdr:to>
      <xdr:col>81</xdr:col>
      <xdr:colOff>101600</xdr:colOff>
      <xdr:row>96</xdr:row>
      <xdr:rowOff>132975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124102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5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237</xdr:rowOff>
    </xdr:from>
    <xdr:to>
      <xdr:col>76</xdr:col>
      <xdr:colOff>114300</xdr:colOff>
      <xdr:row>96</xdr:row>
      <xdr:rowOff>149203</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287987"/>
          <a:ext cx="889000" cy="32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52699</xdr:rowOff>
    </xdr:from>
    <xdr:to>
      <xdr:col>76</xdr:col>
      <xdr:colOff>165100</xdr:colOff>
      <xdr:row>96</xdr:row>
      <xdr:rowOff>154299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145426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149203</xdr:rowOff>
    </xdr:from>
    <xdr:to>
      <xdr:col>71</xdr:col>
      <xdr:colOff>177800</xdr:colOff>
      <xdr:row>96</xdr:row>
      <xdr:rowOff>152828</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608403"/>
          <a:ext cx="889000" cy="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45287</xdr:rowOff>
    </xdr:from>
    <xdr:to>
      <xdr:col>72</xdr:col>
      <xdr:colOff>38100</xdr:colOff>
      <xdr:row>96</xdr:row>
      <xdr:rowOff>146887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163414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37759</xdr:rowOff>
    </xdr:from>
    <xdr:to>
      <xdr:col>67</xdr:col>
      <xdr:colOff>101600</xdr:colOff>
      <xdr:row>96</xdr:row>
      <xdr:rowOff>139359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155886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42331</xdr:rowOff>
    </xdr:from>
    <xdr:to>
      <xdr:col>85</xdr:col>
      <xdr:colOff>177800</xdr:colOff>
      <xdr:row>93</xdr:row>
      <xdr:rowOff>143931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598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65208</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583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130570</xdr:rowOff>
    </xdr:from>
    <xdr:to>
      <xdr:col>81</xdr:col>
      <xdr:colOff>101600</xdr:colOff>
      <xdr:row>94</xdr:row>
      <xdr:rowOff>60720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07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77247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585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120887</xdr:rowOff>
    </xdr:from>
    <xdr:to>
      <xdr:col>76</xdr:col>
      <xdr:colOff>165100</xdr:colOff>
      <xdr:row>95</xdr:row>
      <xdr:rowOff>51037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23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67564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01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98403</xdr:rowOff>
    </xdr:from>
    <xdr:to>
      <xdr:col>72</xdr:col>
      <xdr:colOff>38100</xdr:colOff>
      <xdr:row>97</xdr:row>
      <xdr:rowOff>28553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55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19680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65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102028</xdr:rowOff>
    </xdr:from>
    <xdr:to>
      <xdr:col>67</xdr:col>
      <xdr:colOff>101600</xdr:colOff>
      <xdr:row>97</xdr:row>
      <xdr:rowOff>32178</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56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23305</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65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a:extLst>
            <a:ext uri="{FF2B5EF4-FFF2-40B4-BE49-F238E27FC236}">
              <a16:creationId xmlns:a16="http://schemas.microsoft.com/office/drawing/2014/main" id="{00000000-0008-0000-0700-0000F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44994</xdr:rowOff>
    </xdr:from>
    <xdr:to>
      <xdr:col>116</xdr:col>
      <xdr:colOff>62864</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2159595" y="5359944"/>
          <a:ext cx="1269"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135544</xdr:rowOff>
    </xdr:from>
    <xdr:ext cx="249299" cy="259045"/>
    <xdr:sp macro="" textlink="">
      <xdr:nvSpPr>
        <xdr:cNvPr id="755" name="諸支出金最小値テキスト">
          <a:extLst>
            <a:ext uri="{FF2B5EF4-FFF2-40B4-BE49-F238E27FC236}">
              <a16:creationId xmlns:a16="http://schemas.microsoft.com/office/drawing/2014/main" id="{00000000-0008-0000-0700-0000F3020000}"/>
            </a:ext>
          </a:extLst>
        </xdr:cNvPr>
        <xdr:cNvSpPr txBox="1"/>
      </xdr:nvSpPr>
      <xdr:spPr>
        <a:xfrm>
          <a:off x="22212300" y="6822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163121</xdr:rowOff>
    </xdr:from>
    <xdr:ext cx="469744" cy="259045"/>
    <xdr:sp macro="" textlink="">
      <xdr:nvSpPr>
        <xdr:cNvPr id="757" name="諸支出金最大値テキスト">
          <a:extLst>
            <a:ext uri="{FF2B5EF4-FFF2-40B4-BE49-F238E27FC236}">
              <a16:creationId xmlns:a16="http://schemas.microsoft.com/office/drawing/2014/main" id="{00000000-0008-0000-0700-0000F5020000}"/>
            </a:ext>
          </a:extLst>
        </xdr:cNvPr>
        <xdr:cNvSpPr txBox="1"/>
      </xdr:nvSpPr>
      <xdr:spPr>
        <a:xfrm>
          <a:off x="22212300" y="513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44994</xdr:rowOff>
    </xdr:from>
    <xdr:to>
      <xdr:col>116</xdr:col>
      <xdr:colOff>152400</xdr:colOff>
      <xdr:row>31</xdr:row>
      <xdr:rowOff>44994</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535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52994</xdr:rowOff>
    </xdr:from>
    <xdr:ext cx="378565" cy="259045"/>
    <xdr:sp macro="" textlink="">
      <xdr:nvSpPr>
        <xdr:cNvPr id="760" name="諸支出金平均値テキスト">
          <a:extLst>
            <a:ext uri="{FF2B5EF4-FFF2-40B4-BE49-F238E27FC236}">
              <a16:creationId xmlns:a16="http://schemas.microsoft.com/office/drawing/2014/main" id="{00000000-0008-0000-0700-0000F8020000}"/>
            </a:ext>
          </a:extLst>
        </xdr:cNvPr>
        <xdr:cNvSpPr txBox="1"/>
      </xdr:nvSpPr>
      <xdr:spPr>
        <a:xfrm>
          <a:off x="22212300" y="65680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30117</xdr:rowOff>
    </xdr:from>
    <xdr:to>
      <xdr:col>116</xdr:col>
      <xdr:colOff>114300</xdr:colOff>
      <xdr:row>39</xdr:row>
      <xdr:rowOff>131717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2110700" y="671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38608</xdr:rowOff>
    </xdr:from>
    <xdr:to>
      <xdr:col>112</xdr:col>
      <xdr:colOff>38100</xdr:colOff>
      <xdr:row>39</xdr:row>
      <xdr:rowOff>140208</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1272500" y="672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156735</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66333" y="65003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42037</xdr:rowOff>
    </xdr:from>
    <xdr:to>
      <xdr:col>107</xdr:col>
      <xdr:colOff>101600</xdr:colOff>
      <xdr:row>39</xdr:row>
      <xdr:rowOff>143637</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0383500" y="672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160164</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77333" y="65038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34852</xdr:rowOff>
    </xdr:from>
    <xdr:to>
      <xdr:col>102</xdr:col>
      <xdr:colOff>165100</xdr:colOff>
      <xdr:row>39</xdr:row>
      <xdr:rowOff>136452</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9494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152979</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88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43833</xdr:rowOff>
    </xdr:from>
    <xdr:to>
      <xdr:col>98</xdr:col>
      <xdr:colOff>38100</xdr:colOff>
      <xdr:row>39</xdr:row>
      <xdr:rowOff>145433</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8605500" y="673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161960</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99333" y="6505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8544</xdr:rowOff>
    </xdr:from>
    <xdr:ext cx="249299" cy="259045"/>
    <xdr:sp macro="" textlink="">
      <xdr:nvSpPr>
        <xdr:cNvPr id="779" name="諸支出金該当値テキスト">
          <a:extLst>
            <a:ext uri="{FF2B5EF4-FFF2-40B4-BE49-F238E27FC236}">
              <a16:creationId xmlns:a16="http://schemas.microsoft.com/office/drawing/2014/main" id="{00000000-0008-0000-0700-00000B030000}"/>
            </a:ext>
          </a:extLst>
        </xdr:cNvPr>
        <xdr:cNvSpPr txBox="1"/>
      </xdr:nvSpPr>
      <xdr:spPr>
        <a:xfrm>
          <a:off x="22212300" y="6695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年度の住民一人当たりのコスト（目的別）において、災害復旧事業費が類似団体内で最大、全国・県平均を突出して上回っている。これは、平成２８年熊本地震による災害復旧事業費（新庁舎</a:t>
          </a:r>
          <a:r>
            <a:rPr kumimoji="1" lang="ja-JP" altLang="en-US" sz="1100">
              <a:solidFill>
                <a:schemeClr val="dk1"/>
              </a:solidFill>
              <a:effectLst/>
              <a:latin typeface="+mn-lt"/>
              <a:ea typeface="+mn-ea"/>
              <a:cs typeface="+mn-cs"/>
            </a:rPr>
            <a:t>建設</a:t>
          </a:r>
          <a:r>
            <a:rPr kumimoji="1" lang="ja-JP" altLang="ja-JP" sz="1100">
              <a:solidFill>
                <a:schemeClr val="dk1"/>
              </a:solidFill>
              <a:effectLst/>
              <a:latin typeface="+mn-lt"/>
              <a:ea typeface="+mn-ea"/>
              <a:cs typeface="+mn-cs"/>
            </a:rPr>
            <a:t>等）によるものである。</a:t>
          </a:r>
          <a:endParaRPr lang="ja-JP" altLang="ja-JP" sz="1400">
            <a:effectLst/>
          </a:endParaRPr>
        </a:p>
        <a:p>
          <a:r>
            <a:rPr kumimoji="1" lang="ja-JP" altLang="ja-JP" sz="1100">
              <a:solidFill>
                <a:schemeClr val="dk1"/>
              </a:solidFill>
              <a:effectLst/>
              <a:latin typeface="+mn-lt"/>
              <a:ea typeface="+mn-ea"/>
              <a:cs typeface="+mn-cs"/>
            </a:rPr>
            <a:t>　また、財源として借り入れた町債の償還が令和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より本格化しており、令和元年度まで類似団体平均、全国・県平均を下回っていた公債費の住民一人当たりのコストが大きく上昇している。今後も複合施設の造成・施設整備も控えており、公債費償還に交付税措置がある場合でも将来の財政運営に支障を来さないよう事業の峻別に努める。</a:t>
          </a:r>
          <a:endParaRPr lang="ja-JP" altLang="ja-JP" sz="1400">
            <a:effectLst/>
          </a:endParaRPr>
        </a:p>
        <a:p>
          <a:r>
            <a:rPr kumimoji="1" lang="ja-JP" altLang="ja-JP" sz="1100">
              <a:solidFill>
                <a:schemeClr val="dk1"/>
              </a:solidFill>
              <a:effectLst/>
              <a:latin typeface="+mn-lt"/>
              <a:ea typeface="+mn-ea"/>
              <a:cs typeface="+mn-cs"/>
            </a:rPr>
            <a:t>　また土木費も類似団体内で</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位となっており、復興事業として県道熊本高森線整備事業（県事業）、木山復興土地区画整理事業（県事業）、都市計画街路事業、都市防災総合推進事業、小規模住宅地区改良事業、都市再生計画整備事業を継続実施しているためである。事業完了までは高止まりすることが予想される。</a:t>
          </a:r>
          <a:endParaRPr lang="ja-JP" altLang="ja-JP" sz="1400">
            <a:effectLst/>
          </a:endParaRPr>
        </a:p>
        <a:p>
          <a:r>
            <a:rPr kumimoji="1" lang="ja-JP" altLang="ja-JP" sz="1100">
              <a:solidFill>
                <a:schemeClr val="dk1"/>
              </a:solidFill>
              <a:effectLst/>
              <a:latin typeface="+mn-lt"/>
              <a:ea typeface="+mn-ea"/>
              <a:cs typeface="+mn-cs"/>
            </a:rPr>
            <a:t>　民生費についても、類似団体平均を上回っており、平成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年熊本地震に関連する被災者への生活再建事業、応急仮設住宅運営業務及び同住宅用地の農地復旧事業の実施によるものであり、今後仮設住宅の提供終了等により減少が予想される。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衛生費については、新型コロナウイルス感染症防止対策事業及び環境衛生組合負担金の減により低下したものである。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熊本県益城町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財政調整基金残高は令和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年度末で約</a:t>
          </a:r>
          <a:r>
            <a:rPr kumimoji="1" lang="en-US" altLang="ja-JP" sz="1100">
              <a:solidFill>
                <a:schemeClr val="dk1"/>
              </a:solidFill>
              <a:effectLst/>
              <a:latin typeface="+mn-lt"/>
              <a:ea typeface="+mn-ea"/>
              <a:cs typeface="+mn-cs"/>
            </a:rPr>
            <a:t>1,121</a:t>
          </a:r>
          <a:r>
            <a:rPr kumimoji="1" lang="ja-JP" altLang="ja-JP" sz="1100">
              <a:solidFill>
                <a:schemeClr val="dk1"/>
              </a:solidFill>
              <a:effectLst/>
              <a:latin typeface="+mn-lt"/>
              <a:ea typeface="+mn-ea"/>
              <a:cs typeface="+mn-cs"/>
            </a:rPr>
            <a:t>百万円。平常時の予算規模（</a:t>
          </a:r>
          <a:r>
            <a:rPr kumimoji="1" lang="en-US" altLang="ja-JP" sz="1100">
              <a:solidFill>
                <a:schemeClr val="dk1"/>
              </a:solidFill>
              <a:effectLst/>
              <a:latin typeface="+mn-lt"/>
              <a:ea typeface="+mn-ea"/>
              <a:cs typeface="+mn-cs"/>
            </a:rPr>
            <a:t>10,000</a:t>
          </a:r>
          <a:r>
            <a:rPr kumimoji="1" lang="ja-JP" altLang="ja-JP" sz="1100">
              <a:solidFill>
                <a:schemeClr val="dk1"/>
              </a:solidFill>
              <a:effectLst/>
              <a:latin typeface="+mn-lt"/>
              <a:ea typeface="+mn-ea"/>
              <a:cs typeface="+mn-cs"/>
            </a:rPr>
            <a:t>百万円）の１割程度で適正規模と考えている。中期的な財政見通しでは今後も地方債償還が増加することが予想され令和６年度以降、財源不足による基金取崩しが必要になると思われる。令和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年度は歳入増が歳出増を上回ったため実質収支が</a:t>
          </a:r>
          <a:r>
            <a:rPr kumimoji="1" lang="en-US" altLang="ja-JP" sz="1100">
              <a:solidFill>
                <a:schemeClr val="dk1"/>
              </a:solidFill>
              <a:effectLst/>
              <a:latin typeface="+mn-lt"/>
              <a:ea typeface="+mn-ea"/>
              <a:cs typeface="+mn-cs"/>
            </a:rPr>
            <a:t>2,284</a:t>
          </a:r>
          <a:r>
            <a:rPr kumimoji="1" lang="ja-JP" altLang="ja-JP" sz="1100">
              <a:solidFill>
                <a:schemeClr val="dk1"/>
              </a:solidFill>
              <a:effectLst/>
              <a:latin typeface="+mn-lt"/>
              <a:ea typeface="+mn-ea"/>
              <a:cs typeface="+mn-cs"/>
            </a:rPr>
            <a:t>百万円となり実質単年度収支は</a:t>
          </a:r>
          <a:r>
            <a:rPr kumimoji="1" lang="en-US" altLang="ja-JP" sz="1100">
              <a:solidFill>
                <a:schemeClr val="dk1"/>
              </a:solidFill>
              <a:effectLst/>
              <a:latin typeface="+mn-lt"/>
              <a:ea typeface="+mn-ea"/>
              <a:cs typeface="+mn-cs"/>
            </a:rPr>
            <a:t>1,352</a:t>
          </a:r>
          <a:r>
            <a:rPr kumimoji="1" lang="ja-JP" altLang="ja-JP" sz="1100">
              <a:solidFill>
                <a:schemeClr val="dk1"/>
              </a:solidFill>
              <a:effectLst/>
              <a:latin typeface="+mn-lt"/>
              <a:ea typeface="+mn-ea"/>
              <a:cs typeface="+mn-cs"/>
            </a:rPr>
            <a:t>百万円となった。復旧・復興事業の完了までは税収等一般財源が増加しても公債費等一般財源充当経費の増加が上回り</a:t>
          </a:r>
          <a:r>
            <a:rPr kumimoji="1" lang="ja-JP" altLang="en-US" sz="1100">
              <a:solidFill>
                <a:schemeClr val="dk1"/>
              </a:solidFill>
              <a:effectLst/>
              <a:latin typeface="+mn-lt"/>
              <a:ea typeface="+mn-ea"/>
              <a:cs typeface="+mn-cs"/>
            </a:rPr>
            <a:t>実質単年度</a:t>
          </a:r>
          <a:r>
            <a:rPr kumimoji="1" lang="ja-JP" altLang="ja-JP" sz="1100">
              <a:solidFill>
                <a:schemeClr val="dk1"/>
              </a:solidFill>
              <a:effectLst/>
              <a:latin typeface="+mn-lt"/>
              <a:ea typeface="+mn-ea"/>
              <a:cs typeface="+mn-cs"/>
            </a:rPr>
            <a:t>収支</a:t>
          </a:r>
          <a:r>
            <a:rPr kumimoji="1" lang="ja-JP" altLang="en-US" sz="1100">
              <a:solidFill>
                <a:schemeClr val="dk1"/>
              </a:solidFill>
              <a:effectLst/>
              <a:latin typeface="+mn-lt"/>
              <a:ea typeface="+mn-ea"/>
              <a:cs typeface="+mn-cs"/>
            </a:rPr>
            <a:t>はマイナス傾向となる見込み</a:t>
          </a:r>
          <a:r>
            <a:rPr kumimoji="1" lang="ja-JP" altLang="ja-JP" sz="1100">
              <a:solidFill>
                <a:schemeClr val="dk1"/>
              </a:solidFill>
              <a:effectLst/>
              <a:latin typeface="+mn-lt"/>
              <a:ea typeface="+mn-ea"/>
              <a:cs typeface="+mn-cs"/>
            </a:rPr>
            <a:t>である。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熊本県益城町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一般会計及び特別会計</a:t>
          </a:r>
          <a:r>
            <a:rPr kumimoji="1" lang="ja-JP" altLang="en-US" sz="1100">
              <a:solidFill>
                <a:schemeClr val="dk1"/>
              </a:solidFill>
              <a:effectLst/>
              <a:latin typeface="+mn-lt"/>
              <a:ea typeface="+mn-ea"/>
              <a:cs typeface="+mn-cs"/>
            </a:rPr>
            <a:t>（国民健康保険特別会計除く）</a:t>
          </a:r>
          <a:r>
            <a:rPr kumimoji="1" lang="ja-JP" altLang="ja-JP" sz="1100">
              <a:solidFill>
                <a:schemeClr val="dk1"/>
              </a:solidFill>
              <a:effectLst/>
              <a:latin typeface="+mn-lt"/>
              <a:ea typeface="+mn-ea"/>
              <a:cs typeface="+mn-cs"/>
            </a:rPr>
            <a:t>において黒字となっている。</a:t>
          </a:r>
          <a:endParaRPr lang="ja-JP" altLang="ja-JP">
            <a:effectLst/>
          </a:endParaRPr>
        </a:p>
        <a:p>
          <a:r>
            <a:rPr kumimoji="1" lang="ja-JP" altLang="ja-JP" sz="1100">
              <a:solidFill>
                <a:schemeClr val="dk1"/>
              </a:solidFill>
              <a:effectLst/>
              <a:latin typeface="+mn-lt"/>
              <a:ea typeface="+mn-ea"/>
              <a:cs typeface="+mn-cs"/>
            </a:rPr>
            <a:t>　一般会計等では、歳入総額</a:t>
          </a:r>
          <a:r>
            <a:rPr kumimoji="1" lang="en-US" altLang="ja-JP" sz="1100">
              <a:solidFill>
                <a:schemeClr val="dk1"/>
              </a:solidFill>
              <a:effectLst/>
              <a:latin typeface="+mn-lt"/>
              <a:ea typeface="+mn-ea"/>
              <a:cs typeface="+mn-cs"/>
            </a:rPr>
            <a:t>24,415</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歳出総額</a:t>
          </a:r>
          <a:r>
            <a:rPr kumimoji="1" lang="en-US" altLang="ja-JP" sz="1100">
              <a:solidFill>
                <a:schemeClr val="dk1"/>
              </a:solidFill>
              <a:effectLst/>
              <a:latin typeface="+mn-lt"/>
              <a:ea typeface="+mn-ea"/>
              <a:cs typeface="+mn-cs"/>
            </a:rPr>
            <a:t>21,906</a:t>
          </a:r>
          <a:r>
            <a:rPr kumimoji="1" lang="ja-JP" altLang="ja-JP" sz="1100">
              <a:solidFill>
                <a:schemeClr val="dk1"/>
              </a:solidFill>
              <a:effectLst/>
              <a:latin typeface="+mn-lt"/>
              <a:ea typeface="+mn-ea"/>
              <a:cs typeface="+mn-cs"/>
            </a:rPr>
            <a:t>百万円から形式収支</a:t>
          </a:r>
          <a:r>
            <a:rPr kumimoji="1" lang="en-US" altLang="ja-JP" sz="1100">
              <a:solidFill>
                <a:schemeClr val="dk1"/>
              </a:solidFill>
              <a:effectLst/>
              <a:latin typeface="+mn-lt"/>
              <a:ea typeface="+mn-ea"/>
              <a:cs typeface="+mn-cs"/>
            </a:rPr>
            <a:t>2,509</a:t>
          </a:r>
          <a:r>
            <a:rPr kumimoji="1" lang="ja-JP" altLang="ja-JP" sz="1100">
              <a:solidFill>
                <a:schemeClr val="dk1"/>
              </a:solidFill>
              <a:effectLst/>
              <a:latin typeface="+mn-lt"/>
              <a:ea typeface="+mn-ea"/>
              <a:cs typeface="+mn-cs"/>
            </a:rPr>
            <a:t>百万円、翌年度に繰越すべき財源</a:t>
          </a:r>
          <a:r>
            <a:rPr kumimoji="1" lang="en-US" altLang="ja-JP" sz="1100">
              <a:solidFill>
                <a:schemeClr val="dk1"/>
              </a:solidFill>
              <a:effectLst/>
              <a:latin typeface="+mn-lt"/>
              <a:ea typeface="+mn-ea"/>
              <a:cs typeface="+mn-cs"/>
            </a:rPr>
            <a:t>235</a:t>
          </a:r>
          <a:r>
            <a:rPr kumimoji="1" lang="ja-JP" altLang="ja-JP" sz="1100">
              <a:solidFill>
                <a:schemeClr val="dk1"/>
              </a:solidFill>
              <a:effectLst/>
              <a:latin typeface="+mn-lt"/>
              <a:ea typeface="+mn-ea"/>
              <a:cs typeface="+mn-cs"/>
            </a:rPr>
            <a:t>百万円であるため実質収支</a:t>
          </a:r>
          <a:r>
            <a:rPr kumimoji="1" lang="en-US" altLang="ja-JP" sz="1100">
              <a:solidFill>
                <a:schemeClr val="dk1"/>
              </a:solidFill>
              <a:effectLst/>
              <a:latin typeface="+mn-lt"/>
              <a:ea typeface="+mn-ea"/>
              <a:cs typeface="+mn-cs"/>
            </a:rPr>
            <a:t>2,284</a:t>
          </a:r>
          <a:r>
            <a:rPr kumimoji="1" lang="ja-JP" altLang="ja-JP" sz="1100">
              <a:solidFill>
                <a:schemeClr val="dk1"/>
              </a:solidFill>
              <a:effectLst/>
              <a:latin typeface="+mn-lt"/>
              <a:ea typeface="+mn-ea"/>
              <a:cs typeface="+mn-cs"/>
            </a:rPr>
            <a:t>百万円となり標準財政規模比</a:t>
          </a:r>
          <a:r>
            <a:rPr kumimoji="1" lang="en-US" altLang="ja-JP" sz="1100">
              <a:solidFill>
                <a:schemeClr val="dk1"/>
              </a:solidFill>
              <a:effectLst/>
              <a:latin typeface="+mn-lt"/>
              <a:ea typeface="+mn-ea"/>
              <a:cs typeface="+mn-cs"/>
            </a:rPr>
            <a:t>25.61%</a:t>
          </a:r>
          <a:r>
            <a:rPr kumimoji="1" lang="ja-JP" altLang="ja-JP" sz="1100">
              <a:solidFill>
                <a:schemeClr val="dk1"/>
              </a:solidFill>
              <a:effectLst/>
              <a:latin typeface="+mn-lt"/>
              <a:ea typeface="+mn-ea"/>
              <a:cs typeface="+mn-cs"/>
            </a:rPr>
            <a:t>となった。</a:t>
          </a:r>
          <a:endParaRPr lang="ja-JP" altLang="ja-JP">
            <a:effectLst/>
          </a:endParaRPr>
        </a:p>
        <a:p>
          <a:r>
            <a:rPr kumimoji="1" lang="ja-JP" altLang="ja-JP" sz="1100">
              <a:solidFill>
                <a:schemeClr val="dk1"/>
              </a:solidFill>
              <a:effectLst/>
              <a:latin typeface="+mn-lt"/>
              <a:ea typeface="+mn-ea"/>
              <a:cs typeface="+mn-cs"/>
            </a:rPr>
            <a:t>　国民健康保険特別会計の標準財政規模比が▲</a:t>
          </a:r>
          <a:r>
            <a:rPr kumimoji="1" lang="en-US" altLang="ja-JP" sz="1100">
              <a:solidFill>
                <a:schemeClr val="dk1"/>
              </a:solidFill>
              <a:effectLst/>
              <a:latin typeface="+mn-lt"/>
              <a:ea typeface="+mn-ea"/>
              <a:cs typeface="+mn-cs"/>
            </a:rPr>
            <a:t>3.67%</a:t>
          </a:r>
          <a:r>
            <a:rPr kumimoji="1" lang="ja-JP" altLang="ja-JP" sz="1100">
              <a:solidFill>
                <a:schemeClr val="dk1"/>
              </a:solidFill>
              <a:effectLst/>
              <a:latin typeface="+mn-lt"/>
              <a:ea typeface="+mn-ea"/>
              <a:cs typeface="+mn-cs"/>
            </a:rPr>
            <a:t>となっているのは、</a:t>
          </a:r>
          <a:r>
            <a:rPr kumimoji="1" lang="ja-JP" altLang="en-US" sz="1100">
              <a:solidFill>
                <a:schemeClr val="dk1"/>
              </a:solidFill>
              <a:effectLst/>
              <a:latin typeface="+mn-lt"/>
              <a:ea typeface="+mn-ea"/>
              <a:cs typeface="+mn-cs"/>
            </a:rPr>
            <a:t>歳入：</a:t>
          </a:r>
          <a:r>
            <a:rPr kumimoji="1" lang="ja-JP" altLang="ja-JP" sz="1100">
              <a:solidFill>
                <a:schemeClr val="dk1"/>
              </a:solidFill>
              <a:effectLst/>
              <a:latin typeface="+mn-lt"/>
              <a:ea typeface="+mn-ea"/>
              <a:cs typeface="+mn-cs"/>
            </a:rPr>
            <a:t>県支出金（普通調整交付金）の減及び</a:t>
          </a:r>
          <a:r>
            <a:rPr kumimoji="1" lang="ja-JP" altLang="en-US" sz="1100">
              <a:solidFill>
                <a:schemeClr val="dk1"/>
              </a:solidFill>
              <a:effectLst/>
              <a:latin typeface="+mn-lt"/>
              <a:ea typeface="+mn-ea"/>
              <a:cs typeface="+mn-cs"/>
            </a:rPr>
            <a:t>歳出：</a:t>
          </a:r>
          <a:r>
            <a:rPr kumimoji="1" lang="ja-JP" altLang="ja-JP" sz="1100">
              <a:solidFill>
                <a:schemeClr val="dk1"/>
              </a:solidFill>
              <a:effectLst/>
              <a:latin typeface="+mn-lt"/>
              <a:ea typeface="+mn-ea"/>
              <a:cs typeface="+mn-cs"/>
            </a:rPr>
            <a:t>諸支出金（療養給付費県交付金返還金）の増により実質収支が減ったためである。</a:t>
          </a:r>
          <a:endParaRPr lang="ja-JP" altLang="ja-JP">
            <a:effectLst/>
          </a:endParaRPr>
        </a:p>
        <a:p>
          <a:r>
            <a:rPr kumimoji="1" lang="ja-JP" altLang="ja-JP" sz="1100">
              <a:solidFill>
                <a:schemeClr val="dk1"/>
              </a:solidFill>
              <a:effectLst/>
              <a:latin typeface="+mn-lt"/>
              <a:ea typeface="+mn-ea"/>
              <a:cs typeface="+mn-cs"/>
            </a:rPr>
            <a:t>　今後も事務事業の見直しや未収金対策、使用料･手数料改定等の対策を図り、健全な財政運営を目指すとともに、平成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年熊本地震からの復旧・復興事業を着実に進めるための財源確保に努める。</a:t>
          </a:r>
          <a:endParaRPr lang="ja-JP" altLang="ja-JP">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40911%20&#12304;&#36001;&#25919;&#29366;&#27841;&#36039;&#26009;&#38598;&#12305;_434434_&#30410;&#22478;&#30010;_2022/&#12304;&#36001;&#25919;&#29366;&#27841;&#36039;&#26009;&#38598;&#12305;_434434_&#30410;&#22478;&#30010;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cell r="BP51">
            <v>21.4</v>
          </cell>
          <cell r="BX51">
            <v>32.200000000000003</v>
          </cell>
          <cell r="CF51">
            <v>32.9</v>
          </cell>
          <cell r="CN51">
            <v>38.1</v>
          </cell>
          <cell r="CV51">
            <v>32.299999999999997</v>
          </cell>
        </row>
        <row r="53">
          <cell r="BP53">
            <v>59.4</v>
          </cell>
          <cell r="BX53">
            <v>44.3</v>
          </cell>
          <cell r="CF53">
            <v>43.5</v>
          </cell>
          <cell r="CN53">
            <v>44.9</v>
          </cell>
          <cell r="CV53">
            <v>43</v>
          </cell>
        </row>
        <row r="55">
          <cell r="AN55" t="str">
            <v>類似団体内平均値</v>
          </cell>
          <cell r="BP55">
            <v>18.2</v>
          </cell>
          <cell r="BX55">
            <v>20.3</v>
          </cell>
          <cell r="CF55">
            <v>15.5</v>
          </cell>
          <cell r="CN55">
            <v>4.5999999999999996</v>
          </cell>
          <cell r="CV55">
            <v>1.6</v>
          </cell>
        </row>
        <row r="57">
          <cell r="BP57">
            <v>59.3</v>
          </cell>
          <cell r="BX57">
            <v>60.3</v>
          </cell>
          <cell r="CF57">
            <v>61.5</v>
          </cell>
          <cell r="CN57">
            <v>61</v>
          </cell>
          <cell r="CV57">
            <v>62.3</v>
          </cell>
        </row>
        <row r="72">
          <cell r="BP72" t="str">
            <v>H30</v>
          </cell>
          <cell r="BX72" t="str">
            <v>R01</v>
          </cell>
          <cell r="CF72" t="str">
            <v>R02</v>
          </cell>
          <cell r="CN72" t="str">
            <v>R03</v>
          </cell>
          <cell r="CV72" t="str">
            <v>R04</v>
          </cell>
        </row>
        <row r="73">
          <cell r="AN73" t="str">
            <v>当該団体値</v>
          </cell>
          <cell r="BP73">
            <v>21.4</v>
          </cell>
          <cell r="BX73">
            <v>32.200000000000003</v>
          </cell>
          <cell r="CF73">
            <v>32.9</v>
          </cell>
          <cell r="CN73">
            <v>38.1</v>
          </cell>
          <cell r="CV73">
            <v>32.299999999999997</v>
          </cell>
        </row>
        <row r="75">
          <cell r="BP75">
            <v>8.1</v>
          </cell>
          <cell r="BX75">
            <v>7.9</v>
          </cell>
          <cell r="CF75">
            <v>8.8000000000000007</v>
          </cell>
          <cell r="CN75">
            <v>8.8000000000000007</v>
          </cell>
          <cell r="CV75">
            <v>9.4</v>
          </cell>
        </row>
        <row r="77">
          <cell r="AN77" t="str">
            <v>類似団体内平均値</v>
          </cell>
          <cell r="BP77">
            <v>18.2</v>
          </cell>
          <cell r="BX77">
            <v>20.3</v>
          </cell>
          <cell r="CF77">
            <v>15.5</v>
          </cell>
          <cell r="CN77">
            <v>4.5999999999999996</v>
          </cell>
          <cell r="CV77">
            <v>1.6</v>
          </cell>
        </row>
        <row r="79">
          <cell r="BP79">
            <v>6.8</v>
          </cell>
          <cell r="BX79">
            <v>6.6</v>
          </cell>
          <cell r="CF79">
            <v>6.4</v>
          </cell>
          <cell r="CN79">
            <v>6.3</v>
          </cell>
          <cell r="CV79">
            <v>6.6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2" workbookViewId="0">
      <selection activeCell="BN9" sqref="BN9:BU9"/>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83</v>
      </c>
      <c r="C2" s="182"/>
      <c r="D2" s="183"/>
    </row>
    <row r="3" spans="1:119" ht="18.75" customHeight="1" thickBot="1" x14ac:dyDescent="0.2">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93</v>
      </c>
      <c r="AZ4" s="446"/>
      <c r="BA4" s="446"/>
      <c r="BB4" s="446"/>
      <c r="BC4" s="446"/>
      <c r="BD4" s="446"/>
      <c r="BE4" s="446"/>
      <c r="BF4" s="446"/>
      <c r="BG4" s="446"/>
      <c r="BH4" s="446"/>
      <c r="BI4" s="446"/>
      <c r="BJ4" s="446"/>
      <c r="BK4" s="446"/>
      <c r="BL4" s="446"/>
      <c r="BM4" s="447"/>
      <c r="BN4" s="448">
        <v>24415387</v>
      </c>
      <c r="BO4" s="449"/>
      <c r="BP4" s="449"/>
      <c r="BQ4" s="449"/>
      <c r="BR4" s="449"/>
      <c r="BS4" s="449"/>
      <c r="BT4" s="449"/>
      <c r="BU4" s="450"/>
      <c r="BV4" s="448">
        <v>25100320</v>
      </c>
      <c r="BW4" s="449"/>
      <c r="BX4" s="449"/>
      <c r="BY4" s="449"/>
      <c r="BZ4" s="449"/>
      <c r="CA4" s="449"/>
      <c r="CB4" s="449"/>
      <c r="CC4" s="450"/>
      <c r="CD4" s="585" t="s">
        <v>94</v>
      </c>
      <c r="CE4" s="586"/>
      <c r="CF4" s="586"/>
      <c r="CG4" s="586"/>
      <c r="CH4" s="586"/>
      <c r="CI4" s="586"/>
      <c r="CJ4" s="586"/>
      <c r="CK4" s="586"/>
      <c r="CL4" s="586"/>
      <c r="CM4" s="586"/>
      <c r="CN4" s="586"/>
      <c r="CO4" s="586"/>
      <c r="CP4" s="586"/>
      <c r="CQ4" s="586"/>
      <c r="CR4" s="586"/>
      <c r="CS4" s="587"/>
      <c r="CT4" s="588">
        <v>25.7</v>
      </c>
      <c r="CU4" s="589"/>
      <c r="CV4" s="589"/>
      <c r="CW4" s="589"/>
      <c r="CX4" s="589"/>
      <c r="CY4" s="589"/>
      <c r="CZ4" s="589"/>
      <c r="DA4" s="590"/>
      <c r="DB4" s="588">
        <v>10.3</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95</v>
      </c>
      <c r="AN5" s="376"/>
      <c r="AO5" s="376"/>
      <c r="AP5" s="376"/>
      <c r="AQ5" s="376"/>
      <c r="AR5" s="376"/>
      <c r="AS5" s="376"/>
      <c r="AT5" s="377"/>
      <c r="AU5" s="477" t="s">
        <v>96</v>
      </c>
      <c r="AV5" s="478"/>
      <c r="AW5" s="478"/>
      <c r="AX5" s="478"/>
      <c r="AY5" s="433" t="s">
        <v>97</v>
      </c>
      <c r="AZ5" s="434"/>
      <c r="BA5" s="434"/>
      <c r="BB5" s="434"/>
      <c r="BC5" s="434"/>
      <c r="BD5" s="434"/>
      <c r="BE5" s="434"/>
      <c r="BF5" s="434"/>
      <c r="BG5" s="434"/>
      <c r="BH5" s="434"/>
      <c r="BI5" s="434"/>
      <c r="BJ5" s="434"/>
      <c r="BK5" s="434"/>
      <c r="BL5" s="434"/>
      <c r="BM5" s="435"/>
      <c r="BN5" s="419">
        <v>21896018</v>
      </c>
      <c r="BO5" s="420"/>
      <c r="BP5" s="420"/>
      <c r="BQ5" s="420"/>
      <c r="BR5" s="420"/>
      <c r="BS5" s="420"/>
      <c r="BT5" s="420"/>
      <c r="BU5" s="421"/>
      <c r="BV5" s="419">
        <v>23889497</v>
      </c>
      <c r="BW5" s="420"/>
      <c r="BX5" s="420"/>
      <c r="BY5" s="420"/>
      <c r="BZ5" s="420"/>
      <c r="CA5" s="420"/>
      <c r="CB5" s="420"/>
      <c r="CC5" s="421"/>
      <c r="CD5" s="459" t="s">
        <v>98</v>
      </c>
      <c r="CE5" s="379"/>
      <c r="CF5" s="379"/>
      <c r="CG5" s="379"/>
      <c r="CH5" s="379"/>
      <c r="CI5" s="379"/>
      <c r="CJ5" s="379"/>
      <c r="CK5" s="379"/>
      <c r="CL5" s="379"/>
      <c r="CM5" s="379"/>
      <c r="CN5" s="379"/>
      <c r="CO5" s="379"/>
      <c r="CP5" s="379"/>
      <c r="CQ5" s="379"/>
      <c r="CR5" s="379"/>
      <c r="CS5" s="460"/>
      <c r="CT5" s="416">
        <v>87.7</v>
      </c>
      <c r="CU5" s="417"/>
      <c r="CV5" s="417"/>
      <c r="CW5" s="417"/>
      <c r="CX5" s="417"/>
      <c r="CY5" s="417"/>
      <c r="CZ5" s="417"/>
      <c r="DA5" s="418"/>
      <c r="DB5" s="416">
        <v>86.6</v>
      </c>
      <c r="DC5" s="417"/>
      <c r="DD5" s="417"/>
      <c r="DE5" s="417"/>
      <c r="DF5" s="417"/>
      <c r="DG5" s="417"/>
      <c r="DH5" s="417"/>
      <c r="DI5" s="418"/>
    </row>
    <row r="6" spans="1:119" ht="18.75" customHeight="1" x14ac:dyDescent="0.15">
      <c r="A6" s="181"/>
      <c r="B6" s="565" t="s">
        <v>99</v>
      </c>
      <c r="C6" s="406"/>
      <c r="D6" s="406"/>
      <c r="E6" s="566"/>
      <c r="F6" s="566"/>
      <c r="G6" s="566"/>
      <c r="H6" s="566"/>
      <c r="I6" s="566"/>
      <c r="J6" s="566"/>
      <c r="K6" s="566"/>
      <c r="L6" s="566" t="s">
        <v>100</v>
      </c>
      <c r="M6" s="566"/>
      <c r="N6" s="566"/>
      <c r="O6" s="566"/>
      <c r="P6" s="566"/>
      <c r="Q6" s="566"/>
      <c r="R6" s="404"/>
      <c r="S6" s="404"/>
      <c r="T6" s="404"/>
      <c r="U6" s="404"/>
      <c r="V6" s="572"/>
      <c r="W6" s="509" t="s">
        <v>101</v>
      </c>
      <c r="X6" s="405"/>
      <c r="Y6" s="405"/>
      <c r="Z6" s="405"/>
      <c r="AA6" s="405"/>
      <c r="AB6" s="406"/>
      <c r="AC6" s="577" t="s">
        <v>102</v>
      </c>
      <c r="AD6" s="578"/>
      <c r="AE6" s="578"/>
      <c r="AF6" s="578"/>
      <c r="AG6" s="578"/>
      <c r="AH6" s="578"/>
      <c r="AI6" s="578"/>
      <c r="AJ6" s="578"/>
      <c r="AK6" s="578"/>
      <c r="AL6" s="579"/>
      <c r="AM6" s="476" t="s">
        <v>103</v>
      </c>
      <c r="AN6" s="376"/>
      <c r="AO6" s="376"/>
      <c r="AP6" s="376"/>
      <c r="AQ6" s="376"/>
      <c r="AR6" s="376"/>
      <c r="AS6" s="376"/>
      <c r="AT6" s="377"/>
      <c r="AU6" s="477" t="s">
        <v>96</v>
      </c>
      <c r="AV6" s="478"/>
      <c r="AW6" s="478"/>
      <c r="AX6" s="478"/>
      <c r="AY6" s="433" t="s">
        <v>104</v>
      </c>
      <c r="AZ6" s="434"/>
      <c r="BA6" s="434"/>
      <c r="BB6" s="434"/>
      <c r="BC6" s="434"/>
      <c r="BD6" s="434"/>
      <c r="BE6" s="434"/>
      <c r="BF6" s="434"/>
      <c r="BG6" s="434"/>
      <c r="BH6" s="434"/>
      <c r="BI6" s="434"/>
      <c r="BJ6" s="434"/>
      <c r="BK6" s="434"/>
      <c r="BL6" s="434"/>
      <c r="BM6" s="435"/>
      <c r="BN6" s="419">
        <v>2519369</v>
      </c>
      <c r="BO6" s="420"/>
      <c r="BP6" s="420"/>
      <c r="BQ6" s="420"/>
      <c r="BR6" s="420"/>
      <c r="BS6" s="420"/>
      <c r="BT6" s="420"/>
      <c r="BU6" s="421"/>
      <c r="BV6" s="419">
        <v>1210823</v>
      </c>
      <c r="BW6" s="420"/>
      <c r="BX6" s="420"/>
      <c r="BY6" s="420"/>
      <c r="BZ6" s="420"/>
      <c r="CA6" s="420"/>
      <c r="CB6" s="420"/>
      <c r="CC6" s="421"/>
      <c r="CD6" s="459" t="s">
        <v>105</v>
      </c>
      <c r="CE6" s="379"/>
      <c r="CF6" s="379"/>
      <c r="CG6" s="379"/>
      <c r="CH6" s="379"/>
      <c r="CI6" s="379"/>
      <c r="CJ6" s="379"/>
      <c r="CK6" s="379"/>
      <c r="CL6" s="379"/>
      <c r="CM6" s="379"/>
      <c r="CN6" s="379"/>
      <c r="CO6" s="379"/>
      <c r="CP6" s="379"/>
      <c r="CQ6" s="379"/>
      <c r="CR6" s="379"/>
      <c r="CS6" s="460"/>
      <c r="CT6" s="562">
        <v>89.3</v>
      </c>
      <c r="CU6" s="563"/>
      <c r="CV6" s="563"/>
      <c r="CW6" s="563"/>
      <c r="CX6" s="563"/>
      <c r="CY6" s="563"/>
      <c r="CZ6" s="563"/>
      <c r="DA6" s="564"/>
      <c r="DB6" s="562">
        <v>90.9</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106</v>
      </c>
      <c r="AN7" s="376"/>
      <c r="AO7" s="376"/>
      <c r="AP7" s="376"/>
      <c r="AQ7" s="376"/>
      <c r="AR7" s="376"/>
      <c r="AS7" s="376"/>
      <c r="AT7" s="377"/>
      <c r="AU7" s="477" t="s">
        <v>107</v>
      </c>
      <c r="AV7" s="478"/>
      <c r="AW7" s="478"/>
      <c r="AX7" s="478"/>
      <c r="AY7" s="433" t="s">
        <v>108</v>
      </c>
      <c r="AZ7" s="434"/>
      <c r="BA7" s="434"/>
      <c r="BB7" s="434"/>
      <c r="BC7" s="434"/>
      <c r="BD7" s="434"/>
      <c r="BE7" s="434"/>
      <c r="BF7" s="434"/>
      <c r="BG7" s="434"/>
      <c r="BH7" s="434"/>
      <c r="BI7" s="434"/>
      <c r="BJ7" s="434"/>
      <c r="BK7" s="434"/>
      <c r="BL7" s="434"/>
      <c r="BM7" s="435"/>
      <c r="BN7" s="419">
        <v>235269</v>
      </c>
      <c r="BO7" s="420"/>
      <c r="BP7" s="420"/>
      <c r="BQ7" s="420"/>
      <c r="BR7" s="420"/>
      <c r="BS7" s="420"/>
      <c r="BT7" s="420"/>
      <c r="BU7" s="421"/>
      <c r="BV7" s="419">
        <v>278617</v>
      </c>
      <c r="BW7" s="420"/>
      <c r="BX7" s="420"/>
      <c r="BY7" s="420"/>
      <c r="BZ7" s="420"/>
      <c r="CA7" s="420"/>
      <c r="CB7" s="420"/>
      <c r="CC7" s="421"/>
      <c r="CD7" s="459" t="s">
        <v>109</v>
      </c>
      <c r="CE7" s="379"/>
      <c r="CF7" s="379"/>
      <c r="CG7" s="379"/>
      <c r="CH7" s="379"/>
      <c r="CI7" s="379"/>
      <c r="CJ7" s="379"/>
      <c r="CK7" s="379"/>
      <c r="CL7" s="379"/>
      <c r="CM7" s="379"/>
      <c r="CN7" s="379"/>
      <c r="CO7" s="379"/>
      <c r="CP7" s="379"/>
      <c r="CQ7" s="379"/>
      <c r="CR7" s="379"/>
      <c r="CS7" s="460"/>
      <c r="CT7" s="419">
        <v>8879241</v>
      </c>
      <c r="CU7" s="420"/>
      <c r="CV7" s="420"/>
      <c r="CW7" s="420"/>
      <c r="CX7" s="420"/>
      <c r="CY7" s="420"/>
      <c r="CZ7" s="420"/>
      <c r="DA7" s="421"/>
      <c r="DB7" s="419">
        <v>9059494</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110</v>
      </c>
      <c r="AN8" s="376"/>
      <c r="AO8" s="376"/>
      <c r="AP8" s="376"/>
      <c r="AQ8" s="376"/>
      <c r="AR8" s="376"/>
      <c r="AS8" s="376"/>
      <c r="AT8" s="377"/>
      <c r="AU8" s="477" t="s">
        <v>111</v>
      </c>
      <c r="AV8" s="478"/>
      <c r="AW8" s="478"/>
      <c r="AX8" s="478"/>
      <c r="AY8" s="433" t="s">
        <v>112</v>
      </c>
      <c r="AZ8" s="434"/>
      <c r="BA8" s="434"/>
      <c r="BB8" s="434"/>
      <c r="BC8" s="434"/>
      <c r="BD8" s="434"/>
      <c r="BE8" s="434"/>
      <c r="BF8" s="434"/>
      <c r="BG8" s="434"/>
      <c r="BH8" s="434"/>
      <c r="BI8" s="434"/>
      <c r="BJ8" s="434"/>
      <c r="BK8" s="434"/>
      <c r="BL8" s="434"/>
      <c r="BM8" s="435"/>
      <c r="BN8" s="419">
        <v>2284100</v>
      </c>
      <c r="BO8" s="420"/>
      <c r="BP8" s="420"/>
      <c r="BQ8" s="420"/>
      <c r="BR8" s="420"/>
      <c r="BS8" s="420"/>
      <c r="BT8" s="420"/>
      <c r="BU8" s="421"/>
      <c r="BV8" s="419">
        <v>932206</v>
      </c>
      <c r="BW8" s="420"/>
      <c r="BX8" s="420"/>
      <c r="BY8" s="420"/>
      <c r="BZ8" s="420"/>
      <c r="CA8" s="420"/>
      <c r="CB8" s="420"/>
      <c r="CC8" s="421"/>
      <c r="CD8" s="459" t="s">
        <v>113</v>
      </c>
      <c r="CE8" s="379"/>
      <c r="CF8" s="379"/>
      <c r="CG8" s="379"/>
      <c r="CH8" s="379"/>
      <c r="CI8" s="379"/>
      <c r="CJ8" s="379"/>
      <c r="CK8" s="379"/>
      <c r="CL8" s="379"/>
      <c r="CM8" s="379"/>
      <c r="CN8" s="379"/>
      <c r="CO8" s="379"/>
      <c r="CP8" s="379"/>
      <c r="CQ8" s="379"/>
      <c r="CR8" s="379"/>
      <c r="CS8" s="460"/>
      <c r="CT8" s="522">
        <v>0.5</v>
      </c>
      <c r="CU8" s="523"/>
      <c r="CV8" s="523"/>
      <c r="CW8" s="523"/>
      <c r="CX8" s="523"/>
      <c r="CY8" s="523"/>
      <c r="CZ8" s="523"/>
      <c r="DA8" s="524"/>
      <c r="DB8" s="522">
        <v>0.53</v>
      </c>
      <c r="DC8" s="523"/>
      <c r="DD8" s="523"/>
      <c r="DE8" s="523"/>
      <c r="DF8" s="523"/>
      <c r="DG8" s="523"/>
      <c r="DH8" s="523"/>
      <c r="DI8" s="524"/>
    </row>
    <row r="9" spans="1:119" ht="18.75" customHeight="1" thickBot="1" x14ac:dyDescent="0.2">
      <c r="A9" s="181"/>
      <c r="B9" s="551" t="s">
        <v>114</v>
      </c>
      <c r="C9" s="552"/>
      <c r="D9" s="552"/>
      <c r="E9" s="552"/>
      <c r="F9" s="552"/>
      <c r="G9" s="552"/>
      <c r="H9" s="552"/>
      <c r="I9" s="552"/>
      <c r="J9" s="552"/>
      <c r="K9" s="470"/>
      <c r="L9" s="553" t="s">
        <v>115</v>
      </c>
      <c r="M9" s="554"/>
      <c r="N9" s="554"/>
      <c r="O9" s="554"/>
      <c r="P9" s="554"/>
      <c r="Q9" s="555"/>
      <c r="R9" s="556">
        <v>32510</v>
      </c>
      <c r="S9" s="557"/>
      <c r="T9" s="557"/>
      <c r="U9" s="557"/>
      <c r="V9" s="558"/>
      <c r="W9" s="488" t="s">
        <v>116</v>
      </c>
      <c r="X9" s="489"/>
      <c r="Y9" s="489"/>
      <c r="Z9" s="489"/>
      <c r="AA9" s="489"/>
      <c r="AB9" s="489"/>
      <c r="AC9" s="489"/>
      <c r="AD9" s="489"/>
      <c r="AE9" s="489"/>
      <c r="AF9" s="489"/>
      <c r="AG9" s="489"/>
      <c r="AH9" s="489"/>
      <c r="AI9" s="489"/>
      <c r="AJ9" s="489"/>
      <c r="AK9" s="489"/>
      <c r="AL9" s="559"/>
      <c r="AM9" s="476" t="s">
        <v>117</v>
      </c>
      <c r="AN9" s="376"/>
      <c r="AO9" s="376"/>
      <c r="AP9" s="376"/>
      <c r="AQ9" s="376"/>
      <c r="AR9" s="376"/>
      <c r="AS9" s="376"/>
      <c r="AT9" s="377"/>
      <c r="AU9" s="477" t="s">
        <v>107</v>
      </c>
      <c r="AV9" s="478"/>
      <c r="AW9" s="478"/>
      <c r="AX9" s="478"/>
      <c r="AY9" s="433" t="s">
        <v>118</v>
      </c>
      <c r="AZ9" s="434"/>
      <c r="BA9" s="434"/>
      <c r="BB9" s="434"/>
      <c r="BC9" s="434"/>
      <c r="BD9" s="434"/>
      <c r="BE9" s="434"/>
      <c r="BF9" s="434"/>
      <c r="BG9" s="434"/>
      <c r="BH9" s="434"/>
      <c r="BI9" s="434"/>
      <c r="BJ9" s="434"/>
      <c r="BK9" s="434"/>
      <c r="BL9" s="434"/>
      <c r="BM9" s="435"/>
      <c r="BN9" s="419">
        <v>1351894</v>
      </c>
      <c r="BO9" s="420"/>
      <c r="BP9" s="420"/>
      <c r="BQ9" s="420"/>
      <c r="BR9" s="420"/>
      <c r="BS9" s="420"/>
      <c r="BT9" s="420"/>
      <c r="BU9" s="421"/>
      <c r="BV9" s="419">
        <v>-280109</v>
      </c>
      <c r="BW9" s="420"/>
      <c r="BX9" s="420"/>
      <c r="BY9" s="420"/>
      <c r="BZ9" s="420"/>
      <c r="CA9" s="420"/>
      <c r="CB9" s="420"/>
      <c r="CC9" s="421"/>
      <c r="CD9" s="459" t="s">
        <v>119</v>
      </c>
      <c r="CE9" s="379"/>
      <c r="CF9" s="379"/>
      <c r="CG9" s="379"/>
      <c r="CH9" s="379"/>
      <c r="CI9" s="379"/>
      <c r="CJ9" s="379"/>
      <c r="CK9" s="379"/>
      <c r="CL9" s="379"/>
      <c r="CM9" s="379"/>
      <c r="CN9" s="379"/>
      <c r="CO9" s="379"/>
      <c r="CP9" s="379"/>
      <c r="CQ9" s="379"/>
      <c r="CR9" s="379"/>
      <c r="CS9" s="460"/>
      <c r="CT9" s="416">
        <v>15.3</v>
      </c>
      <c r="CU9" s="417"/>
      <c r="CV9" s="417"/>
      <c r="CW9" s="417"/>
      <c r="CX9" s="417"/>
      <c r="CY9" s="417"/>
      <c r="CZ9" s="417"/>
      <c r="DA9" s="418"/>
      <c r="DB9" s="416">
        <v>12.6</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120</v>
      </c>
      <c r="M10" s="376"/>
      <c r="N10" s="376"/>
      <c r="O10" s="376"/>
      <c r="P10" s="376"/>
      <c r="Q10" s="377"/>
      <c r="R10" s="372">
        <v>33611</v>
      </c>
      <c r="S10" s="373"/>
      <c r="T10" s="373"/>
      <c r="U10" s="373"/>
      <c r="V10" s="432"/>
      <c r="W10" s="560"/>
      <c r="X10" s="370"/>
      <c r="Y10" s="370"/>
      <c r="Z10" s="370"/>
      <c r="AA10" s="370"/>
      <c r="AB10" s="370"/>
      <c r="AC10" s="370"/>
      <c r="AD10" s="370"/>
      <c r="AE10" s="370"/>
      <c r="AF10" s="370"/>
      <c r="AG10" s="370"/>
      <c r="AH10" s="370"/>
      <c r="AI10" s="370"/>
      <c r="AJ10" s="370"/>
      <c r="AK10" s="370"/>
      <c r="AL10" s="561"/>
      <c r="AM10" s="476" t="s">
        <v>121</v>
      </c>
      <c r="AN10" s="376"/>
      <c r="AO10" s="376"/>
      <c r="AP10" s="376"/>
      <c r="AQ10" s="376"/>
      <c r="AR10" s="376"/>
      <c r="AS10" s="376"/>
      <c r="AT10" s="377"/>
      <c r="AU10" s="477" t="s">
        <v>122</v>
      </c>
      <c r="AV10" s="478"/>
      <c r="AW10" s="478"/>
      <c r="AX10" s="478"/>
      <c r="AY10" s="433" t="s">
        <v>123</v>
      </c>
      <c r="AZ10" s="434"/>
      <c r="BA10" s="434"/>
      <c r="BB10" s="434"/>
      <c r="BC10" s="434"/>
      <c r="BD10" s="434"/>
      <c r="BE10" s="434"/>
      <c r="BF10" s="434"/>
      <c r="BG10" s="434"/>
      <c r="BH10" s="434"/>
      <c r="BI10" s="434"/>
      <c r="BJ10" s="434"/>
      <c r="BK10" s="434"/>
      <c r="BL10" s="434"/>
      <c r="BM10" s="435"/>
      <c r="BN10" s="419">
        <v>600</v>
      </c>
      <c r="BO10" s="420"/>
      <c r="BP10" s="420"/>
      <c r="BQ10" s="420"/>
      <c r="BR10" s="420"/>
      <c r="BS10" s="420"/>
      <c r="BT10" s="420"/>
      <c r="BU10" s="421"/>
      <c r="BV10" s="419">
        <v>601</v>
      </c>
      <c r="BW10" s="420"/>
      <c r="BX10" s="420"/>
      <c r="BY10" s="420"/>
      <c r="BZ10" s="420"/>
      <c r="CA10" s="420"/>
      <c r="CB10" s="420"/>
      <c r="CC10" s="421"/>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125</v>
      </c>
      <c r="M11" s="381"/>
      <c r="N11" s="381"/>
      <c r="O11" s="381"/>
      <c r="P11" s="381"/>
      <c r="Q11" s="382"/>
      <c r="R11" s="548" t="s">
        <v>126</v>
      </c>
      <c r="S11" s="549"/>
      <c r="T11" s="549"/>
      <c r="U11" s="549"/>
      <c r="V11" s="550"/>
      <c r="W11" s="560"/>
      <c r="X11" s="370"/>
      <c r="Y11" s="370"/>
      <c r="Z11" s="370"/>
      <c r="AA11" s="370"/>
      <c r="AB11" s="370"/>
      <c r="AC11" s="370"/>
      <c r="AD11" s="370"/>
      <c r="AE11" s="370"/>
      <c r="AF11" s="370"/>
      <c r="AG11" s="370"/>
      <c r="AH11" s="370"/>
      <c r="AI11" s="370"/>
      <c r="AJ11" s="370"/>
      <c r="AK11" s="370"/>
      <c r="AL11" s="561"/>
      <c r="AM11" s="476" t="s">
        <v>127</v>
      </c>
      <c r="AN11" s="376"/>
      <c r="AO11" s="376"/>
      <c r="AP11" s="376"/>
      <c r="AQ11" s="376"/>
      <c r="AR11" s="376"/>
      <c r="AS11" s="376"/>
      <c r="AT11" s="377"/>
      <c r="AU11" s="477" t="s">
        <v>128</v>
      </c>
      <c r="AV11" s="478"/>
      <c r="AW11" s="478"/>
      <c r="AX11" s="478"/>
      <c r="AY11" s="433" t="s">
        <v>129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130</v>
      </c>
      <c r="CE11" s="379"/>
      <c r="CF11" s="379"/>
      <c r="CG11" s="379"/>
      <c r="CH11" s="379"/>
      <c r="CI11" s="379"/>
      <c r="CJ11" s="379"/>
      <c r="CK11" s="379"/>
      <c r="CL11" s="379"/>
      <c r="CM11" s="379"/>
      <c r="CN11" s="379"/>
      <c r="CO11" s="379"/>
      <c r="CP11" s="379"/>
      <c r="CQ11" s="379"/>
      <c r="CR11" s="379"/>
      <c r="CS11" s="460"/>
      <c r="CT11" s="522" t="s">
        <v>131</v>
      </c>
      <c r="CU11" s="523"/>
      <c r="CV11" s="523"/>
      <c r="CW11" s="523"/>
      <c r="CX11" s="523"/>
      <c r="CY11" s="523"/>
      <c r="CZ11" s="523"/>
      <c r="DA11" s="524"/>
      <c r="DB11" s="522" t="s">
        <v>131</v>
      </c>
      <c r="DC11" s="523"/>
      <c r="DD11" s="523"/>
      <c r="DE11" s="523"/>
      <c r="DF11" s="523"/>
      <c r="DG11" s="523"/>
      <c r="DH11" s="523"/>
      <c r="DI11" s="524"/>
    </row>
    <row r="12" spans="1:119" ht="18.75" customHeight="1" x14ac:dyDescent="0.15">
      <c r="A12" s="181"/>
      <c r="B12" s="525" t="s">
        <v>132</v>
      </c>
      <c r="C12" s="526"/>
      <c r="D12" s="526"/>
      <c r="E12" s="526"/>
      <c r="F12" s="526"/>
      <c r="G12" s="526"/>
      <c r="H12" s="526"/>
      <c r="I12" s="526"/>
      <c r="J12" s="526"/>
      <c r="K12" s="527"/>
      <c r="L12" s="534" t="s">
        <v>133</v>
      </c>
      <c r="M12" s="535"/>
      <c r="N12" s="535"/>
      <c r="O12" s="535"/>
      <c r="P12" s="535"/>
      <c r="Q12" s="536"/>
      <c r="R12" s="537">
        <v>33718</v>
      </c>
      <c r="S12" s="538"/>
      <c r="T12" s="538"/>
      <c r="U12" s="538"/>
      <c r="V12" s="539"/>
      <c r="W12" s="540" t="s">
        <v>1</v>
      </c>
      <c r="X12" s="478"/>
      <c r="Y12" s="478"/>
      <c r="Z12" s="478"/>
      <c r="AA12" s="478"/>
      <c r="AB12" s="541"/>
      <c r="AC12" s="542" t="s">
        <v>134</v>
      </c>
      <c r="AD12" s="543"/>
      <c r="AE12" s="543"/>
      <c r="AF12" s="543"/>
      <c r="AG12" s="544"/>
      <c r="AH12" s="542" t="s">
        <v>135</v>
      </c>
      <c r="AI12" s="543"/>
      <c r="AJ12" s="543"/>
      <c r="AK12" s="543"/>
      <c r="AL12" s="545"/>
      <c r="AM12" s="476" t="s">
        <v>136</v>
      </c>
      <c r="AN12" s="376"/>
      <c r="AO12" s="376"/>
      <c r="AP12" s="376"/>
      <c r="AQ12" s="376"/>
      <c r="AR12" s="376"/>
      <c r="AS12" s="376"/>
      <c r="AT12" s="377"/>
      <c r="AU12" s="477" t="s">
        <v>128</v>
      </c>
      <c r="AV12" s="478"/>
      <c r="AW12" s="478"/>
      <c r="AX12" s="478"/>
      <c r="AY12" s="433" t="s">
        <v>137</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138</v>
      </c>
      <c r="CE12" s="379"/>
      <c r="CF12" s="379"/>
      <c r="CG12" s="379"/>
      <c r="CH12" s="379"/>
      <c r="CI12" s="379"/>
      <c r="CJ12" s="379"/>
      <c r="CK12" s="379"/>
      <c r="CL12" s="379"/>
      <c r="CM12" s="379"/>
      <c r="CN12" s="379"/>
      <c r="CO12" s="379"/>
      <c r="CP12" s="379"/>
      <c r="CQ12" s="379"/>
      <c r="CR12" s="379"/>
      <c r="CS12" s="460"/>
      <c r="CT12" s="522" t="s">
        <v>131</v>
      </c>
      <c r="CU12" s="523"/>
      <c r="CV12" s="523"/>
      <c r="CW12" s="523"/>
      <c r="CX12" s="523"/>
      <c r="CY12" s="523"/>
      <c r="CZ12" s="523"/>
      <c r="DA12" s="524"/>
      <c r="DB12" s="522" t="s">
        <v>131</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139</v>
      </c>
      <c r="N13" s="504"/>
      <c r="O13" s="504"/>
      <c r="P13" s="504"/>
      <c r="Q13" s="505"/>
      <c r="R13" s="506">
        <v>33570</v>
      </c>
      <c r="S13" s="507"/>
      <c r="T13" s="507"/>
      <c r="U13" s="507"/>
      <c r="V13" s="508"/>
      <c r="W13" s="509" t="s">
        <v>140</v>
      </c>
      <c r="X13" s="405"/>
      <c r="Y13" s="405"/>
      <c r="Z13" s="405"/>
      <c r="AA13" s="405"/>
      <c r="AB13" s="406"/>
      <c r="AC13" s="372">
        <v>1097</v>
      </c>
      <c r="AD13" s="373"/>
      <c r="AE13" s="373"/>
      <c r="AF13" s="373"/>
      <c r="AG13" s="374"/>
      <c r="AH13" s="372">
        <v>1354</v>
      </c>
      <c r="AI13" s="373"/>
      <c r="AJ13" s="373"/>
      <c r="AK13" s="373"/>
      <c r="AL13" s="432"/>
      <c r="AM13" s="476" t="s">
        <v>141</v>
      </c>
      <c r="AN13" s="376"/>
      <c r="AO13" s="376"/>
      <c r="AP13" s="376"/>
      <c r="AQ13" s="376"/>
      <c r="AR13" s="376"/>
      <c r="AS13" s="376"/>
      <c r="AT13" s="377"/>
      <c r="AU13" s="477" t="s">
        <v>142</v>
      </c>
      <c r="AV13" s="478"/>
      <c r="AW13" s="478"/>
      <c r="AX13" s="478"/>
      <c r="AY13" s="433" t="s">
        <v>143</v>
      </c>
      <c r="AZ13" s="434"/>
      <c r="BA13" s="434"/>
      <c r="BB13" s="434"/>
      <c r="BC13" s="434"/>
      <c r="BD13" s="434"/>
      <c r="BE13" s="434"/>
      <c r="BF13" s="434"/>
      <c r="BG13" s="434"/>
      <c r="BH13" s="434"/>
      <c r="BI13" s="434"/>
      <c r="BJ13" s="434"/>
      <c r="BK13" s="434"/>
      <c r="BL13" s="434"/>
      <c r="BM13" s="435"/>
      <c r="BN13" s="419">
        <v>1352494</v>
      </c>
      <c r="BO13" s="420"/>
      <c r="BP13" s="420"/>
      <c r="BQ13" s="420"/>
      <c r="BR13" s="420"/>
      <c r="BS13" s="420"/>
      <c r="BT13" s="420"/>
      <c r="BU13" s="421"/>
      <c r="BV13" s="419">
        <v>-279508</v>
      </c>
      <c r="BW13" s="420"/>
      <c r="BX13" s="420"/>
      <c r="BY13" s="420"/>
      <c r="BZ13" s="420"/>
      <c r="CA13" s="420"/>
      <c r="CB13" s="420"/>
      <c r="CC13" s="421"/>
      <c r="CD13" s="459" t="s">
        <v>144</v>
      </c>
      <c r="CE13" s="379"/>
      <c r="CF13" s="379"/>
      <c r="CG13" s="379"/>
      <c r="CH13" s="379"/>
      <c r="CI13" s="379"/>
      <c r="CJ13" s="379"/>
      <c r="CK13" s="379"/>
      <c r="CL13" s="379"/>
      <c r="CM13" s="379"/>
      <c r="CN13" s="379"/>
      <c r="CO13" s="379"/>
      <c r="CP13" s="379"/>
      <c r="CQ13" s="379"/>
      <c r="CR13" s="379"/>
      <c r="CS13" s="460"/>
      <c r="CT13" s="416">
        <v>9.4</v>
      </c>
      <c r="CU13" s="417"/>
      <c r="CV13" s="417"/>
      <c r="CW13" s="417"/>
      <c r="CX13" s="417"/>
      <c r="CY13" s="417"/>
      <c r="CZ13" s="417"/>
      <c r="DA13" s="418"/>
      <c r="DB13" s="416">
        <v>8.8000000000000007</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145</v>
      </c>
      <c r="M14" s="546"/>
      <c r="N14" s="546"/>
      <c r="O14" s="546"/>
      <c r="P14" s="546"/>
      <c r="Q14" s="547"/>
      <c r="R14" s="506">
        <v>33488</v>
      </c>
      <c r="S14" s="507"/>
      <c r="T14" s="507"/>
      <c r="U14" s="507"/>
      <c r="V14" s="508"/>
      <c r="W14" s="510"/>
      <c r="X14" s="408"/>
      <c r="Y14" s="408"/>
      <c r="Z14" s="408"/>
      <c r="AA14" s="408"/>
      <c r="AB14" s="409"/>
      <c r="AC14" s="499">
        <v>7.3</v>
      </c>
      <c r="AD14" s="500"/>
      <c r="AE14" s="500"/>
      <c r="AF14" s="500"/>
      <c r="AG14" s="501"/>
      <c r="AH14" s="499">
        <v>8.6999999999999993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146</v>
      </c>
      <c r="CE14" s="457"/>
      <c r="CF14" s="457"/>
      <c r="CG14" s="457"/>
      <c r="CH14" s="457"/>
      <c r="CI14" s="457"/>
      <c r="CJ14" s="457"/>
      <c r="CK14" s="457"/>
      <c r="CL14" s="457"/>
      <c r="CM14" s="457"/>
      <c r="CN14" s="457"/>
      <c r="CO14" s="457"/>
      <c r="CP14" s="457"/>
      <c r="CQ14" s="457"/>
      <c r="CR14" s="457"/>
      <c r="CS14" s="458"/>
      <c r="CT14" s="516">
        <v>32.299999999999997</v>
      </c>
      <c r="CU14" s="517"/>
      <c r="CV14" s="517"/>
      <c r="CW14" s="517"/>
      <c r="CX14" s="517"/>
      <c r="CY14" s="517"/>
      <c r="CZ14" s="517"/>
      <c r="DA14" s="518"/>
      <c r="DB14" s="516">
        <v>38.1</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147</v>
      </c>
      <c r="N15" s="504"/>
      <c r="O15" s="504"/>
      <c r="P15" s="504"/>
      <c r="Q15" s="505"/>
      <c r="R15" s="506">
        <v>33343</v>
      </c>
      <c r="S15" s="507"/>
      <c r="T15" s="507"/>
      <c r="U15" s="507"/>
      <c r="V15" s="508"/>
      <c r="W15" s="509" t="s">
        <v>148</v>
      </c>
      <c r="X15" s="405"/>
      <c r="Y15" s="405"/>
      <c r="Z15" s="405"/>
      <c r="AA15" s="405"/>
      <c r="AB15" s="406"/>
      <c r="AC15" s="372">
        <v>3518</v>
      </c>
      <c r="AD15" s="373"/>
      <c r="AE15" s="373"/>
      <c r="AF15" s="373"/>
      <c r="AG15" s="374"/>
      <c r="AH15" s="372">
        <v>3491</v>
      </c>
      <c r="AI15" s="373"/>
      <c r="AJ15" s="373"/>
      <c r="AK15" s="373"/>
      <c r="AL15" s="432"/>
      <c r="AM15" s="476"/>
      <c r="AN15" s="376"/>
      <c r="AO15" s="376"/>
      <c r="AP15" s="376"/>
      <c r="AQ15" s="376"/>
      <c r="AR15" s="376"/>
      <c r="AS15" s="376"/>
      <c r="AT15" s="377"/>
      <c r="AU15" s="477"/>
      <c r="AV15" s="478"/>
      <c r="AW15" s="478"/>
      <c r="AX15" s="478"/>
      <c r="AY15" s="445" t="s">
        <v>149</v>
      </c>
      <c r="AZ15" s="446"/>
      <c r="BA15" s="446"/>
      <c r="BB15" s="446"/>
      <c r="BC15" s="446"/>
      <c r="BD15" s="446"/>
      <c r="BE15" s="446"/>
      <c r="BF15" s="446"/>
      <c r="BG15" s="446"/>
      <c r="BH15" s="446"/>
      <c r="BI15" s="446"/>
      <c r="BJ15" s="446"/>
      <c r="BK15" s="446"/>
      <c r="BL15" s="446"/>
      <c r="BM15" s="447"/>
      <c r="BN15" s="448">
        <v>3729078</v>
      </c>
      <c r="BO15" s="449"/>
      <c r="BP15" s="449"/>
      <c r="BQ15" s="449"/>
      <c r="BR15" s="449"/>
      <c r="BS15" s="449"/>
      <c r="BT15" s="449"/>
      <c r="BU15" s="450"/>
      <c r="BV15" s="448">
        <v>3574582</v>
      </c>
      <c r="BW15" s="449"/>
      <c r="BX15" s="449"/>
      <c r="BY15" s="449"/>
      <c r="BZ15" s="449"/>
      <c r="CA15" s="449"/>
      <c r="CB15" s="449"/>
      <c r="CC15" s="450"/>
      <c r="CD15" s="519" t="s">
        <v>150</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151</v>
      </c>
      <c r="M16" s="494"/>
      <c r="N16" s="494"/>
      <c r="O16" s="494"/>
      <c r="P16" s="494"/>
      <c r="Q16" s="495"/>
      <c r="R16" s="496" t="s">
        <v>152</v>
      </c>
      <c r="S16" s="497"/>
      <c r="T16" s="497"/>
      <c r="U16" s="497"/>
      <c r="V16" s="498"/>
      <c r="W16" s="510"/>
      <c r="X16" s="408"/>
      <c r="Y16" s="408"/>
      <c r="Z16" s="408"/>
      <c r="AA16" s="408"/>
      <c r="AB16" s="409"/>
      <c r="AC16" s="499">
        <v>23.3</v>
      </c>
      <c r="AD16" s="500"/>
      <c r="AE16" s="500"/>
      <c r="AF16" s="500"/>
      <c r="AG16" s="501"/>
      <c r="AH16" s="499">
        <v>22.3</v>
      </c>
      <c r="AI16" s="500"/>
      <c r="AJ16" s="500"/>
      <c r="AK16" s="500"/>
      <c r="AL16" s="502"/>
      <c r="AM16" s="476"/>
      <c r="AN16" s="376"/>
      <c r="AO16" s="376"/>
      <c r="AP16" s="376"/>
      <c r="AQ16" s="376"/>
      <c r="AR16" s="376"/>
      <c r="AS16" s="376"/>
      <c r="AT16" s="377"/>
      <c r="AU16" s="477"/>
      <c r="AV16" s="478"/>
      <c r="AW16" s="478"/>
      <c r="AX16" s="478"/>
      <c r="AY16" s="433" t="s">
        <v>153</v>
      </c>
      <c r="AZ16" s="434"/>
      <c r="BA16" s="434"/>
      <c r="BB16" s="434"/>
      <c r="BC16" s="434"/>
      <c r="BD16" s="434"/>
      <c r="BE16" s="434"/>
      <c r="BF16" s="434"/>
      <c r="BG16" s="434"/>
      <c r="BH16" s="434"/>
      <c r="BI16" s="434"/>
      <c r="BJ16" s="434"/>
      <c r="BK16" s="434"/>
      <c r="BL16" s="434"/>
      <c r="BM16" s="435"/>
      <c r="BN16" s="419">
        <v>7748584</v>
      </c>
      <c r="BO16" s="420"/>
      <c r="BP16" s="420"/>
      <c r="BQ16" s="420"/>
      <c r="BR16" s="420"/>
      <c r="BS16" s="420"/>
      <c r="BT16" s="420"/>
      <c r="BU16" s="421"/>
      <c r="BV16" s="419">
        <v>7520590</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154</v>
      </c>
      <c r="N17" s="513"/>
      <c r="O17" s="513"/>
      <c r="P17" s="513"/>
      <c r="Q17" s="514"/>
      <c r="R17" s="496" t="s">
        <v>152</v>
      </c>
      <c r="S17" s="497"/>
      <c r="T17" s="497"/>
      <c r="U17" s="497"/>
      <c r="V17" s="498"/>
      <c r="W17" s="509" t="s">
        <v>155</v>
      </c>
      <c r="X17" s="405"/>
      <c r="Y17" s="405"/>
      <c r="Z17" s="405"/>
      <c r="AA17" s="405"/>
      <c r="AB17" s="406"/>
      <c r="AC17" s="372">
        <v>10452</v>
      </c>
      <c r="AD17" s="373"/>
      <c r="AE17" s="373"/>
      <c r="AF17" s="373"/>
      <c r="AG17" s="374"/>
      <c r="AH17" s="372">
        <v>10807</v>
      </c>
      <c r="AI17" s="373"/>
      <c r="AJ17" s="373"/>
      <c r="AK17" s="373"/>
      <c r="AL17" s="432"/>
      <c r="AM17" s="476"/>
      <c r="AN17" s="376"/>
      <c r="AO17" s="376"/>
      <c r="AP17" s="376"/>
      <c r="AQ17" s="376"/>
      <c r="AR17" s="376"/>
      <c r="AS17" s="376"/>
      <c r="AT17" s="377"/>
      <c r="AU17" s="477"/>
      <c r="AV17" s="478"/>
      <c r="AW17" s="478"/>
      <c r="AX17" s="478"/>
      <c r="AY17" s="433" t="s">
        <v>156</v>
      </c>
      <c r="AZ17" s="434"/>
      <c r="BA17" s="434"/>
      <c r="BB17" s="434"/>
      <c r="BC17" s="434"/>
      <c r="BD17" s="434"/>
      <c r="BE17" s="434"/>
      <c r="BF17" s="434"/>
      <c r="BG17" s="434"/>
      <c r="BH17" s="434"/>
      <c r="BI17" s="434"/>
      <c r="BJ17" s="434"/>
      <c r="BK17" s="434"/>
      <c r="BL17" s="434"/>
      <c r="BM17" s="435"/>
      <c r="BN17" s="419">
        <v>4700857</v>
      </c>
      <c r="BO17" s="420"/>
      <c r="BP17" s="420"/>
      <c r="BQ17" s="420"/>
      <c r="BR17" s="420"/>
      <c r="BS17" s="420"/>
      <c r="BT17" s="420"/>
      <c r="BU17" s="421"/>
      <c r="BV17" s="419">
        <v>4506350</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157</v>
      </c>
      <c r="C18" s="470"/>
      <c r="D18" s="470"/>
      <c r="E18" s="471"/>
      <c r="F18" s="471"/>
      <c r="G18" s="471"/>
      <c r="H18" s="471"/>
      <c r="I18" s="471"/>
      <c r="J18" s="471"/>
      <c r="K18" s="471"/>
      <c r="L18" s="472">
        <v>65.680000000000007</v>
      </c>
      <c r="M18" s="472"/>
      <c r="N18" s="472"/>
      <c r="O18" s="472"/>
      <c r="P18" s="472"/>
      <c r="Q18" s="472"/>
      <c r="R18" s="473"/>
      <c r="S18" s="473"/>
      <c r="T18" s="473"/>
      <c r="U18" s="473"/>
      <c r="V18" s="474"/>
      <c r="W18" s="490"/>
      <c r="X18" s="491"/>
      <c r="Y18" s="491"/>
      <c r="Z18" s="491"/>
      <c r="AA18" s="491"/>
      <c r="AB18" s="515"/>
      <c r="AC18" s="389">
        <v>69.400000000000006</v>
      </c>
      <c r="AD18" s="390"/>
      <c r="AE18" s="390"/>
      <c r="AF18" s="390"/>
      <c r="AG18" s="475"/>
      <c r="AH18" s="389">
        <v>69</v>
      </c>
      <c r="AI18" s="390"/>
      <c r="AJ18" s="390"/>
      <c r="AK18" s="390"/>
      <c r="AL18" s="391"/>
      <c r="AM18" s="476"/>
      <c r="AN18" s="376"/>
      <c r="AO18" s="376"/>
      <c r="AP18" s="376"/>
      <c r="AQ18" s="376"/>
      <c r="AR18" s="376"/>
      <c r="AS18" s="376"/>
      <c r="AT18" s="377"/>
      <c r="AU18" s="477"/>
      <c r="AV18" s="478"/>
      <c r="AW18" s="478"/>
      <c r="AX18" s="478"/>
      <c r="AY18" s="433" t="s">
        <v>158</v>
      </c>
      <c r="AZ18" s="434"/>
      <c r="BA18" s="434"/>
      <c r="BB18" s="434"/>
      <c r="BC18" s="434"/>
      <c r="BD18" s="434"/>
      <c r="BE18" s="434"/>
      <c r="BF18" s="434"/>
      <c r="BG18" s="434"/>
      <c r="BH18" s="434"/>
      <c r="BI18" s="434"/>
      <c r="BJ18" s="434"/>
      <c r="BK18" s="434"/>
      <c r="BL18" s="434"/>
      <c r="BM18" s="435"/>
      <c r="BN18" s="419">
        <v>7995902</v>
      </c>
      <c r="BO18" s="420"/>
      <c r="BP18" s="420"/>
      <c r="BQ18" s="420"/>
      <c r="BR18" s="420"/>
      <c r="BS18" s="420"/>
      <c r="BT18" s="420"/>
      <c r="BU18" s="421"/>
      <c r="BV18" s="419">
        <v>7889102</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159</v>
      </c>
      <c r="C19" s="470"/>
      <c r="D19" s="470"/>
      <c r="E19" s="471"/>
      <c r="F19" s="471"/>
      <c r="G19" s="471"/>
      <c r="H19" s="471"/>
      <c r="I19" s="471"/>
      <c r="J19" s="471"/>
      <c r="K19" s="471"/>
      <c r="L19" s="479">
        <v>495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160</v>
      </c>
      <c r="AZ19" s="434"/>
      <c r="BA19" s="434"/>
      <c r="BB19" s="434"/>
      <c r="BC19" s="434"/>
      <c r="BD19" s="434"/>
      <c r="BE19" s="434"/>
      <c r="BF19" s="434"/>
      <c r="BG19" s="434"/>
      <c r="BH19" s="434"/>
      <c r="BI19" s="434"/>
      <c r="BJ19" s="434"/>
      <c r="BK19" s="434"/>
      <c r="BL19" s="434"/>
      <c r="BM19" s="435"/>
      <c r="BN19" s="419">
        <v>13625095</v>
      </c>
      <c r="BO19" s="420"/>
      <c r="BP19" s="420"/>
      <c r="BQ19" s="420"/>
      <c r="BR19" s="420"/>
      <c r="BS19" s="420"/>
      <c r="BT19" s="420"/>
      <c r="BU19" s="421"/>
      <c r="BV19" s="419">
        <v>14990861</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161</v>
      </c>
      <c r="C20" s="470"/>
      <c r="D20" s="470"/>
      <c r="E20" s="471"/>
      <c r="F20" s="471"/>
      <c r="G20" s="471"/>
      <c r="H20" s="471"/>
      <c r="I20" s="471"/>
      <c r="J20" s="471"/>
      <c r="K20" s="471"/>
      <c r="L20" s="479">
        <v>11744</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162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163</v>
      </c>
      <c r="C22" s="396"/>
      <c r="D22" s="397"/>
      <c r="E22" s="404" t="s">
        <v>1</v>
      </c>
      <c r="F22" s="405"/>
      <c r="G22" s="405"/>
      <c r="H22" s="405"/>
      <c r="I22" s="405"/>
      <c r="J22" s="405"/>
      <c r="K22" s="406"/>
      <c r="L22" s="404" t="s">
        <v>164</v>
      </c>
      <c r="M22" s="405"/>
      <c r="N22" s="405"/>
      <c r="O22" s="405"/>
      <c r="P22" s="406"/>
      <c r="Q22" s="410" t="s">
        <v>165</v>
      </c>
      <c r="R22" s="411"/>
      <c r="S22" s="411"/>
      <c r="T22" s="411"/>
      <c r="U22" s="411"/>
      <c r="V22" s="412"/>
      <c r="W22" s="461" t="s">
        <v>166</v>
      </c>
      <c r="X22" s="396"/>
      <c r="Y22" s="397"/>
      <c r="Z22" s="404" t="s">
        <v>1</v>
      </c>
      <c r="AA22" s="405"/>
      <c r="AB22" s="405"/>
      <c r="AC22" s="405"/>
      <c r="AD22" s="405"/>
      <c r="AE22" s="405"/>
      <c r="AF22" s="405"/>
      <c r="AG22" s="406"/>
      <c r="AH22" s="422" t="s">
        <v>167</v>
      </c>
      <c r="AI22" s="405"/>
      <c r="AJ22" s="405"/>
      <c r="AK22" s="405"/>
      <c r="AL22" s="406"/>
      <c r="AM22" s="422" t="s">
        <v>168</v>
      </c>
      <c r="AN22" s="423"/>
      <c r="AO22" s="423"/>
      <c r="AP22" s="423"/>
      <c r="AQ22" s="423"/>
      <c r="AR22" s="424"/>
      <c r="AS22" s="410" t="s">
        <v>165</v>
      </c>
      <c r="AT22" s="411"/>
      <c r="AU22" s="411"/>
      <c r="AV22" s="411"/>
      <c r="AW22" s="411"/>
      <c r="AX22" s="428"/>
      <c r="AY22" s="445" t="s">
        <v>169</v>
      </c>
      <c r="AZ22" s="446"/>
      <c r="BA22" s="446"/>
      <c r="BB22" s="446"/>
      <c r="BC22" s="446"/>
      <c r="BD22" s="446"/>
      <c r="BE22" s="446"/>
      <c r="BF22" s="446"/>
      <c r="BG22" s="446"/>
      <c r="BH22" s="446"/>
      <c r="BI22" s="446"/>
      <c r="BJ22" s="446"/>
      <c r="BK22" s="446"/>
      <c r="BL22" s="446"/>
      <c r="BM22" s="447"/>
      <c r="BN22" s="448">
        <v>48842405</v>
      </c>
      <c r="BO22" s="449"/>
      <c r="BP22" s="449"/>
      <c r="BQ22" s="449"/>
      <c r="BR22" s="449"/>
      <c r="BS22" s="449"/>
      <c r="BT22" s="449"/>
      <c r="BU22" s="450"/>
      <c r="BV22" s="448">
        <v>45938060</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170</v>
      </c>
      <c r="AZ23" s="434"/>
      <c r="BA23" s="434"/>
      <c r="BB23" s="434"/>
      <c r="BC23" s="434"/>
      <c r="BD23" s="434"/>
      <c r="BE23" s="434"/>
      <c r="BF23" s="434"/>
      <c r="BG23" s="434"/>
      <c r="BH23" s="434"/>
      <c r="BI23" s="434"/>
      <c r="BJ23" s="434"/>
      <c r="BK23" s="434"/>
      <c r="BL23" s="434"/>
      <c r="BM23" s="435"/>
      <c r="BN23" s="419">
        <v>37002987</v>
      </c>
      <c r="BO23" s="420"/>
      <c r="BP23" s="420"/>
      <c r="BQ23" s="420"/>
      <c r="BR23" s="420"/>
      <c r="BS23" s="420"/>
      <c r="BT23" s="420"/>
      <c r="BU23" s="421"/>
      <c r="BV23" s="419">
        <v>35412245</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171</v>
      </c>
      <c r="F24" s="376"/>
      <c r="G24" s="376"/>
      <c r="H24" s="376"/>
      <c r="I24" s="376"/>
      <c r="J24" s="376"/>
      <c r="K24" s="377"/>
      <c r="L24" s="372">
        <v>1</v>
      </c>
      <c r="M24" s="373"/>
      <c r="N24" s="373"/>
      <c r="O24" s="373"/>
      <c r="P24" s="374"/>
      <c r="Q24" s="372">
        <v>8304</v>
      </c>
      <c r="R24" s="373"/>
      <c r="S24" s="373"/>
      <c r="T24" s="373"/>
      <c r="U24" s="373"/>
      <c r="V24" s="374"/>
      <c r="W24" s="462"/>
      <c r="X24" s="399"/>
      <c r="Y24" s="400"/>
      <c r="Z24" s="375" t="s">
        <v>172</v>
      </c>
      <c r="AA24" s="376"/>
      <c r="AB24" s="376"/>
      <c r="AC24" s="376"/>
      <c r="AD24" s="376"/>
      <c r="AE24" s="376"/>
      <c r="AF24" s="376"/>
      <c r="AG24" s="377"/>
      <c r="AH24" s="372">
        <v>261</v>
      </c>
      <c r="AI24" s="373"/>
      <c r="AJ24" s="373"/>
      <c r="AK24" s="373"/>
      <c r="AL24" s="374"/>
      <c r="AM24" s="372">
        <v>766557</v>
      </c>
      <c r="AN24" s="373"/>
      <c r="AO24" s="373"/>
      <c r="AP24" s="373"/>
      <c r="AQ24" s="373"/>
      <c r="AR24" s="374"/>
      <c r="AS24" s="372">
        <v>2937</v>
      </c>
      <c r="AT24" s="373"/>
      <c r="AU24" s="373"/>
      <c r="AV24" s="373"/>
      <c r="AW24" s="373"/>
      <c r="AX24" s="432"/>
      <c r="AY24" s="392" t="s">
        <v>173</v>
      </c>
      <c r="AZ24" s="393"/>
      <c r="BA24" s="393"/>
      <c r="BB24" s="393"/>
      <c r="BC24" s="393"/>
      <c r="BD24" s="393"/>
      <c r="BE24" s="393"/>
      <c r="BF24" s="393"/>
      <c r="BG24" s="393"/>
      <c r="BH24" s="393"/>
      <c r="BI24" s="393"/>
      <c r="BJ24" s="393"/>
      <c r="BK24" s="393"/>
      <c r="BL24" s="393"/>
      <c r="BM24" s="394"/>
      <c r="BN24" s="419">
        <v>43611852</v>
      </c>
      <c r="BO24" s="420"/>
      <c r="BP24" s="420"/>
      <c r="BQ24" s="420"/>
      <c r="BR24" s="420"/>
      <c r="BS24" s="420"/>
      <c r="BT24" s="420"/>
      <c r="BU24" s="421"/>
      <c r="BV24" s="419">
        <v>40395743</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174</v>
      </c>
      <c r="F25" s="376"/>
      <c r="G25" s="376"/>
      <c r="H25" s="376"/>
      <c r="I25" s="376"/>
      <c r="J25" s="376"/>
      <c r="K25" s="377"/>
      <c r="L25" s="372">
        <v>1</v>
      </c>
      <c r="M25" s="373"/>
      <c r="N25" s="373"/>
      <c r="O25" s="373"/>
      <c r="P25" s="374"/>
      <c r="Q25" s="372">
        <v>6235</v>
      </c>
      <c r="R25" s="373"/>
      <c r="S25" s="373"/>
      <c r="T25" s="373"/>
      <c r="U25" s="373"/>
      <c r="V25" s="374"/>
      <c r="W25" s="462"/>
      <c r="X25" s="399"/>
      <c r="Y25" s="400"/>
      <c r="Z25" s="375" t="s">
        <v>175</v>
      </c>
      <c r="AA25" s="376"/>
      <c r="AB25" s="376"/>
      <c r="AC25" s="376"/>
      <c r="AD25" s="376"/>
      <c r="AE25" s="376"/>
      <c r="AF25" s="376"/>
      <c r="AG25" s="377"/>
      <c r="AH25" s="372" t="s">
        <v>131</v>
      </c>
      <c r="AI25" s="373"/>
      <c r="AJ25" s="373"/>
      <c r="AK25" s="373"/>
      <c r="AL25" s="374"/>
      <c r="AM25" s="372" t="s">
        <v>176</v>
      </c>
      <c r="AN25" s="373"/>
      <c r="AO25" s="373"/>
      <c r="AP25" s="373"/>
      <c r="AQ25" s="373"/>
      <c r="AR25" s="374"/>
      <c r="AS25" s="372" t="s">
        <v>131</v>
      </c>
      <c r="AT25" s="373"/>
      <c r="AU25" s="373"/>
      <c r="AV25" s="373"/>
      <c r="AW25" s="373"/>
      <c r="AX25" s="432"/>
      <c r="AY25" s="445" t="s">
        <v>177</v>
      </c>
      <c r="AZ25" s="446"/>
      <c r="BA25" s="446"/>
      <c r="BB25" s="446"/>
      <c r="BC25" s="446"/>
      <c r="BD25" s="446"/>
      <c r="BE25" s="446"/>
      <c r="BF25" s="446"/>
      <c r="BG25" s="446"/>
      <c r="BH25" s="446"/>
      <c r="BI25" s="446"/>
      <c r="BJ25" s="446"/>
      <c r="BK25" s="446"/>
      <c r="BL25" s="446"/>
      <c r="BM25" s="447"/>
      <c r="BN25" s="448">
        <v>1886271</v>
      </c>
      <c r="BO25" s="449"/>
      <c r="BP25" s="449"/>
      <c r="BQ25" s="449"/>
      <c r="BR25" s="449"/>
      <c r="BS25" s="449"/>
      <c r="BT25" s="449"/>
      <c r="BU25" s="450"/>
      <c r="BV25" s="448">
        <v>4939994</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178</v>
      </c>
      <c r="F26" s="376"/>
      <c r="G26" s="376"/>
      <c r="H26" s="376"/>
      <c r="I26" s="376"/>
      <c r="J26" s="376"/>
      <c r="K26" s="377"/>
      <c r="L26" s="372">
        <v>1</v>
      </c>
      <c r="M26" s="373"/>
      <c r="N26" s="373"/>
      <c r="O26" s="373"/>
      <c r="P26" s="374"/>
      <c r="Q26" s="372">
        <v>5699</v>
      </c>
      <c r="R26" s="373"/>
      <c r="S26" s="373"/>
      <c r="T26" s="373"/>
      <c r="U26" s="373"/>
      <c r="V26" s="374"/>
      <c r="W26" s="462"/>
      <c r="X26" s="399"/>
      <c r="Y26" s="400"/>
      <c r="Z26" s="375" t="s">
        <v>179</v>
      </c>
      <c r="AA26" s="430"/>
      <c r="AB26" s="430"/>
      <c r="AC26" s="430"/>
      <c r="AD26" s="430"/>
      <c r="AE26" s="430"/>
      <c r="AF26" s="430"/>
      <c r="AG26" s="431"/>
      <c r="AH26" s="372">
        <v>10</v>
      </c>
      <c r="AI26" s="373"/>
      <c r="AJ26" s="373"/>
      <c r="AK26" s="373"/>
      <c r="AL26" s="374"/>
      <c r="AM26" s="372">
        <v>26400</v>
      </c>
      <c r="AN26" s="373"/>
      <c r="AO26" s="373"/>
      <c r="AP26" s="373"/>
      <c r="AQ26" s="373"/>
      <c r="AR26" s="374"/>
      <c r="AS26" s="372">
        <v>2640</v>
      </c>
      <c r="AT26" s="373"/>
      <c r="AU26" s="373"/>
      <c r="AV26" s="373"/>
      <c r="AW26" s="373"/>
      <c r="AX26" s="432"/>
      <c r="AY26" s="459" t="s">
        <v>180</v>
      </c>
      <c r="AZ26" s="379"/>
      <c r="BA26" s="379"/>
      <c r="BB26" s="379"/>
      <c r="BC26" s="379"/>
      <c r="BD26" s="379"/>
      <c r="BE26" s="379"/>
      <c r="BF26" s="379"/>
      <c r="BG26" s="379"/>
      <c r="BH26" s="379"/>
      <c r="BI26" s="379"/>
      <c r="BJ26" s="379"/>
      <c r="BK26" s="379"/>
      <c r="BL26" s="379"/>
      <c r="BM26" s="460"/>
      <c r="BN26" s="419" t="s">
        <v>176</v>
      </c>
      <c r="BO26" s="420"/>
      <c r="BP26" s="420"/>
      <c r="BQ26" s="420"/>
      <c r="BR26" s="420"/>
      <c r="BS26" s="420"/>
      <c r="BT26" s="420"/>
      <c r="BU26" s="421"/>
      <c r="BV26" s="419" t="s">
        <v>131</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181</v>
      </c>
      <c r="F27" s="376"/>
      <c r="G27" s="376"/>
      <c r="H27" s="376"/>
      <c r="I27" s="376"/>
      <c r="J27" s="376"/>
      <c r="K27" s="377"/>
      <c r="L27" s="372">
        <v>1</v>
      </c>
      <c r="M27" s="373"/>
      <c r="N27" s="373"/>
      <c r="O27" s="373"/>
      <c r="P27" s="374"/>
      <c r="Q27" s="372">
        <v>3321</v>
      </c>
      <c r="R27" s="373"/>
      <c r="S27" s="373"/>
      <c r="T27" s="373"/>
      <c r="U27" s="373"/>
      <c r="V27" s="374"/>
      <c r="W27" s="462"/>
      <c r="X27" s="399"/>
      <c r="Y27" s="400"/>
      <c r="Z27" s="375" t="s">
        <v>182</v>
      </c>
      <c r="AA27" s="376"/>
      <c r="AB27" s="376"/>
      <c r="AC27" s="376"/>
      <c r="AD27" s="376"/>
      <c r="AE27" s="376"/>
      <c r="AF27" s="376"/>
      <c r="AG27" s="377"/>
      <c r="AH27" s="372">
        <v>8</v>
      </c>
      <c r="AI27" s="373"/>
      <c r="AJ27" s="373"/>
      <c r="AK27" s="373"/>
      <c r="AL27" s="374"/>
      <c r="AM27" s="372">
        <v>23536</v>
      </c>
      <c r="AN27" s="373"/>
      <c r="AO27" s="373"/>
      <c r="AP27" s="373"/>
      <c r="AQ27" s="373"/>
      <c r="AR27" s="374"/>
      <c r="AS27" s="372">
        <v>2942</v>
      </c>
      <c r="AT27" s="373"/>
      <c r="AU27" s="373"/>
      <c r="AV27" s="373"/>
      <c r="AW27" s="373"/>
      <c r="AX27" s="432"/>
      <c r="AY27" s="456" t="s">
        <v>183</v>
      </c>
      <c r="AZ27" s="457"/>
      <c r="BA27" s="457"/>
      <c r="BB27" s="457"/>
      <c r="BC27" s="457"/>
      <c r="BD27" s="457"/>
      <c r="BE27" s="457"/>
      <c r="BF27" s="457"/>
      <c r="BG27" s="457"/>
      <c r="BH27" s="457"/>
      <c r="BI27" s="457"/>
      <c r="BJ27" s="457"/>
      <c r="BK27" s="457"/>
      <c r="BL27" s="457"/>
      <c r="BM27" s="458"/>
      <c r="BN27" s="453">
        <v>51878</v>
      </c>
      <c r="BO27" s="454"/>
      <c r="BP27" s="454"/>
      <c r="BQ27" s="454"/>
      <c r="BR27" s="454"/>
      <c r="BS27" s="454"/>
      <c r="BT27" s="454"/>
      <c r="BU27" s="455"/>
      <c r="BV27" s="453">
        <v>50876</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184</v>
      </c>
      <c r="F28" s="376"/>
      <c r="G28" s="376"/>
      <c r="H28" s="376"/>
      <c r="I28" s="376"/>
      <c r="J28" s="376"/>
      <c r="K28" s="377"/>
      <c r="L28" s="372">
        <v>1</v>
      </c>
      <c r="M28" s="373"/>
      <c r="N28" s="373"/>
      <c r="O28" s="373"/>
      <c r="P28" s="374"/>
      <c r="Q28" s="372">
        <v>2740</v>
      </c>
      <c r="R28" s="373"/>
      <c r="S28" s="373"/>
      <c r="T28" s="373"/>
      <c r="U28" s="373"/>
      <c r="V28" s="374"/>
      <c r="W28" s="462"/>
      <c r="X28" s="399"/>
      <c r="Y28" s="400"/>
      <c r="Z28" s="375" t="s">
        <v>185</v>
      </c>
      <c r="AA28" s="376"/>
      <c r="AB28" s="376"/>
      <c r="AC28" s="376"/>
      <c r="AD28" s="376"/>
      <c r="AE28" s="376"/>
      <c r="AF28" s="376"/>
      <c r="AG28" s="377"/>
      <c r="AH28" s="372" t="s">
        <v>131</v>
      </c>
      <c r="AI28" s="373"/>
      <c r="AJ28" s="373"/>
      <c r="AK28" s="373"/>
      <c r="AL28" s="374"/>
      <c r="AM28" s="372" t="s">
        <v>131</v>
      </c>
      <c r="AN28" s="373"/>
      <c r="AO28" s="373"/>
      <c r="AP28" s="373"/>
      <c r="AQ28" s="373"/>
      <c r="AR28" s="374"/>
      <c r="AS28" s="372" t="s">
        <v>176</v>
      </c>
      <c r="AT28" s="373"/>
      <c r="AU28" s="373"/>
      <c r="AV28" s="373"/>
      <c r="AW28" s="373"/>
      <c r="AX28" s="432"/>
      <c r="AY28" s="436" t="s">
        <v>186</v>
      </c>
      <c r="AZ28" s="437"/>
      <c r="BA28" s="437"/>
      <c r="BB28" s="438"/>
      <c r="BC28" s="445" t="s">
        <v>50</v>
      </c>
      <c r="BD28" s="446"/>
      <c r="BE28" s="446"/>
      <c r="BF28" s="446"/>
      <c r="BG28" s="446"/>
      <c r="BH28" s="446"/>
      <c r="BI28" s="446"/>
      <c r="BJ28" s="446"/>
      <c r="BK28" s="446"/>
      <c r="BL28" s="446"/>
      <c r="BM28" s="447"/>
      <c r="BN28" s="448">
        <v>1121279</v>
      </c>
      <c r="BO28" s="449"/>
      <c r="BP28" s="449"/>
      <c r="BQ28" s="449"/>
      <c r="BR28" s="449"/>
      <c r="BS28" s="449"/>
      <c r="BT28" s="449"/>
      <c r="BU28" s="450"/>
      <c r="BV28" s="448">
        <v>1120679</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187</v>
      </c>
      <c r="F29" s="376"/>
      <c r="G29" s="376"/>
      <c r="H29" s="376"/>
      <c r="I29" s="376"/>
      <c r="J29" s="376"/>
      <c r="K29" s="377"/>
      <c r="L29" s="372">
        <v>16</v>
      </c>
      <c r="M29" s="373"/>
      <c r="N29" s="373"/>
      <c r="O29" s="373"/>
      <c r="P29" s="374"/>
      <c r="Q29" s="372">
        <v>2491</v>
      </c>
      <c r="R29" s="373"/>
      <c r="S29" s="373"/>
      <c r="T29" s="373"/>
      <c r="U29" s="373"/>
      <c r="V29" s="374"/>
      <c r="W29" s="463"/>
      <c r="X29" s="464"/>
      <c r="Y29" s="465"/>
      <c r="Z29" s="375" t="s">
        <v>188</v>
      </c>
      <c r="AA29" s="376"/>
      <c r="AB29" s="376"/>
      <c r="AC29" s="376"/>
      <c r="AD29" s="376"/>
      <c r="AE29" s="376"/>
      <c r="AF29" s="376"/>
      <c r="AG29" s="377"/>
      <c r="AH29" s="372">
        <v>269</v>
      </c>
      <c r="AI29" s="373"/>
      <c r="AJ29" s="373"/>
      <c r="AK29" s="373"/>
      <c r="AL29" s="374"/>
      <c r="AM29" s="372">
        <v>790093</v>
      </c>
      <c r="AN29" s="373"/>
      <c r="AO29" s="373"/>
      <c r="AP29" s="373"/>
      <c r="AQ29" s="373"/>
      <c r="AR29" s="374"/>
      <c r="AS29" s="372">
        <v>2937</v>
      </c>
      <c r="AT29" s="373"/>
      <c r="AU29" s="373"/>
      <c r="AV29" s="373"/>
      <c r="AW29" s="373"/>
      <c r="AX29" s="432"/>
      <c r="AY29" s="439"/>
      <c r="AZ29" s="440"/>
      <c r="BA29" s="440"/>
      <c r="BB29" s="441"/>
      <c r="BC29" s="433" t="s">
        <v>189</v>
      </c>
      <c r="BD29" s="434"/>
      <c r="BE29" s="434"/>
      <c r="BF29" s="434"/>
      <c r="BG29" s="434"/>
      <c r="BH29" s="434"/>
      <c r="BI29" s="434"/>
      <c r="BJ29" s="434"/>
      <c r="BK29" s="434"/>
      <c r="BL29" s="434"/>
      <c r="BM29" s="435"/>
      <c r="BN29" s="419">
        <v>1836194</v>
      </c>
      <c r="BO29" s="420"/>
      <c r="BP29" s="420"/>
      <c r="BQ29" s="420"/>
      <c r="BR29" s="420"/>
      <c r="BS29" s="420"/>
      <c r="BT29" s="420"/>
      <c r="BU29" s="421"/>
      <c r="BV29" s="419">
        <v>1601459</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190</v>
      </c>
      <c r="X30" s="387"/>
      <c r="Y30" s="387"/>
      <c r="Z30" s="387"/>
      <c r="AA30" s="387"/>
      <c r="AB30" s="387"/>
      <c r="AC30" s="387"/>
      <c r="AD30" s="387"/>
      <c r="AE30" s="387"/>
      <c r="AF30" s="387"/>
      <c r="AG30" s="388"/>
      <c r="AH30" s="389">
        <v>92.4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4821190</v>
      </c>
      <c r="BO30" s="454"/>
      <c r="BP30" s="454"/>
      <c r="BQ30" s="454"/>
      <c r="BR30" s="454"/>
      <c r="BS30" s="454"/>
      <c r="BT30" s="454"/>
      <c r="BU30" s="455"/>
      <c r="BV30" s="453">
        <v>4952615</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191</v>
      </c>
      <c r="D32" s="378"/>
      <c r="E32" s="378"/>
      <c r="F32" s="378"/>
      <c r="G32" s="378"/>
      <c r="H32" s="378"/>
      <c r="I32" s="378"/>
      <c r="J32" s="378"/>
      <c r="K32" s="378"/>
      <c r="L32" s="378"/>
      <c r="M32" s="378"/>
      <c r="N32" s="378"/>
      <c r="O32" s="378"/>
      <c r="P32" s="378"/>
      <c r="Q32" s="378"/>
      <c r="R32" s="378"/>
      <c r="S32" s="378"/>
      <c r="U32" s="379" t="s">
        <v>192</v>
      </c>
      <c r="V32" s="379"/>
      <c r="W32" s="379"/>
      <c r="X32" s="379"/>
      <c r="Y32" s="379"/>
      <c r="Z32" s="379"/>
      <c r="AA32" s="379"/>
      <c r="AB32" s="379"/>
      <c r="AC32" s="379"/>
      <c r="AD32" s="379"/>
      <c r="AE32" s="379"/>
      <c r="AF32" s="379"/>
      <c r="AG32" s="379"/>
      <c r="AH32" s="379"/>
      <c r="AI32" s="379"/>
      <c r="AJ32" s="379"/>
      <c r="AK32" s="379"/>
      <c r="AM32" s="379" t="s">
        <v>193</v>
      </c>
      <c r="AN32" s="379"/>
      <c r="AO32" s="379"/>
      <c r="AP32" s="379"/>
      <c r="AQ32" s="379"/>
      <c r="AR32" s="379"/>
      <c r="AS32" s="379"/>
      <c r="AT32" s="379"/>
      <c r="AU32" s="379"/>
      <c r="AV32" s="379"/>
      <c r="AW32" s="379"/>
      <c r="AX32" s="379"/>
      <c r="AY32" s="379"/>
      <c r="AZ32" s="379"/>
      <c r="BA32" s="379"/>
      <c r="BB32" s="379"/>
      <c r="BC32" s="379"/>
      <c r="BE32" s="379" t="s">
        <v>194</v>
      </c>
      <c r="BF32" s="379"/>
      <c r="BG32" s="379"/>
      <c r="BH32" s="379"/>
      <c r="BI32" s="379"/>
      <c r="BJ32" s="379"/>
      <c r="BK32" s="379"/>
      <c r="BL32" s="379"/>
      <c r="BM32" s="379"/>
      <c r="BN32" s="379"/>
      <c r="BO32" s="379"/>
      <c r="BP32" s="379"/>
      <c r="BQ32" s="379"/>
      <c r="BR32" s="379"/>
      <c r="BS32" s="379"/>
      <c r="BT32" s="379"/>
      <c r="BU32" s="379"/>
      <c r="BW32" s="379" t="s">
        <v>195</v>
      </c>
      <c r="BX32" s="379"/>
      <c r="BY32" s="379"/>
      <c r="BZ32" s="379"/>
      <c r="CA32" s="379"/>
      <c r="CB32" s="379"/>
      <c r="CC32" s="379"/>
      <c r="CD32" s="379"/>
      <c r="CE32" s="379"/>
      <c r="CF32" s="379"/>
      <c r="CG32" s="379"/>
      <c r="CH32" s="379"/>
      <c r="CI32" s="379"/>
      <c r="CJ32" s="379"/>
      <c r="CK32" s="379"/>
      <c r="CL32" s="379"/>
      <c r="CM32" s="379"/>
      <c r="CO32" s="379" t="s">
        <v>196</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197</v>
      </c>
      <c r="D33" s="371"/>
      <c r="E33" s="370" t="s">
        <v>198</v>
      </c>
      <c r="F33" s="370"/>
      <c r="G33" s="370"/>
      <c r="H33" s="370"/>
      <c r="I33" s="370"/>
      <c r="J33" s="370"/>
      <c r="K33" s="370"/>
      <c r="L33" s="370"/>
      <c r="M33" s="370"/>
      <c r="N33" s="370"/>
      <c r="O33" s="370"/>
      <c r="P33" s="370"/>
      <c r="Q33" s="370"/>
      <c r="R33" s="370"/>
      <c r="S33" s="370"/>
      <c r="T33" s="206"/>
      <c r="U33" s="371" t="s">
        <v>199</v>
      </c>
      <c r="V33" s="371"/>
      <c r="W33" s="370" t="s">
        <v>200</v>
      </c>
      <c r="X33" s="370"/>
      <c r="Y33" s="370"/>
      <c r="Z33" s="370"/>
      <c r="AA33" s="370"/>
      <c r="AB33" s="370"/>
      <c r="AC33" s="370"/>
      <c r="AD33" s="370"/>
      <c r="AE33" s="370"/>
      <c r="AF33" s="370"/>
      <c r="AG33" s="370"/>
      <c r="AH33" s="370"/>
      <c r="AI33" s="370"/>
      <c r="AJ33" s="370"/>
      <c r="AK33" s="370"/>
      <c r="AL33" s="206"/>
      <c r="AM33" s="371" t="s">
        <v>197</v>
      </c>
      <c r="AN33" s="371"/>
      <c r="AO33" s="370" t="s">
        <v>198</v>
      </c>
      <c r="AP33" s="370"/>
      <c r="AQ33" s="370"/>
      <c r="AR33" s="370"/>
      <c r="AS33" s="370"/>
      <c r="AT33" s="370"/>
      <c r="AU33" s="370"/>
      <c r="AV33" s="370"/>
      <c r="AW33" s="370"/>
      <c r="AX33" s="370"/>
      <c r="AY33" s="370"/>
      <c r="AZ33" s="370"/>
      <c r="BA33" s="370"/>
      <c r="BB33" s="370"/>
      <c r="BC33" s="370"/>
      <c r="BD33" s="207"/>
      <c r="BE33" s="370" t="s">
        <v>201</v>
      </c>
      <c r="BF33" s="370"/>
      <c r="BG33" s="370" t="s">
        <v>202</v>
      </c>
      <c r="BH33" s="370"/>
      <c r="BI33" s="370"/>
      <c r="BJ33" s="370"/>
      <c r="BK33" s="370"/>
      <c r="BL33" s="370"/>
      <c r="BM33" s="370"/>
      <c r="BN33" s="370"/>
      <c r="BO33" s="370"/>
      <c r="BP33" s="370"/>
      <c r="BQ33" s="370"/>
      <c r="BR33" s="370"/>
      <c r="BS33" s="370"/>
      <c r="BT33" s="370"/>
      <c r="BU33" s="370"/>
      <c r="BV33" s="207"/>
      <c r="BW33" s="371" t="s">
        <v>201</v>
      </c>
      <c r="BX33" s="371"/>
      <c r="BY33" s="370" t="s">
        <v>203</v>
      </c>
      <c r="BZ33" s="370"/>
      <c r="CA33" s="370"/>
      <c r="CB33" s="370"/>
      <c r="CC33" s="370"/>
      <c r="CD33" s="370"/>
      <c r="CE33" s="370"/>
      <c r="CF33" s="370"/>
      <c r="CG33" s="370"/>
      <c r="CH33" s="370"/>
      <c r="CI33" s="370"/>
      <c r="CJ33" s="370"/>
      <c r="CK33" s="370"/>
      <c r="CL33" s="370"/>
      <c r="CM33" s="370"/>
      <c r="CN33" s="206"/>
      <c r="CO33" s="371" t="s">
        <v>197</v>
      </c>
      <c r="CP33" s="371"/>
      <c r="CQ33" s="370" t="s">
        <v>204</v>
      </c>
      <c r="CR33" s="370"/>
      <c r="CS33" s="370"/>
      <c r="CT33" s="370"/>
      <c r="CU33" s="370"/>
      <c r="CV33" s="370"/>
      <c r="CW33" s="370"/>
      <c r="CX33" s="370"/>
      <c r="CY33" s="370"/>
      <c r="CZ33" s="370"/>
      <c r="DA33" s="370"/>
      <c r="DB33" s="370"/>
      <c r="DC33" s="370"/>
      <c r="DD33" s="370"/>
      <c r="DE33" s="370"/>
      <c r="DF33" s="206"/>
      <c r="DG33" s="369" t="s">
        <v>205</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益城町国民健康保険特別会計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益城町水道事業会計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熊本県市町村総合事務組合</v>
      </c>
      <c r="BZ34" s="368"/>
      <c r="CA34" s="368"/>
      <c r="CB34" s="368"/>
      <c r="CC34" s="368"/>
      <c r="CD34" s="368"/>
      <c r="CE34" s="368"/>
      <c r="CF34" s="368"/>
      <c r="CG34" s="368"/>
      <c r="CH34" s="368"/>
      <c r="CI34" s="368"/>
      <c r="CJ34" s="368"/>
      <c r="CK34" s="368"/>
      <c r="CL34" s="368"/>
      <c r="CM34" s="368"/>
      <c r="CN34" s="181"/>
      <c r="CO34" s="367">
        <f>IF(CQ34="","",MAX(C34:D43,U34:V43,AM34:AN43,BE34:BF43,BW34:BX43)+1)</f>
        <v>14</v>
      </c>
      <c r="CP34" s="367"/>
      <c r="CQ34" s="368" t="str">
        <f>IF('各会計、関係団体の財政状況及び健全化判断比率'!BS7="","",'各会計、関係団体の財政状況及び健全化判断比率'!BS7)</f>
        <v>益城町土地開発公社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益城町産業団地特別会計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益城町介護保険特別会計</v>
      </c>
      <c r="X35" s="368"/>
      <c r="Y35" s="368"/>
      <c r="Z35" s="368"/>
      <c r="AA35" s="368"/>
      <c r="AB35" s="368"/>
      <c r="AC35" s="368"/>
      <c r="AD35" s="368"/>
      <c r="AE35" s="368"/>
      <c r="AF35" s="368"/>
      <c r="AG35" s="368"/>
      <c r="AH35" s="368"/>
      <c r="AI35" s="368"/>
      <c r="AJ35" s="368"/>
      <c r="AK35" s="368"/>
      <c r="AL35" s="181"/>
      <c r="AM35" s="367">
        <f t="shared" ref="AM35:AM43" si="0">IF(AO35="","",AM34+1)</f>
        <v>7</v>
      </c>
      <c r="AN35" s="367"/>
      <c r="AO35" s="368" t="str">
        <f>IF('各会計、関係団体の財政状況及び健全化判断比率'!B32="","",'各会計、関係団体の財政状況及び健全化判断比率'!B32)</f>
        <v>益城町下水道事業会計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熊本県後期高齢者医療広域連合
（一般会計）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益城町後期高齢者医療特別会計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熊本県後期高齢者医療広域連合
（後期高齢者医療特別会計）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益城、嘉島、西原環境衛生組合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御船地区衛生施設組合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上益城広域連合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206</v>
      </c>
      <c r="E46" s="364" t="s">
        <v>207</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208</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209</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210</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211</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212</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213</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214</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u+m4HA4ZJdQ6wQSCgMm3uynJwhIR10Cbth4X5GXYic/pBskfD3ZBmLFMZ+zD7RW4N9CrRx7BbqCe4Bd6gbtX5g==" saltValue="Ckn0yfs4VpuRvqfSc4Lqn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9" zoomScaleSheetLayoutView="100" workbookViewId="0">
      <selection activeCell="I34" sqref="I3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151" t="s">
        <v>561</v>
      </c>
      <c r="D34" s="1151"/>
      <c r="E34" s="1152"/>
      <c r="F34" s="32">
        <v>2.5499999999999998</v>
      </c>
      <c r="G34" s="33">
        <v>3.9</v>
      </c>
      <c r="H34" s="33">
        <v>6.21</v>
      </c>
      <c r="I34" s="33">
        <v>14.57</v>
      </c>
      <c r="J34" s="34" t="s">
        <v>562</v>
      </c>
      <c r="K34" s="22"/>
      <c r="L34" s="22"/>
      <c r="M34" s="22"/>
      <c r="N34" s="22"/>
      <c r="O34" s="22"/>
      <c r="P34" s="22"/>
    </row>
    <row r="35" spans="1:16" ht="39" customHeight="1" x14ac:dyDescent="0.15">
      <c r="A35" s="22"/>
      <c r="B35" s="35"/>
      <c r="C35" s="1145" t="s">
        <v>563</v>
      </c>
      <c r="D35" s="1146"/>
      <c r="E35" s="1147"/>
      <c r="F35" s="36">
        <v>3.52</v>
      </c>
      <c r="G35" s="37">
        <v>15.82</v>
      </c>
      <c r="H35" s="37">
        <v>14.66</v>
      </c>
      <c r="I35" s="37">
        <v>10.28</v>
      </c>
      <c r="J35" s="38">
        <v>25.61</v>
      </c>
      <c r="K35" s="22"/>
      <c r="L35" s="22"/>
      <c r="M35" s="22"/>
      <c r="N35" s="22"/>
      <c r="O35" s="22"/>
      <c r="P35" s="22"/>
    </row>
    <row r="36" spans="1:16" ht="39" customHeight="1" x14ac:dyDescent="0.15">
      <c r="A36" s="22"/>
      <c r="B36" s="35"/>
      <c r="C36" s="1145" t="s">
        <v>564</v>
      </c>
      <c r="D36" s="1146"/>
      <c r="E36" s="1147"/>
      <c r="F36" s="36">
        <v>8.86</v>
      </c>
      <c r="G36" s="37">
        <v>13.33</v>
      </c>
      <c r="H36" s="37">
        <v>11.4</v>
      </c>
      <c r="I36" s="37">
        <v>9.3000000000000007</v>
      </c>
      <c r="J36" s="38">
        <v>8.0500000000000007</v>
      </c>
      <c r="K36" s="22"/>
      <c r="L36" s="22"/>
      <c r="M36" s="22"/>
      <c r="N36" s="22"/>
      <c r="O36" s="22"/>
      <c r="P36" s="22"/>
    </row>
    <row r="37" spans="1:16" ht="39" customHeight="1" x14ac:dyDescent="0.15">
      <c r="A37" s="22"/>
      <c r="B37" s="35"/>
      <c r="C37" s="1145" t="s">
        <v>565</v>
      </c>
      <c r="D37" s="1146"/>
      <c r="E37" s="1147"/>
      <c r="F37" s="36">
        <v>0.21</v>
      </c>
      <c r="G37" s="37">
        <v>0.18</v>
      </c>
      <c r="H37" s="37">
        <v>0.2</v>
      </c>
      <c r="I37" s="37">
        <v>4.83</v>
      </c>
      <c r="J37" s="38">
        <v>5.32</v>
      </c>
      <c r="K37" s="22"/>
      <c r="L37" s="22"/>
      <c r="M37" s="22"/>
      <c r="N37" s="22"/>
      <c r="O37" s="22"/>
      <c r="P37" s="22"/>
    </row>
    <row r="38" spans="1:16" ht="39" customHeight="1" x14ac:dyDescent="0.15">
      <c r="A38" s="22"/>
      <c r="B38" s="35"/>
      <c r="C38" s="1145" t="s">
        <v>566</v>
      </c>
      <c r="D38" s="1146"/>
      <c r="E38" s="1147"/>
      <c r="F38" s="36">
        <v>5.66</v>
      </c>
      <c r="G38" s="37">
        <v>5.29</v>
      </c>
      <c r="H38" s="37">
        <v>5.39</v>
      </c>
      <c r="I38" s="37">
        <v>2.7</v>
      </c>
      <c r="J38" s="38">
        <v>1.73</v>
      </c>
      <c r="K38" s="22"/>
      <c r="L38" s="22"/>
      <c r="M38" s="22"/>
      <c r="N38" s="22"/>
      <c r="O38" s="22"/>
      <c r="P38" s="22"/>
    </row>
    <row r="39" spans="1:16" ht="39" customHeight="1" x14ac:dyDescent="0.15">
      <c r="A39" s="22"/>
      <c r="B39" s="35"/>
      <c r="C39" s="1145" t="s">
        <v>567</v>
      </c>
      <c r="D39" s="1146"/>
      <c r="E39" s="1147"/>
      <c r="F39" s="36" t="s">
        <v>513</v>
      </c>
      <c r="G39" s="37" t="s">
        <v>513</v>
      </c>
      <c r="H39" s="37" t="s">
        <v>513</v>
      </c>
      <c r="I39" s="37" t="s">
        <v>513</v>
      </c>
      <c r="J39" s="38">
        <v>0.1</v>
      </c>
      <c r="K39" s="22"/>
      <c r="L39" s="22"/>
      <c r="M39" s="22"/>
      <c r="N39" s="22"/>
      <c r="O39" s="22"/>
      <c r="P39" s="22"/>
    </row>
    <row r="40" spans="1:16" ht="39" customHeight="1" x14ac:dyDescent="0.15">
      <c r="A40" s="22"/>
      <c r="B40" s="35"/>
      <c r="C40" s="1145" t="s">
        <v>568</v>
      </c>
      <c r="D40" s="1146"/>
      <c r="E40" s="1147"/>
      <c r="F40" s="36" t="s">
        <v>513</v>
      </c>
      <c r="G40" s="37" t="s">
        <v>513</v>
      </c>
      <c r="H40" s="37">
        <v>2.83</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569</v>
      </c>
      <c r="D42" s="1146"/>
      <c r="E42" s="1147"/>
      <c r="F42" s="36" t="s">
        <v>513</v>
      </c>
      <c r="G42" s="37" t="s">
        <v>570</v>
      </c>
      <c r="H42" s="37" t="s">
        <v>513</v>
      </c>
      <c r="I42" s="37" t="s">
        <v>513</v>
      </c>
      <c r="J42" s="38" t="s">
        <v>513</v>
      </c>
      <c r="K42" s="22"/>
      <c r="L42" s="22"/>
      <c r="M42" s="22"/>
      <c r="N42" s="22"/>
      <c r="O42" s="22"/>
      <c r="P42" s="22"/>
    </row>
    <row r="43" spans="1:16" ht="39" customHeight="1" thickBot="1" x14ac:dyDescent="0.2">
      <c r="A43" s="22"/>
      <c r="B43" s="40"/>
      <c r="C43" s="1148" t="s">
        <v>571</v>
      </c>
      <c r="D43" s="1149"/>
      <c r="E43" s="1150"/>
      <c r="F43" s="41">
        <v>0.1</v>
      </c>
      <c r="G43" s="42">
        <v>0.18</v>
      </c>
      <c r="H43" s="42" t="s">
        <v>513</v>
      </c>
      <c r="I43" s="42" t="s">
        <v>513</v>
      </c>
      <c r="J43" s="43" t="s">
        <v>513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hCvMzaUvPLI1cYNSwwYN9hTwQTqXDV4MkkUlsRtD1q6C0GYAs/GwqtZk2CNwxNIxJGZJRXoiYjMGuLS8kkJww==" saltValue="Gu25Ob5qhsgPX1kEc+ws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B40" zoomScaleSheetLayoutView="55" workbookViewId="0">
      <selection activeCell="N43" sqref="N4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176" t="s">
        <v>11</v>
      </c>
      <c r="C45" s="1177"/>
      <c r="D45" s="58"/>
      <c r="E45" s="1182" t="s">
        <v>12</v>
      </c>
      <c r="F45" s="1182"/>
      <c r="G45" s="1182"/>
      <c r="H45" s="1182"/>
      <c r="I45" s="1182"/>
      <c r="J45" s="1183"/>
      <c r="K45" s="59">
        <v>930</v>
      </c>
      <c r="L45" s="60">
        <v>938</v>
      </c>
      <c r="M45" s="60">
        <v>1602</v>
      </c>
      <c r="N45" s="60">
        <v>1941</v>
      </c>
      <c r="O45" s="61">
        <v>2136</v>
      </c>
      <c r="P45" s="48"/>
      <c r="Q45" s="48"/>
      <c r="R45" s="48"/>
      <c r="S45" s="48"/>
      <c r="T45" s="48"/>
      <c r="U45" s="48"/>
    </row>
    <row r="46" spans="1:21" ht="30.75" customHeight="1" x14ac:dyDescent="0.15">
      <c r="A46" s="48"/>
      <c r="B46" s="1178"/>
      <c r="C46" s="1179"/>
      <c r="D46" s="62"/>
      <c r="E46" s="1155" t="s">
        <v>13</v>
      </c>
      <c r="F46" s="1155"/>
      <c r="G46" s="1155"/>
      <c r="H46" s="1155"/>
      <c r="I46" s="1155"/>
      <c r="J46" s="1156"/>
      <c r="K46" s="63" t="s">
        <v>513</v>
      </c>
      <c r="L46" s="64" t="s">
        <v>513</v>
      </c>
      <c r="M46" s="64" t="s">
        <v>513</v>
      </c>
      <c r="N46" s="64" t="s">
        <v>513</v>
      </c>
      <c r="O46" s="65" t="s">
        <v>513</v>
      </c>
      <c r="P46" s="48"/>
      <c r="Q46" s="48"/>
      <c r="R46" s="48"/>
      <c r="S46" s="48"/>
      <c r="T46" s="48"/>
      <c r="U46" s="48"/>
    </row>
    <row r="47" spans="1:21" ht="30.75" customHeight="1" x14ac:dyDescent="0.15">
      <c r="A47" s="48"/>
      <c r="B47" s="1178"/>
      <c r="C47" s="1179"/>
      <c r="D47" s="62"/>
      <c r="E47" s="1155" t="s">
        <v>14</v>
      </c>
      <c r="F47" s="1155"/>
      <c r="G47" s="1155"/>
      <c r="H47" s="1155"/>
      <c r="I47" s="1155"/>
      <c r="J47" s="1156"/>
      <c r="K47" s="63" t="s">
        <v>513</v>
      </c>
      <c r="L47" s="64" t="s">
        <v>513</v>
      </c>
      <c r="M47" s="64" t="s">
        <v>513</v>
      </c>
      <c r="N47" s="64" t="s">
        <v>513</v>
      </c>
      <c r="O47" s="65" t="s">
        <v>513</v>
      </c>
      <c r="P47" s="48"/>
      <c r="Q47" s="48"/>
      <c r="R47" s="48"/>
      <c r="S47" s="48"/>
      <c r="T47" s="48"/>
      <c r="U47" s="48"/>
    </row>
    <row r="48" spans="1:21" ht="30.75" customHeight="1" x14ac:dyDescent="0.15">
      <c r="A48" s="48"/>
      <c r="B48" s="1178"/>
      <c r="C48" s="1179"/>
      <c r="D48" s="62"/>
      <c r="E48" s="1155" t="s">
        <v>15</v>
      </c>
      <c r="F48" s="1155"/>
      <c r="G48" s="1155"/>
      <c r="H48" s="1155"/>
      <c r="I48" s="1155"/>
      <c r="J48" s="1156"/>
      <c r="K48" s="63">
        <v>504</v>
      </c>
      <c r="L48" s="64">
        <v>627</v>
      </c>
      <c r="M48" s="64">
        <v>546</v>
      </c>
      <c r="N48" s="64">
        <v>497</v>
      </c>
      <c r="O48" s="65">
        <v>536</v>
      </c>
      <c r="P48" s="48"/>
      <c r="Q48" s="48"/>
      <c r="R48" s="48"/>
      <c r="S48" s="48"/>
      <c r="T48" s="48"/>
      <c r="U48" s="48"/>
    </row>
    <row r="49" spans="1:21" ht="30.75" customHeight="1" x14ac:dyDescent="0.15">
      <c r="A49" s="48"/>
      <c r="B49" s="1178"/>
      <c r="C49" s="1179"/>
      <c r="D49" s="62"/>
      <c r="E49" s="1155" t="s">
        <v>16</v>
      </c>
      <c r="F49" s="1155"/>
      <c r="G49" s="1155"/>
      <c r="H49" s="1155"/>
      <c r="I49" s="1155"/>
      <c r="J49" s="1156"/>
      <c r="K49" s="63">
        <v>4</v>
      </c>
      <c r="L49" s="64">
        <v>4</v>
      </c>
      <c r="M49" s="64">
        <v>4</v>
      </c>
      <c r="N49" s="64">
        <v>8</v>
      </c>
      <c r="O49" s="65">
        <v>9</v>
      </c>
      <c r="P49" s="48"/>
      <c r="Q49" s="48"/>
      <c r="R49" s="48"/>
      <c r="S49" s="48"/>
      <c r="T49" s="48"/>
      <c r="U49" s="48"/>
    </row>
    <row r="50" spans="1:21" ht="30.75" customHeight="1" x14ac:dyDescent="0.15">
      <c r="A50" s="48"/>
      <c r="B50" s="1178"/>
      <c r="C50" s="1179"/>
      <c r="D50" s="62"/>
      <c r="E50" s="1155" t="s">
        <v>17</v>
      </c>
      <c r="F50" s="1155"/>
      <c r="G50" s="1155"/>
      <c r="H50" s="1155"/>
      <c r="I50" s="1155"/>
      <c r="J50" s="1156"/>
      <c r="K50" s="63" t="s">
        <v>513</v>
      </c>
      <c r="L50" s="64" t="s">
        <v>513</v>
      </c>
      <c r="M50" s="64" t="s">
        <v>513</v>
      </c>
      <c r="N50" s="64" t="s">
        <v>513</v>
      </c>
      <c r="O50" s="65" t="s">
        <v>513</v>
      </c>
      <c r="P50" s="48"/>
      <c r="Q50" s="48"/>
      <c r="R50" s="48"/>
      <c r="S50" s="48"/>
      <c r="T50" s="48"/>
      <c r="U50" s="48"/>
    </row>
    <row r="51" spans="1:21" ht="30.75" customHeight="1" x14ac:dyDescent="0.15">
      <c r="A51" s="48"/>
      <c r="B51" s="1180"/>
      <c r="C51" s="1181"/>
      <c r="D51" s="66"/>
      <c r="E51" s="1155" t="s">
        <v>18</v>
      </c>
      <c r="F51" s="1155"/>
      <c r="G51" s="1155"/>
      <c r="H51" s="1155"/>
      <c r="I51" s="1155"/>
      <c r="J51" s="1156"/>
      <c r="K51" s="63" t="s">
        <v>513</v>
      </c>
      <c r="L51" s="64">
        <v>2</v>
      </c>
      <c r="M51" s="64" t="s">
        <v>513</v>
      </c>
      <c r="N51" s="64" t="s">
        <v>513</v>
      </c>
      <c r="O51" s="65" t="s">
        <v>513</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976</v>
      </c>
      <c r="L52" s="64">
        <v>956</v>
      </c>
      <c r="M52" s="64">
        <v>1520</v>
      </c>
      <c r="N52" s="64">
        <v>1896</v>
      </c>
      <c r="O52" s="65">
        <v>1866</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462</v>
      </c>
      <c r="L53" s="69">
        <v>615</v>
      </c>
      <c r="M53" s="69">
        <v>632</v>
      </c>
      <c r="N53" s="69">
        <v>550</v>
      </c>
      <c r="O53" s="70">
        <v>815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572</v>
      </c>
      <c r="P56" s="48"/>
      <c r="Q56" s="48"/>
      <c r="R56" s="48"/>
      <c r="S56" s="48"/>
      <c r="T56" s="48"/>
      <c r="U56" s="48"/>
    </row>
    <row r="57" spans="1:21" ht="31.5" customHeight="1" thickBot="1" x14ac:dyDescent="0.2">
      <c r="A57" s="48"/>
      <c r="B57" s="76"/>
      <c r="C57" s="77"/>
      <c r="D57" s="77"/>
      <c r="E57" s="78"/>
      <c r="F57" s="78"/>
      <c r="G57" s="78"/>
      <c r="H57" s="78"/>
      <c r="I57" s="78"/>
      <c r="J57" s="79" t="s">
        <v>2</v>
      </c>
      <c r="K57" s="80" t="s">
        <v>573</v>
      </c>
      <c r="L57" s="81" t="s">
        <v>574</v>
      </c>
      <c r="M57" s="81" t="s">
        <v>575</v>
      </c>
      <c r="N57" s="81" t="s">
        <v>576</v>
      </c>
      <c r="O57" s="82" t="s">
        <v>577</v>
      </c>
      <c r="P57" s="48"/>
      <c r="Q57" s="48"/>
      <c r="R57" s="48"/>
      <c r="S57" s="48"/>
      <c r="T57" s="48"/>
      <c r="U57" s="48"/>
    </row>
    <row r="58" spans="1:21" ht="31.5" customHeight="1" x14ac:dyDescent="0.15">
      <c r="B58" s="1161" t="s">
        <v>26</v>
      </c>
      <c r="C58" s="1162"/>
      <c r="D58" s="1167" t="s">
        <v>27</v>
      </c>
      <c r="E58" s="1168"/>
      <c r="F58" s="1168"/>
      <c r="G58" s="1168"/>
      <c r="H58" s="1168"/>
      <c r="I58" s="1168"/>
      <c r="J58" s="1169"/>
      <c r="K58" s="83" t="s">
        <v>584</v>
      </c>
      <c r="L58" s="84" t="s">
        <v>584</v>
      </c>
      <c r="M58" s="84" t="s">
        <v>584</v>
      </c>
      <c r="N58" s="84" t="s">
        <v>584</v>
      </c>
      <c r="O58" s="85" t="s">
        <v>584</v>
      </c>
    </row>
    <row r="59" spans="1:21" ht="31.5" customHeight="1" x14ac:dyDescent="0.15">
      <c r="B59" s="1163"/>
      <c r="C59" s="1164"/>
      <c r="D59" s="1170" t="s">
        <v>28</v>
      </c>
      <c r="E59" s="1171"/>
      <c r="F59" s="1171"/>
      <c r="G59" s="1171"/>
      <c r="H59" s="1171"/>
      <c r="I59" s="1171"/>
      <c r="J59" s="1172"/>
      <c r="K59" s="86" t="s">
        <v>584</v>
      </c>
      <c r="L59" s="87" t="s">
        <v>584</v>
      </c>
      <c r="M59" s="87" t="s">
        <v>584</v>
      </c>
      <c r="N59" s="87" t="s">
        <v>584</v>
      </c>
      <c r="O59" s="88" t="s">
        <v>584</v>
      </c>
    </row>
    <row r="60" spans="1:21" ht="31.5" customHeight="1" thickBot="1" x14ac:dyDescent="0.2">
      <c r="B60" s="1165"/>
      <c r="C60" s="1166"/>
      <c r="D60" s="1173" t="s">
        <v>29</v>
      </c>
      <c r="E60" s="1174"/>
      <c r="F60" s="1174"/>
      <c r="G60" s="1174"/>
      <c r="H60" s="1174"/>
      <c r="I60" s="1174"/>
      <c r="J60" s="1175"/>
      <c r="K60" s="89" t="s">
        <v>584</v>
      </c>
      <c r="L60" s="90" t="s">
        <v>584</v>
      </c>
      <c r="M60" s="90" t="s">
        <v>584</v>
      </c>
      <c r="N60" s="90" t="s">
        <v>584</v>
      </c>
      <c r="O60" s="91" t="s">
        <v>584</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nemXYY0SHYYUgA5p0fbcr8XeBORqtXgNNCZAe2ixAGtFhpfbsFY8brXFi2R6bDMRGu+LxHxqf4vwVS6urs68Q==" saltValue="qFUi2kxloRw6+w6BrX5ZX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4" zoomScaleSheetLayoutView="100" workbookViewId="0">
      <selection activeCell="I43" sqref="I43"/>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555</v>
      </c>
      <c r="J40" s="103" t="s">
        <v>556</v>
      </c>
      <c r="K40" s="103" t="s">
        <v>557</v>
      </c>
      <c r="L40" s="103" t="s">
        <v>558</v>
      </c>
      <c r="M40" s="104" t="s">
        <v>559</v>
      </c>
    </row>
    <row r="41" spans="2:13" ht="27.75" customHeight="1" x14ac:dyDescent="0.15">
      <c r="B41" s="1196" t="s">
        <v>32</v>
      </c>
      <c r="C41" s="1197"/>
      <c r="D41" s="105"/>
      <c r="E41" s="1198" t="s">
        <v>33</v>
      </c>
      <c r="F41" s="1198"/>
      <c r="G41" s="1198"/>
      <c r="H41" s="1199"/>
      <c r="I41" s="355">
        <v>27926</v>
      </c>
      <c r="J41" s="356">
        <v>38847</v>
      </c>
      <c r="K41" s="356">
        <v>44075</v>
      </c>
      <c r="L41" s="356">
        <v>45938</v>
      </c>
      <c r="M41" s="357">
        <v>48842</v>
      </c>
    </row>
    <row r="42" spans="2:13" ht="27.75" customHeight="1" x14ac:dyDescent="0.15">
      <c r="B42" s="1186"/>
      <c r="C42" s="1187"/>
      <c r="D42" s="106"/>
      <c r="E42" s="1190" t="s">
        <v>34</v>
      </c>
      <c r="F42" s="1190"/>
      <c r="G42" s="1190"/>
      <c r="H42" s="1191"/>
      <c r="I42" s="358" t="s">
        <v>513</v>
      </c>
      <c r="J42" s="359" t="s">
        <v>513</v>
      </c>
      <c r="K42" s="359" t="s">
        <v>513</v>
      </c>
      <c r="L42" s="359" t="s">
        <v>513</v>
      </c>
      <c r="M42" s="360" t="s">
        <v>513</v>
      </c>
    </row>
    <row r="43" spans="2:13" ht="27.75" customHeight="1" x14ac:dyDescent="0.15">
      <c r="B43" s="1186"/>
      <c r="C43" s="1187"/>
      <c r="D43" s="106"/>
      <c r="E43" s="1190" t="s">
        <v>35</v>
      </c>
      <c r="F43" s="1190"/>
      <c r="G43" s="1190"/>
      <c r="H43" s="1191"/>
      <c r="I43" s="358">
        <v>5687</v>
      </c>
      <c r="J43" s="359">
        <v>5140</v>
      </c>
      <c r="K43" s="359">
        <v>6234</v>
      </c>
      <c r="L43" s="359">
        <v>6330</v>
      </c>
      <c r="M43" s="360">
        <v>6319</v>
      </c>
    </row>
    <row r="44" spans="2:13" ht="27.75" customHeight="1" x14ac:dyDescent="0.15">
      <c r="B44" s="1186"/>
      <c r="C44" s="1187"/>
      <c r="D44" s="106"/>
      <c r="E44" s="1190" t="s">
        <v>36</v>
      </c>
      <c r="F44" s="1190"/>
      <c r="G44" s="1190"/>
      <c r="H44" s="1191"/>
      <c r="I44" s="358">
        <v>35</v>
      </c>
      <c r="J44" s="359">
        <v>30</v>
      </c>
      <c r="K44" s="359">
        <v>83</v>
      </c>
      <c r="L44" s="359">
        <v>72</v>
      </c>
      <c r="M44" s="360">
        <v>55</v>
      </c>
    </row>
    <row r="45" spans="2:13" ht="27.75" customHeight="1" x14ac:dyDescent="0.15">
      <c r="B45" s="1186"/>
      <c r="C45" s="1187"/>
      <c r="D45" s="106"/>
      <c r="E45" s="1190" t="s">
        <v>37</v>
      </c>
      <c r="F45" s="1190"/>
      <c r="G45" s="1190"/>
      <c r="H45" s="1191"/>
      <c r="I45" s="358">
        <v>134</v>
      </c>
      <c r="J45" s="359">
        <v>48</v>
      </c>
      <c r="K45" s="359" t="s">
        <v>513</v>
      </c>
      <c r="L45" s="359" t="s">
        <v>513</v>
      </c>
      <c r="M45" s="360" t="s">
        <v>513</v>
      </c>
    </row>
    <row r="46" spans="2:13" ht="27.75" customHeight="1" x14ac:dyDescent="0.15">
      <c r="B46" s="1186"/>
      <c r="C46" s="1187"/>
      <c r="D46" s="107"/>
      <c r="E46" s="1190" t="s">
        <v>38</v>
      </c>
      <c r="F46" s="1190"/>
      <c r="G46" s="1190"/>
      <c r="H46" s="1191"/>
      <c r="I46" s="358">
        <v>48</v>
      </c>
      <c r="J46" s="359">
        <v>65</v>
      </c>
      <c r="K46" s="359" t="s">
        <v>513</v>
      </c>
      <c r="L46" s="359" t="s">
        <v>513</v>
      </c>
      <c r="M46" s="360" t="s">
        <v>513</v>
      </c>
    </row>
    <row r="47" spans="2:13" ht="27.75" customHeight="1" x14ac:dyDescent="0.15">
      <c r="B47" s="1186"/>
      <c r="C47" s="1187"/>
      <c r="D47" s="108"/>
      <c r="E47" s="1200" t="s">
        <v>39</v>
      </c>
      <c r="F47" s="1201"/>
      <c r="G47" s="1201"/>
      <c r="H47" s="1202"/>
      <c r="I47" s="358" t="s">
        <v>513</v>
      </c>
      <c r="J47" s="359" t="s">
        <v>513</v>
      </c>
      <c r="K47" s="359" t="s">
        <v>513</v>
      </c>
      <c r="L47" s="359" t="s">
        <v>513</v>
      </c>
      <c r="M47" s="360" t="s">
        <v>513</v>
      </c>
    </row>
    <row r="48" spans="2:13" ht="27.75" customHeight="1" x14ac:dyDescent="0.15">
      <c r="B48" s="1186"/>
      <c r="C48" s="1187"/>
      <c r="D48" s="106"/>
      <c r="E48" s="1190" t="s">
        <v>40</v>
      </c>
      <c r="F48" s="1190"/>
      <c r="G48" s="1190"/>
      <c r="H48" s="1191"/>
      <c r="I48" s="358" t="s">
        <v>513</v>
      </c>
      <c r="J48" s="359" t="s">
        <v>513</v>
      </c>
      <c r="K48" s="359" t="s">
        <v>513</v>
      </c>
      <c r="L48" s="359" t="s">
        <v>513</v>
      </c>
      <c r="M48" s="360" t="s">
        <v>513</v>
      </c>
    </row>
    <row r="49" spans="2:13" ht="27.75" customHeight="1" x14ac:dyDescent="0.15">
      <c r="B49" s="1188"/>
      <c r="C49" s="1189"/>
      <c r="D49" s="106"/>
      <c r="E49" s="1190" t="s">
        <v>41</v>
      </c>
      <c r="F49" s="1190"/>
      <c r="G49" s="1190"/>
      <c r="H49" s="1191"/>
      <c r="I49" s="358" t="s">
        <v>513</v>
      </c>
      <c r="J49" s="359" t="s">
        <v>513</v>
      </c>
      <c r="K49" s="359" t="s">
        <v>513</v>
      </c>
      <c r="L49" s="359" t="s">
        <v>513</v>
      </c>
      <c r="M49" s="360" t="s">
        <v>513</v>
      </c>
    </row>
    <row r="50" spans="2:13" ht="27.75" customHeight="1" x14ac:dyDescent="0.15">
      <c r="B50" s="1184" t="s">
        <v>42</v>
      </c>
      <c r="C50" s="1185"/>
      <c r="D50" s="109"/>
      <c r="E50" s="1190" t="s">
        <v>43</v>
      </c>
      <c r="F50" s="1190"/>
      <c r="G50" s="1190"/>
      <c r="H50" s="1191"/>
      <c r="I50" s="358">
        <v>5498</v>
      </c>
      <c r="J50" s="359">
        <v>5798</v>
      </c>
      <c r="K50" s="359">
        <v>6528</v>
      </c>
      <c r="L50" s="359">
        <v>8212</v>
      </c>
      <c r="M50" s="360">
        <v>8317</v>
      </c>
    </row>
    <row r="51" spans="2:13" ht="27.75" customHeight="1" x14ac:dyDescent="0.15">
      <c r="B51" s="1186"/>
      <c r="C51" s="1187"/>
      <c r="D51" s="106"/>
      <c r="E51" s="1190" t="s">
        <v>44</v>
      </c>
      <c r="F51" s="1190"/>
      <c r="G51" s="1190"/>
      <c r="H51" s="1191"/>
      <c r="I51" s="358">
        <v>1456</v>
      </c>
      <c r="J51" s="359">
        <v>6783</v>
      </c>
      <c r="K51" s="359">
        <v>6723</v>
      </c>
      <c r="L51" s="359">
        <v>6694</v>
      </c>
      <c r="M51" s="360">
        <v>6869</v>
      </c>
    </row>
    <row r="52" spans="2:13" ht="27.75" customHeight="1" x14ac:dyDescent="0.15">
      <c r="B52" s="1188"/>
      <c r="C52" s="1189"/>
      <c r="D52" s="106"/>
      <c r="E52" s="1190" t="s">
        <v>45</v>
      </c>
      <c r="F52" s="1190"/>
      <c r="G52" s="1190"/>
      <c r="H52" s="1191"/>
      <c r="I52" s="358">
        <v>25549</v>
      </c>
      <c r="J52" s="359">
        <v>29494</v>
      </c>
      <c r="K52" s="359">
        <v>34896</v>
      </c>
      <c r="L52" s="359">
        <v>34683</v>
      </c>
      <c r="M52" s="360">
        <v>37744</v>
      </c>
    </row>
    <row r="53" spans="2:13" ht="27.75" customHeight="1" thickBot="1" x14ac:dyDescent="0.2">
      <c r="B53" s="1192" t="s">
        <v>46</v>
      </c>
      <c r="C53" s="1193"/>
      <c r="D53" s="110"/>
      <c r="E53" s="1194" t="s">
        <v>47</v>
      </c>
      <c r="F53" s="1194"/>
      <c r="G53" s="1194"/>
      <c r="H53" s="1195"/>
      <c r="I53" s="361">
        <v>1326</v>
      </c>
      <c r="J53" s="362">
        <v>2054</v>
      </c>
      <c r="K53" s="362">
        <v>2244</v>
      </c>
      <c r="L53" s="362">
        <v>2751</v>
      </c>
      <c r="M53" s="363">
        <v>2287</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DPrDArxWgNLTmj0J5hcMSuAPW4TYQyITqLPQ4NDoWpB5RXiRHOZKb8o2RO4QfPkpnvcnu75Z7upjVQ9pMIAi1A==" saltValue="gJLc7/KqQahxR064V/Pv4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0" zoomScale="70" zoomScaleNormal="70" zoomScaleSheetLayoutView="100" workbookViewId="0">
      <selection activeCell="H62" sqref="H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557</v>
      </c>
      <c r="G54" s="119" t="s">
        <v>558</v>
      </c>
      <c r="H54" s="120" t="s">
        <v>559</v>
      </c>
    </row>
    <row r="55" spans="2:8" ht="52.5" customHeight="1" x14ac:dyDescent="0.15">
      <c r="B55" s="121"/>
      <c r="C55" s="1211" t="s">
        <v>50</v>
      </c>
      <c r="D55" s="1211"/>
      <c r="E55" s="1212"/>
      <c r="F55" s="122">
        <v>1120</v>
      </c>
      <c r="G55" s="122">
        <v>1121</v>
      </c>
      <c r="H55" s="123">
        <v>1121</v>
      </c>
    </row>
    <row r="56" spans="2:8" ht="52.5" customHeight="1" x14ac:dyDescent="0.15">
      <c r="B56" s="124"/>
      <c r="C56" s="1213" t="s">
        <v>51</v>
      </c>
      <c r="D56" s="1213"/>
      <c r="E56" s="1214"/>
      <c r="F56" s="125">
        <v>1257</v>
      </c>
      <c r="G56" s="125">
        <v>1601</v>
      </c>
      <c r="H56" s="126">
        <v>1836</v>
      </c>
    </row>
    <row r="57" spans="2:8" ht="53.25" customHeight="1" x14ac:dyDescent="0.15">
      <c r="B57" s="124"/>
      <c r="C57" s="1215" t="s">
        <v>52</v>
      </c>
      <c r="D57" s="1215"/>
      <c r="E57" s="1216"/>
      <c r="F57" s="127">
        <v>3865</v>
      </c>
      <c r="G57" s="127">
        <v>4953</v>
      </c>
      <c r="H57" s="128">
        <v>4821</v>
      </c>
    </row>
    <row r="58" spans="2:8" ht="45.75" customHeight="1" x14ac:dyDescent="0.15">
      <c r="B58" s="129"/>
      <c r="C58" s="1203" t="s">
        <v>587</v>
      </c>
      <c r="D58" s="1204"/>
      <c r="E58" s="1205"/>
      <c r="F58" s="130">
        <v>524</v>
      </c>
      <c r="G58" s="130">
        <v>1524</v>
      </c>
      <c r="H58" s="131">
        <v>1524</v>
      </c>
    </row>
    <row r="59" spans="2:8" ht="45.75" customHeight="1" x14ac:dyDescent="0.15">
      <c r="B59" s="129"/>
      <c r="C59" s="1203" t="s">
        <v>588</v>
      </c>
      <c r="D59" s="1204"/>
      <c r="E59" s="1205"/>
      <c r="F59" s="130">
        <v>1132</v>
      </c>
      <c r="G59" s="130">
        <v>1133</v>
      </c>
      <c r="H59" s="131">
        <v>1134</v>
      </c>
    </row>
    <row r="60" spans="2:8" ht="45.75" customHeight="1" x14ac:dyDescent="0.15">
      <c r="B60" s="129"/>
      <c r="C60" s="1203" t="s">
        <v>589</v>
      </c>
      <c r="D60" s="1204"/>
      <c r="E60" s="1205"/>
      <c r="F60" s="130">
        <v>649</v>
      </c>
      <c r="G60" s="130">
        <v>659</v>
      </c>
      <c r="H60" s="131">
        <v>669</v>
      </c>
    </row>
    <row r="61" spans="2:8" ht="45.75" customHeight="1" x14ac:dyDescent="0.15">
      <c r="B61" s="129"/>
      <c r="C61" s="1203" t="s">
        <v>590</v>
      </c>
      <c r="D61" s="1204"/>
      <c r="E61" s="1205"/>
      <c r="F61" s="130">
        <v>84</v>
      </c>
      <c r="G61" s="130">
        <v>584</v>
      </c>
      <c r="H61" s="131">
        <v>584</v>
      </c>
    </row>
    <row r="62" spans="2:8" ht="45.75" customHeight="1" thickBot="1" x14ac:dyDescent="0.2">
      <c r="B62" s="132"/>
      <c r="C62" s="1206" t="s">
        <v>591</v>
      </c>
      <c r="D62" s="1207"/>
      <c r="E62" s="1208"/>
      <c r="F62" s="133">
        <v>1074</v>
      </c>
      <c r="G62" s="133">
        <v>639</v>
      </c>
      <c r="H62" s="134">
        <v>504</v>
      </c>
    </row>
    <row r="63" spans="2:8" ht="52.5" customHeight="1" thickBot="1" x14ac:dyDescent="0.2">
      <c r="B63" s="135"/>
      <c r="C63" s="1209" t="s">
        <v>53</v>
      </c>
      <c r="D63" s="1209"/>
      <c r="E63" s="1210"/>
      <c r="F63" s="136">
        <v>6242</v>
      </c>
      <c r="G63" s="136">
        <v>7675</v>
      </c>
      <c r="H63" s="137">
        <v>7779</v>
      </c>
    </row>
    <row r="64" spans="2:8" x14ac:dyDescent="0.15"/>
  </sheetData>
  <sheetProtection algorithmName="SHA-512" hashValue="8rtgMA/oxESRMumE6dhilsrf+d46WKHHwqJelp64DUF/0XkyxM0AwXo5c2GD3hWWDqXd0OIkBItym0TBLYzzIg==" saltValue="F8zG68iJdYXYIwN2siez8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635B61-B1B8-48FA-8E98-198CE48762EC}">
  <sheetPr>
    <pageSetUpPr fitToPage="1"/>
  </sheetPr>
  <dimension ref="A1:DE85"/>
  <sheetViews>
    <sheetView showGridLines="0" tabSelected="1" topLeftCell="A61" zoomScaleNormal="100" zoomScaleSheetLayoutView="55" workbookViewId="0">
      <selection activeCell="AN65" sqref="AN65:DC69"/>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592</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593</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594</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595</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555</v>
      </c>
      <c r="BQ50" s="1250"/>
      <c r="BR50" s="1250"/>
      <c r="BS50" s="1250"/>
      <c r="BT50" s="1250"/>
      <c r="BU50" s="1250"/>
      <c r="BV50" s="1250"/>
      <c r="BW50" s="1250"/>
      <c r="BX50" s="1250" t="s">
        <v>556</v>
      </c>
      <c r="BY50" s="1250"/>
      <c r="BZ50" s="1250"/>
      <c r="CA50" s="1250"/>
      <c r="CB50" s="1250"/>
      <c r="CC50" s="1250"/>
      <c r="CD50" s="1250"/>
      <c r="CE50" s="1250"/>
      <c r="CF50" s="1250" t="s">
        <v>557</v>
      </c>
      <c r="CG50" s="1250"/>
      <c r="CH50" s="1250"/>
      <c r="CI50" s="1250"/>
      <c r="CJ50" s="1250"/>
      <c r="CK50" s="1250"/>
      <c r="CL50" s="1250"/>
      <c r="CM50" s="1250"/>
      <c r="CN50" s="1250" t="s">
        <v>558</v>
      </c>
      <c r="CO50" s="1250"/>
      <c r="CP50" s="1250"/>
      <c r="CQ50" s="1250"/>
      <c r="CR50" s="1250"/>
      <c r="CS50" s="1250"/>
      <c r="CT50" s="1250"/>
      <c r="CU50" s="1250"/>
      <c r="CV50" s="1250" t="s">
        <v>559</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596</v>
      </c>
      <c r="AO51" s="1254"/>
      <c r="AP51" s="1254"/>
      <c r="AQ51" s="1254"/>
      <c r="AR51" s="1254"/>
      <c r="AS51" s="1254"/>
      <c r="AT51" s="1254"/>
      <c r="AU51" s="1254"/>
      <c r="AV51" s="1254"/>
      <c r="AW51" s="1254"/>
      <c r="AX51" s="1254"/>
      <c r="AY51" s="1254"/>
      <c r="AZ51" s="1254"/>
      <c r="BA51" s="1254"/>
      <c r="BB51" s="1254" t="s">
        <v>597</v>
      </c>
      <c r="BC51" s="1254"/>
      <c r="BD51" s="1254"/>
      <c r="BE51" s="1254"/>
      <c r="BF51" s="1254"/>
      <c r="BG51" s="1254"/>
      <c r="BH51" s="1254"/>
      <c r="BI51" s="1254"/>
      <c r="BJ51" s="1254"/>
      <c r="BK51" s="1254"/>
      <c r="BL51" s="1254"/>
      <c r="BM51" s="1254"/>
      <c r="BN51" s="1254"/>
      <c r="BO51" s="1254"/>
      <c r="BP51" s="1255">
        <v>21.4</v>
      </c>
      <c r="BQ51" s="1255"/>
      <c r="BR51" s="1255"/>
      <c r="BS51" s="1255"/>
      <c r="BT51" s="1255"/>
      <c r="BU51" s="1255"/>
      <c r="BV51" s="1255"/>
      <c r="BW51" s="1255"/>
      <c r="BX51" s="1255">
        <v>32.200000000000003</v>
      </c>
      <c r="BY51" s="1255"/>
      <c r="BZ51" s="1255"/>
      <c r="CA51" s="1255"/>
      <c r="CB51" s="1255"/>
      <c r="CC51" s="1255"/>
      <c r="CD51" s="1255"/>
      <c r="CE51" s="1255"/>
      <c r="CF51" s="1255">
        <v>32.9</v>
      </c>
      <c r="CG51" s="1255"/>
      <c r="CH51" s="1255"/>
      <c r="CI51" s="1255"/>
      <c r="CJ51" s="1255"/>
      <c r="CK51" s="1255"/>
      <c r="CL51" s="1255"/>
      <c r="CM51" s="1255"/>
      <c r="CN51" s="1255">
        <v>38.1</v>
      </c>
      <c r="CO51" s="1255"/>
      <c r="CP51" s="1255"/>
      <c r="CQ51" s="1255"/>
      <c r="CR51" s="1255"/>
      <c r="CS51" s="1255"/>
      <c r="CT51" s="1255"/>
      <c r="CU51" s="1255"/>
      <c r="CV51" s="1255">
        <v>32.299999999999997</v>
      </c>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598</v>
      </c>
      <c r="BC53" s="1254"/>
      <c r="BD53" s="1254"/>
      <c r="BE53" s="1254"/>
      <c r="BF53" s="1254"/>
      <c r="BG53" s="1254"/>
      <c r="BH53" s="1254"/>
      <c r="BI53" s="1254"/>
      <c r="BJ53" s="1254"/>
      <c r="BK53" s="1254"/>
      <c r="BL53" s="1254"/>
      <c r="BM53" s="1254"/>
      <c r="BN53" s="1254"/>
      <c r="BO53" s="1254"/>
      <c r="BP53" s="1255">
        <v>59.4</v>
      </c>
      <c r="BQ53" s="1255"/>
      <c r="BR53" s="1255"/>
      <c r="BS53" s="1255"/>
      <c r="BT53" s="1255"/>
      <c r="BU53" s="1255"/>
      <c r="BV53" s="1255"/>
      <c r="BW53" s="1255"/>
      <c r="BX53" s="1255">
        <v>44.3</v>
      </c>
      <c r="BY53" s="1255"/>
      <c r="BZ53" s="1255"/>
      <c r="CA53" s="1255"/>
      <c r="CB53" s="1255"/>
      <c r="CC53" s="1255"/>
      <c r="CD53" s="1255"/>
      <c r="CE53" s="1255"/>
      <c r="CF53" s="1255">
        <v>43.5</v>
      </c>
      <c r="CG53" s="1255"/>
      <c r="CH53" s="1255"/>
      <c r="CI53" s="1255"/>
      <c r="CJ53" s="1255"/>
      <c r="CK53" s="1255"/>
      <c r="CL53" s="1255"/>
      <c r="CM53" s="1255"/>
      <c r="CN53" s="1255">
        <v>44.9</v>
      </c>
      <c r="CO53" s="1255"/>
      <c r="CP53" s="1255"/>
      <c r="CQ53" s="1255"/>
      <c r="CR53" s="1255"/>
      <c r="CS53" s="1255"/>
      <c r="CT53" s="1255"/>
      <c r="CU53" s="1255"/>
      <c r="CV53" s="1255">
        <v>43</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599</v>
      </c>
      <c r="AO55" s="1250"/>
      <c r="AP55" s="1250"/>
      <c r="AQ55" s="1250"/>
      <c r="AR55" s="1250"/>
      <c r="AS55" s="1250"/>
      <c r="AT55" s="1250"/>
      <c r="AU55" s="1250"/>
      <c r="AV55" s="1250"/>
      <c r="AW55" s="1250"/>
      <c r="AX55" s="1250"/>
      <c r="AY55" s="1250"/>
      <c r="AZ55" s="1250"/>
      <c r="BA55" s="1250"/>
      <c r="BB55" s="1254" t="s">
        <v>597</v>
      </c>
      <c r="BC55" s="1254"/>
      <c r="BD55" s="1254"/>
      <c r="BE55" s="1254"/>
      <c r="BF55" s="1254"/>
      <c r="BG55" s="1254"/>
      <c r="BH55" s="1254"/>
      <c r="BI55" s="1254"/>
      <c r="BJ55" s="1254"/>
      <c r="BK55" s="1254"/>
      <c r="BL55" s="1254"/>
      <c r="BM55" s="1254"/>
      <c r="BN55" s="1254"/>
      <c r="BO55" s="1254"/>
      <c r="BP55" s="1255">
        <v>18.2</v>
      </c>
      <c r="BQ55" s="1255"/>
      <c r="BR55" s="1255"/>
      <c r="BS55" s="1255"/>
      <c r="BT55" s="1255"/>
      <c r="BU55" s="1255"/>
      <c r="BV55" s="1255"/>
      <c r="BW55" s="1255"/>
      <c r="BX55" s="1255">
        <v>20.3</v>
      </c>
      <c r="BY55" s="1255"/>
      <c r="BZ55" s="1255"/>
      <c r="CA55" s="1255"/>
      <c r="CB55" s="1255"/>
      <c r="CC55" s="1255"/>
      <c r="CD55" s="1255"/>
      <c r="CE55" s="1255"/>
      <c r="CF55" s="1255">
        <v>15.5</v>
      </c>
      <c r="CG55" s="1255"/>
      <c r="CH55" s="1255"/>
      <c r="CI55" s="1255"/>
      <c r="CJ55" s="1255"/>
      <c r="CK55" s="1255"/>
      <c r="CL55" s="1255"/>
      <c r="CM55" s="1255"/>
      <c r="CN55" s="1255">
        <v>4.5999999999999996</v>
      </c>
      <c r="CO55" s="1255"/>
      <c r="CP55" s="1255"/>
      <c r="CQ55" s="1255"/>
      <c r="CR55" s="1255"/>
      <c r="CS55" s="1255"/>
      <c r="CT55" s="1255"/>
      <c r="CU55" s="1255"/>
      <c r="CV55" s="1255">
        <v>1.6</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598</v>
      </c>
      <c r="BC57" s="1254"/>
      <c r="BD57" s="1254"/>
      <c r="BE57" s="1254"/>
      <c r="BF57" s="1254"/>
      <c r="BG57" s="1254"/>
      <c r="BH57" s="1254"/>
      <c r="BI57" s="1254"/>
      <c r="BJ57" s="1254"/>
      <c r="BK57" s="1254"/>
      <c r="BL57" s="1254"/>
      <c r="BM57" s="1254"/>
      <c r="BN57" s="1254"/>
      <c r="BO57" s="1254"/>
      <c r="BP57" s="1255">
        <v>59.3</v>
      </c>
      <c r="BQ57" s="1255"/>
      <c r="BR57" s="1255"/>
      <c r="BS57" s="1255"/>
      <c r="BT57" s="1255"/>
      <c r="BU57" s="1255"/>
      <c r="BV57" s="1255"/>
      <c r="BW57" s="1255"/>
      <c r="BX57" s="1255">
        <v>60.3</v>
      </c>
      <c r="BY57" s="1255"/>
      <c r="BZ57" s="1255"/>
      <c r="CA57" s="1255"/>
      <c r="CB57" s="1255"/>
      <c r="CC57" s="1255"/>
      <c r="CD57" s="1255"/>
      <c r="CE57" s="1255"/>
      <c r="CF57" s="1255">
        <v>61.5</v>
      </c>
      <c r="CG57" s="1255"/>
      <c r="CH57" s="1255"/>
      <c r="CI57" s="1255"/>
      <c r="CJ57" s="1255"/>
      <c r="CK57" s="1255"/>
      <c r="CL57" s="1255"/>
      <c r="CM57" s="1255"/>
      <c r="CN57" s="1255">
        <v>61</v>
      </c>
      <c r="CO57" s="1255"/>
      <c r="CP57" s="1255"/>
      <c r="CQ57" s="1255"/>
      <c r="CR57" s="1255"/>
      <c r="CS57" s="1255"/>
      <c r="CT57" s="1255"/>
      <c r="CU57" s="1255"/>
      <c r="CV57" s="1255">
        <v>62.3</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600</v>
      </c>
    </row>
    <row r="64" spans="1:109" x14ac:dyDescent="0.15">
      <c r="B64" s="1225"/>
      <c r="G64" s="1232"/>
      <c r="I64" s="1265"/>
      <c r="J64" s="1265"/>
      <c r="K64" s="1265"/>
      <c r="L64" s="1265"/>
      <c r="M64" s="1265"/>
      <c r="N64" s="1266"/>
      <c r="AM64" s="1232"/>
      <c r="AN64" s="1232" t="s">
        <v>593</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601</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595</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555</v>
      </c>
      <c r="BQ72" s="1250"/>
      <c r="BR72" s="1250"/>
      <c r="BS72" s="1250"/>
      <c r="BT72" s="1250"/>
      <c r="BU72" s="1250"/>
      <c r="BV72" s="1250"/>
      <c r="BW72" s="1250"/>
      <c r="BX72" s="1250" t="s">
        <v>556</v>
      </c>
      <c r="BY72" s="1250"/>
      <c r="BZ72" s="1250"/>
      <c r="CA72" s="1250"/>
      <c r="CB72" s="1250"/>
      <c r="CC72" s="1250"/>
      <c r="CD72" s="1250"/>
      <c r="CE72" s="1250"/>
      <c r="CF72" s="1250" t="s">
        <v>557</v>
      </c>
      <c r="CG72" s="1250"/>
      <c r="CH72" s="1250"/>
      <c r="CI72" s="1250"/>
      <c r="CJ72" s="1250"/>
      <c r="CK72" s="1250"/>
      <c r="CL72" s="1250"/>
      <c r="CM72" s="1250"/>
      <c r="CN72" s="1250" t="s">
        <v>558</v>
      </c>
      <c r="CO72" s="1250"/>
      <c r="CP72" s="1250"/>
      <c r="CQ72" s="1250"/>
      <c r="CR72" s="1250"/>
      <c r="CS72" s="1250"/>
      <c r="CT72" s="1250"/>
      <c r="CU72" s="1250"/>
      <c r="CV72" s="1250" t="s">
        <v>559</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596</v>
      </c>
      <c r="AO73" s="1254"/>
      <c r="AP73" s="1254"/>
      <c r="AQ73" s="1254"/>
      <c r="AR73" s="1254"/>
      <c r="AS73" s="1254"/>
      <c r="AT73" s="1254"/>
      <c r="AU73" s="1254"/>
      <c r="AV73" s="1254"/>
      <c r="AW73" s="1254"/>
      <c r="AX73" s="1254"/>
      <c r="AY73" s="1254"/>
      <c r="AZ73" s="1254"/>
      <c r="BA73" s="1254"/>
      <c r="BB73" s="1254" t="s">
        <v>597</v>
      </c>
      <c r="BC73" s="1254"/>
      <c r="BD73" s="1254"/>
      <c r="BE73" s="1254"/>
      <c r="BF73" s="1254"/>
      <c r="BG73" s="1254"/>
      <c r="BH73" s="1254"/>
      <c r="BI73" s="1254"/>
      <c r="BJ73" s="1254"/>
      <c r="BK73" s="1254"/>
      <c r="BL73" s="1254"/>
      <c r="BM73" s="1254"/>
      <c r="BN73" s="1254"/>
      <c r="BO73" s="1254"/>
      <c r="BP73" s="1255">
        <v>21.4</v>
      </c>
      <c r="BQ73" s="1255"/>
      <c r="BR73" s="1255"/>
      <c r="BS73" s="1255"/>
      <c r="BT73" s="1255"/>
      <c r="BU73" s="1255"/>
      <c r="BV73" s="1255"/>
      <c r="BW73" s="1255"/>
      <c r="BX73" s="1255">
        <v>32.200000000000003</v>
      </c>
      <c r="BY73" s="1255"/>
      <c r="BZ73" s="1255"/>
      <c r="CA73" s="1255"/>
      <c r="CB73" s="1255"/>
      <c r="CC73" s="1255"/>
      <c r="CD73" s="1255"/>
      <c r="CE73" s="1255"/>
      <c r="CF73" s="1255">
        <v>32.9</v>
      </c>
      <c r="CG73" s="1255"/>
      <c r="CH73" s="1255"/>
      <c r="CI73" s="1255"/>
      <c r="CJ73" s="1255"/>
      <c r="CK73" s="1255"/>
      <c r="CL73" s="1255"/>
      <c r="CM73" s="1255"/>
      <c r="CN73" s="1255">
        <v>38.1</v>
      </c>
      <c r="CO73" s="1255"/>
      <c r="CP73" s="1255"/>
      <c r="CQ73" s="1255"/>
      <c r="CR73" s="1255"/>
      <c r="CS73" s="1255"/>
      <c r="CT73" s="1255"/>
      <c r="CU73" s="1255"/>
      <c r="CV73" s="1255">
        <v>32.299999999999997</v>
      </c>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602</v>
      </c>
      <c r="BC75" s="1254"/>
      <c r="BD75" s="1254"/>
      <c r="BE75" s="1254"/>
      <c r="BF75" s="1254"/>
      <c r="BG75" s="1254"/>
      <c r="BH75" s="1254"/>
      <c r="BI75" s="1254"/>
      <c r="BJ75" s="1254"/>
      <c r="BK75" s="1254"/>
      <c r="BL75" s="1254"/>
      <c r="BM75" s="1254"/>
      <c r="BN75" s="1254"/>
      <c r="BO75" s="1254"/>
      <c r="BP75" s="1255">
        <v>8.1</v>
      </c>
      <c r="BQ75" s="1255"/>
      <c r="BR75" s="1255"/>
      <c r="BS75" s="1255"/>
      <c r="BT75" s="1255"/>
      <c r="BU75" s="1255"/>
      <c r="BV75" s="1255"/>
      <c r="BW75" s="1255"/>
      <c r="BX75" s="1255">
        <v>7.9</v>
      </c>
      <c r="BY75" s="1255"/>
      <c r="BZ75" s="1255"/>
      <c r="CA75" s="1255"/>
      <c r="CB75" s="1255"/>
      <c r="CC75" s="1255"/>
      <c r="CD75" s="1255"/>
      <c r="CE75" s="1255"/>
      <c r="CF75" s="1255">
        <v>8.8000000000000007</v>
      </c>
      <c r="CG75" s="1255"/>
      <c r="CH75" s="1255"/>
      <c r="CI75" s="1255"/>
      <c r="CJ75" s="1255"/>
      <c r="CK75" s="1255"/>
      <c r="CL75" s="1255"/>
      <c r="CM75" s="1255"/>
      <c r="CN75" s="1255">
        <v>8.8000000000000007</v>
      </c>
      <c r="CO75" s="1255"/>
      <c r="CP75" s="1255"/>
      <c r="CQ75" s="1255"/>
      <c r="CR75" s="1255"/>
      <c r="CS75" s="1255"/>
      <c r="CT75" s="1255"/>
      <c r="CU75" s="1255"/>
      <c r="CV75" s="1255">
        <v>9.4</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599</v>
      </c>
      <c r="AO77" s="1250"/>
      <c r="AP77" s="1250"/>
      <c r="AQ77" s="1250"/>
      <c r="AR77" s="1250"/>
      <c r="AS77" s="1250"/>
      <c r="AT77" s="1250"/>
      <c r="AU77" s="1250"/>
      <c r="AV77" s="1250"/>
      <c r="AW77" s="1250"/>
      <c r="AX77" s="1250"/>
      <c r="AY77" s="1250"/>
      <c r="AZ77" s="1250"/>
      <c r="BA77" s="1250"/>
      <c r="BB77" s="1254" t="s">
        <v>597</v>
      </c>
      <c r="BC77" s="1254"/>
      <c r="BD77" s="1254"/>
      <c r="BE77" s="1254"/>
      <c r="BF77" s="1254"/>
      <c r="BG77" s="1254"/>
      <c r="BH77" s="1254"/>
      <c r="BI77" s="1254"/>
      <c r="BJ77" s="1254"/>
      <c r="BK77" s="1254"/>
      <c r="BL77" s="1254"/>
      <c r="BM77" s="1254"/>
      <c r="BN77" s="1254"/>
      <c r="BO77" s="1254"/>
      <c r="BP77" s="1255">
        <v>18.2</v>
      </c>
      <c r="BQ77" s="1255"/>
      <c r="BR77" s="1255"/>
      <c r="BS77" s="1255"/>
      <c r="BT77" s="1255"/>
      <c r="BU77" s="1255"/>
      <c r="BV77" s="1255"/>
      <c r="BW77" s="1255"/>
      <c r="BX77" s="1255">
        <v>20.3</v>
      </c>
      <c r="BY77" s="1255"/>
      <c r="BZ77" s="1255"/>
      <c r="CA77" s="1255"/>
      <c r="CB77" s="1255"/>
      <c r="CC77" s="1255"/>
      <c r="CD77" s="1255"/>
      <c r="CE77" s="1255"/>
      <c r="CF77" s="1255">
        <v>15.5</v>
      </c>
      <c r="CG77" s="1255"/>
      <c r="CH77" s="1255"/>
      <c r="CI77" s="1255"/>
      <c r="CJ77" s="1255"/>
      <c r="CK77" s="1255"/>
      <c r="CL77" s="1255"/>
      <c r="CM77" s="1255"/>
      <c r="CN77" s="1255">
        <v>4.5999999999999996</v>
      </c>
      <c r="CO77" s="1255"/>
      <c r="CP77" s="1255"/>
      <c r="CQ77" s="1255"/>
      <c r="CR77" s="1255"/>
      <c r="CS77" s="1255"/>
      <c r="CT77" s="1255"/>
      <c r="CU77" s="1255"/>
      <c r="CV77" s="1255">
        <v>1.6</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602</v>
      </c>
      <c r="BC79" s="1254"/>
      <c r="BD79" s="1254"/>
      <c r="BE79" s="1254"/>
      <c r="BF79" s="1254"/>
      <c r="BG79" s="1254"/>
      <c r="BH79" s="1254"/>
      <c r="BI79" s="1254"/>
      <c r="BJ79" s="1254"/>
      <c r="BK79" s="1254"/>
      <c r="BL79" s="1254"/>
      <c r="BM79" s="1254"/>
      <c r="BN79" s="1254"/>
      <c r="BO79" s="1254"/>
      <c r="BP79" s="1255">
        <v>6.8</v>
      </c>
      <c r="BQ79" s="1255"/>
      <c r="BR79" s="1255"/>
      <c r="BS79" s="1255"/>
      <c r="BT79" s="1255"/>
      <c r="BU79" s="1255"/>
      <c r="BV79" s="1255"/>
      <c r="BW79" s="1255"/>
      <c r="BX79" s="1255">
        <v>6.6</v>
      </c>
      <c r="BY79" s="1255"/>
      <c r="BZ79" s="1255"/>
      <c r="CA79" s="1255"/>
      <c r="CB79" s="1255"/>
      <c r="CC79" s="1255"/>
      <c r="CD79" s="1255"/>
      <c r="CE79" s="1255"/>
      <c r="CF79" s="1255">
        <v>6.4</v>
      </c>
      <c r="CG79" s="1255"/>
      <c r="CH79" s="1255"/>
      <c r="CI79" s="1255"/>
      <c r="CJ79" s="1255"/>
      <c r="CK79" s="1255"/>
      <c r="CL79" s="1255"/>
      <c r="CM79" s="1255"/>
      <c r="CN79" s="1255">
        <v>6.3</v>
      </c>
      <c r="CO79" s="1255"/>
      <c r="CP79" s="1255"/>
      <c r="CQ79" s="1255"/>
      <c r="CR79" s="1255"/>
      <c r="CS79" s="1255"/>
      <c r="CT79" s="1255"/>
      <c r="CU79" s="1255"/>
      <c r="CV79" s="1255">
        <v>6.6</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NcPS4BlJR9G5tAeyo4EXGvPRb43jgHcP1+qyRwvL2kdoxPPTD6cP04l2FmBfCf1pGfLozNwTMh2UZn1KKMWPrA==" saltValue="nEHlIKPdmCY9EpsOe/7XQ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FEF99-41F1-452D-8DC9-27ABB46E3608}">
  <sheetPr>
    <pageSetUpPr fitToPage="1"/>
  </sheetPr>
  <dimension ref="A1:DR125"/>
  <sheetViews>
    <sheetView showGridLines="0" topLeftCell="A88" zoomScaleNormal="100" zoomScaleSheetLayoutView="70"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502</v>
      </c>
    </row>
  </sheetData>
  <sheetProtection algorithmName="SHA-512" hashValue="6Dnlfj4ztrdDOFsmJmezF7j1VDENYGcWiBOGdhgMWlmlI4wnHivTWSaB68Tr7VwS5HX8A0qNXDmW4FKBJDFdzw==" saltValue="qSCq+H0W/D4PZ8QniOe1r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97DF2-1C78-41C4-B66C-9912B154AF69}">
  <sheetPr>
    <pageSetUpPr fitToPage="1"/>
  </sheetPr>
  <dimension ref="A1:DR125"/>
  <sheetViews>
    <sheetView showGridLines="0" topLeftCell="A88" zoomScaleNormal="100" zoomScaleSheetLayoutView="55"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502</v>
      </c>
    </row>
  </sheetData>
  <sheetProtection algorithmName="SHA-512" hashValue="FlGMg/VXZOFznpRGNq+J25xte5I2jHggMPFg+LaZmqW16ny97J7I7lgA80/xsKxKxUmoi9Ev50yUUgYpAUJDng==" saltValue="Nvx9KWa6QKdBByNtRtWF0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552</v>
      </c>
      <c r="G2" s="151"/>
      <c r="H2" s="152"/>
    </row>
    <row r="3" spans="1:8" x14ac:dyDescent="0.15">
      <c r="A3" s="148" t="s">
        <v>545</v>
      </c>
      <c r="B3" s="153"/>
      <c r="C3" s="154"/>
      <c r="D3" s="155">
        <v>123101</v>
      </c>
      <c r="E3" s="156"/>
      <c r="F3" s="157">
        <v>47387</v>
      </c>
      <c r="G3" s="158"/>
      <c r="H3" s="159"/>
    </row>
    <row r="4" spans="1:8" x14ac:dyDescent="0.15">
      <c r="A4" s="160"/>
      <c r="B4" s="161"/>
      <c r="C4" s="162"/>
      <c r="D4" s="163">
        <v>27763</v>
      </c>
      <c r="E4" s="164"/>
      <c r="F4" s="165">
        <v>24928</v>
      </c>
      <c r="G4" s="166"/>
      <c r="H4" s="167"/>
    </row>
    <row r="5" spans="1:8" x14ac:dyDescent="0.15">
      <c r="A5" s="148" t="s">
        <v>547</v>
      </c>
      <c r="B5" s="153"/>
      <c r="C5" s="154"/>
      <c r="D5" s="155">
        <v>623768</v>
      </c>
      <c r="E5" s="156"/>
      <c r="F5" s="157">
        <v>51264</v>
      </c>
      <c r="G5" s="158"/>
      <c r="H5" s="159"/>
    </row>
    <row r="6" spans="1:8" x14ac:dyDescent="0.15">
      <c r="A6" s="160"/>
      <c r="B6" s="161"/>
      <c r="C6" s="162"/>
      <c r="D6" s="163">
        <v>46941</v>
      </c>
      <c r="E6" s="164"/>
      <c r="F6" s="165">
        <v>26040</v>
      </c>
      <c r="G6" s="166"/>
      <c r="H6" s="167"/>
    </row>
    <row r="7" spans="1:8" x14ac:dyDescent="0.15">
      <c r="A7" s="148" t="s">
        <v>548</v>
      </c>
      <c r="B7" s="153"/>
      <c r="C7" s="154"/>
      <c r="D7" s="155">
        <v>92509</v>
      </c>
      <c r="E7" s="156"/>
      <c r="F7" s="157">
        <v>52068</v>
      </c>
      <c r="G7" s="158"/>
      <c r="H7" s="159"/>
    </row>
    <row r="8" spans="1:8" x14ac:dyDescent="0.15">
      <c r="A8" s="160"/>
      <c r="B8" s="161"/>
      <c r="C8" s="162"/>
      <c r="D8" s="163">
        <v>21428</v>
      </c>
      <c r="E8" s="164"/>
      <c r="F8" s="165">
        <v>26936</v>
      </c>
      <c r="G8" s="166"/>
      <c r="H8" s="167"/>
    </row>
    <row r="9" spans="1:8" x14ac:dyDescent="0.15">
      <c r="A9" s="148" t="s">
        <v>549</v>
      </c>
      <c r="B9" s="153"/>
      <c r="C9" s="154"/>
      <c r="D9" s="155">
        <v>99772</v>
      </c>
      <c r="E9" s="156"/>
      <c r="F9" s="157">
        <v>47161</v>
      </c>
      <c r="G9" s="158"/>
      <c r="H9" s="159"/>
    </row>
    <row r="10" spans="1:8" x14ac:dyDescent="0.15">
      <c r="A10" s="160"/>
      <c r="B10" s="161"/>
      <c r="C10" s="162"/>
      <c r="D10" s="163">
        <v>40947</v>
      </c>
      <c r="E10" s="164"/>
      <c r="F10" s="165">
        <v>24595</v>
      </c>
      <c r="G10" s="166"/>
      <c r="H10" s="167"/>
    </row>
    <row r="11" spans="1:8" x14ac:dyDescent="0.15">
      <c r="A11" s="148" t="s">
        <v>550</v>
      </c>
      <c r="B11" s="153"/>
      <c r="C11" s="154"/>
      <c r="D11" s="155">
        <v>142746</v>
      </c>
      <c r="E11" s="156"/>
      <c r="F11" s="157">
        <v>43423</v>
      </c>
      <c r="G11" s="158"/>
      <c r="H11" s="159"/>
    </row>
    <row r="12" spans="1:8" x14ac:dyDescent="0.15">
      <c r="A12" s="160"/>
      <c r="B12" s="161"/>
      <c r="C12" s="168"/>
      <c r="D12" s="163">
        <v>35301</v>
      </c>
      <c r="E12" s="164"/>
      <c r="F12" s="165">
        <v>22207</v>
      </c>
      <c r="G12" s="166"/>
      <c r="H12" s="167"/>
    </row>
    <row r="13" spans="1:8" x14ac:dyDescent="0.15">
      <c r="A13" s="148"/>
      <c r="B13" s="153"/>
      <c r="C13" s="169"/>
      <c r="D13" s="170">
        <v>216379</v>
      </c>
      <c r="E13" s="171"/>
      <c r="F13" s="172">
        <v>48261</v>
      </c>
      <c r="G13" s="173"/>
      <c r="H13" s="159"/>
    </row>
    <row r="14" spans="1:8" x14ac:dyDescent="0.15">
      <c r="A14" s="160"/>
      <c r="B14" s="161"/>
      <c r="C14" s="162"/>
      <c r="D14" s="163">
        <v>34476</v>
      </c>
      <c r="E14" s="164"/>
      <c r="F14" s="165">
        <v>24941</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3.53</v>
      </c>
      <c r="C19" s="174">
        <f>ROUND(VALUE(SUBSTITUTE(実質収支比率等に係る経年分析!G$48,"▲","-")),2)</f>
        <v>15.83</v>
      </c>
      <c r="D19" s="174">
        <f>ROUND(VALUE(SUBSTITUTE(実質収支比率等に係る経年分析!H$48,"▲","-")),2)</f>
        <v>14.67</v>
      </c>
      <c r="E19" s="174">
        <f>ROUND(VALUE(SUBSTITUTE(実質収支比率等に係る経年分析!I$48,"▲","-")),2)</f>
        <v>10.29</v>
      </c>
      <c r="F19" s="174">
        <f>ROUND(VALUE(SUBSTITUTE(実質収支比率等に係る経年分析!J$48,"▲","-")),2)</f>
        <v>25.72</v>
      </c>
    </row>
    <row r="20" spans="1:11" x14ac:dyDescent="0.15">
      <c r="A20" s="174" t="s">
        <v>57</v>
      </c>
      <c r="B20" s="174">
        <f>ROUND(VALUE(SUBSTITUTE(実質収支比率等に係る経年分析!F$47,"▲","-")),2)</f>
        <v>15.68</v>
      </c>
      <c r="C20" s="174">
        <f>ROUND(VALUE(SUBSTITUTE(実質収支比率等に係る経年分析!G$47,"▲","-")),2)</f>
        <v>15.28</v>
      </c>
      <c r="D20" s="174">
        <f>ROUND(VALUE(SUBSTITUTE(実質収支比率等に係る経年分析!H$47,"▲","-")),2)</f>
        <v>13.55</v>
      </c>
      <c r="E20" s="174">
        <f>ROUND(VALUE(SUBSTITUTE(実質収支比率等に係る経年分析!I$47,"▲","-")),2)</f>
        <v>12.37</v>
      </c>
      <c r="F20" s="174">
        <f>ROUND(VALUE(SUBSTITUTE(実質収支比率等に係る経年分析!J$47,"▲","-")),2)</f>
        <v>12.63</v>
      </c>
    </row>
    <row r="21" spans="1:11" x14ac:dyDescent="0.15">
      <c r="A21" s="174" t="s">
        <v>58</v>
      </c>
      <c r="B21" s="174">
        <f>IF(ISNUMBER(VALUE(SUBSTITUTE(実質収支比率等に係る経年分析!F$49,"▲","-"))),ROUND(VALUE(SUBSTITUTE(実質収支比率等に係る経年分析!F$49,"▲","-")),2),NA())</f>
        <v>3.54</v>
      </c>
      <c r="C21" s="174">
        <f>IF(ISNUMBER(VALUE(SUBSTITUTE(実質収支比率等に係る経年分析!G$49,"▲","-"))),ROUND(VALUE(SUBSTITUTE(実質収支比率等に係る経年分析!G$49,"▲","-")),2),NA())</f>
        <v>12.39</v>
      </c>
      <c r="D21" s="174">
        <f>IF(ISNUMBER(VALUE(SUBSTITUTE(実質収支比率等に係る経年分析!H$49,"▲","-"))),ROUND(VALUE(SUBSTITUTE(実質収支比率等に係る経年分析!H$49,"▲","-")),2),NA())</f>
        <v>0.65</v>
      </c>
      <c r="E21" s="174">
        <f>IF(ISNUMBER(VALUE(SUBSTITUTE(実質収支比率等に係る経年分析!I$49,"▲","-"))),ROUND(VALUE(SUBSTITUTE(実質収支比率等に係る経年分析!I$49,"▲","-")),2),NA())</f>
        <v>-3.09</v>
      </c>
      <c r="F21" s="174">
        <f>IF(ISNUMBER(VALUE(SUBSTITUTE(実質収支比率等に係る経年分析!J$49,"▲","-"))),ROUND(VALUE(SUBSTITUTE(実質収支比率等に係る経年分析!J$49,"▲","-")),2),NA())</f>
        <v>15.23</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0.18</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f>IF(ROUND(VALUE(SUBSTITUTE(連結実質赤字比率に係る赤字・黒字の構成分析!G$42,"▲", "-")), 2) &lt; 0, ABS(ROUND(VALUE(SUBSTITUTE(連結実質赤字比率に係る赤字・黒字の構成分析!G$42,"▲", "-")), 2)), NA())</f>
        <v>7.24</v>
      </c>
      <c r="E28" s="175" t="e">
        <f>IF(ROUND(VALUE(SUBSTITUTE(連結実質赤字比率に係る赤字・黒字の構成分析!G$42,"▲", "-")), 2) &gt;= 0, ABS(ROUND(VALUE(SUBSTITUTE(連結実質赤字比率に係る赤字・黒字の構成分析!G$42,"▲", "-")), 2)), NA())</f>
        <v>#N/A</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益城町下水道事業会計</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2.83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益城町産業団地特別会計</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v>
      </c>
    </row>
    <row r="32" spans="1:11" x14ac:dyDescent="0.15">
      <c r="A32" s="175" t="str">
        <f>IF(連結実質赤字比率に係る赤字・黒字の構成分析!C$38="",NA(),連結実質赤字比率に係る赤字・黒字の構成分析!C$38)</f>
        <v>益城町介護保険特別会計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5.66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5.29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5.39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1.73</v>
      </c>
    </row>
    <row r="33" spans="1:16" x14ac:dyDescent="0.15">
      <c r="A33" s="175" t="str">
        <f>IF(連結実質赤字比率に係る赤字・黒字の構成分析!C$37="",NA(),連結実質赤字比率に係る赤字・黒字の構成分析!C$37)</f>
        <v>益城町後期高齢者医療特別会計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4.83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5.32</v>
      </c>
    </row>
    <row r="34" spans="1:16" x14ac:dyDescent="0.15">
      <c r="A34" s="175" t="str">
        <f>IF(連結実質赤字比率に係る赤字・黒字の構成分析!C$36="",NA(),連結実質赤字比率に係る赤字・黒字の構成分析!C$36)</f>
        <v>益城町水道事業会計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8.86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13.33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11.4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9.3000000000000007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8.0500000000000007</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3.52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15.82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14.66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10.28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25.61</v>
      </c>
    </row>
    <row r="36" spans="1:16" x14ac:dyDescent="0.15">
      <c r="A36" s="175" t="str">
        <f>IF(連結実質赤字比率に係る赤字・黒字の構成分析!C$34="",NA(),連結実質赤字比率に係る赤字・黒字の構成分析!C$34)</f>
        <v>益城町国民健康保険特別会計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2.5499999999999998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6.21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14.57</v>
      </c>
      <c r="J36" s="175">
        <f>IF(ROUND(VALUE(SUBSTITUTE(連結実質赤字比率に係る赤字・黒字の構成分析!J$34,"▲", "-")), 2) &lt; 0, ABS(ROUND(VALUE(SUBSTITUTE(連結実質赤字比率に係る赤字・黒字の構成分析!J$34,"▲", "-")), 2)), NA())</f>
        <v>3.67</v>
      </c>
      <c r="K36" s="175" t="e">
        <f>IF(ROUND(VALUE(SUBSTITUTE(連結実質赤字比率に係る赤字・黒字の構成分析!J$34,"▲", "-")), 2) &gt;= 0, ABS(ROUND(VALUE(SUBSTITUTE(連結実質赤字比率に係る赤字・黒字の構成分析!J$34,"▲", "-")), 2)), NA())</f>
        <v>#N/A</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976</v>
      </c>
      <c r="E42" s="176"/>
      <c r="F42" s="176"/>
      <c r="G42" s="176">
        <f>'実質公債費比率（分子）の構造'!L$52</f>
        <v>956</v>
      </c>
      <c r="H42" s="176"/>
      <c r="I42" s="176"/>
      <c r="J42" s="176">
        <f>'実質公債費比率（分子）の構造'!M$52</f>
        <v>1520</v>
      </c>
      <c r="K42" s="176"/>
      <c r="L42" s="176"/>
      <c r="M42" s="176">
        <f>'実質公債費比率（分子）の構造'!N$52</f>
        <v>1896</v>
      </c>
      <c r="N42" s="176"/>
      <c r="O42" s="176"/>
      <c r="P42" s="176">
        <f>'実質公債費比率（分子）の構造'!O$52</f>
        <v>1866</v>
      </c>
    </row>
    <row r="43" spans="1:16" x14ac:dyDescent="0.15">
      <c r="A43" s="176" t="s">
        <v>66</v>
      </c>
      <c r="B43" s="176" t="str">
        <f>'実質公債費比率（分子）の構造'!K$51</f>
        <v>-</v>
      </c>
      <c r="C43" s="176"/>
      <c r="D43" s="176"/>
      <c r="E43" s="176">
        <f>'実質公債費比率（分子）の構造'!L$51</f>
        <v>2</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4</v>
      </c>
      <c r="C45" s="176"/>
      <c r="D45" s="176"/>
      <c r="E45" s="176">
        <f>'実質公債費比率（分子）の構造'!L$49</f>
        <v>4</v>
      </c>
      <c r="F45" s="176"/>
      <c r="G45" s="176"/>
      <c r="H45" s="176">
        <f>'実質公債費比率（分子）の構造'!M$49</f>
        <v>4</v>
      </c>
      <c r="I45" s="176"/>
      <c r="J45" s="176"/>
      <c r="K45" s="176">
        <f>'実質公債費比率（分子）の構造'!N$49</f>
        <v>8</v>
      </c>
      <c r="L45" s="176"/>
      <c r="M45" s="176"/>
      <c r="N45" s="176">
        <f>'実質公債費比率（分子）の構造'!O$49</f>
        <v>9</v>
      </c>
      <c r="O45" s="176"/>
      <c r="P45" s="176"/>
    </row>
    <row r="46" spans="1:16" x14ac:dyDescent="0.15">
      <c r="A46" s="176" t="s">
        <v>69</v>
      </c>
      <c r="B46" s="176">
        <f>'実質公債費比率（分子）の構造'!K$48</f>
        <v>504</v>
      </c>
      <c r="C46" s="176"/>
      <c r="D46" s="176"/>
      <c r="E46" s="176">
        <f>'実質公債費比率（分子）の構造'!L$48</f>
        <v>627</v>
      </c>
      <c r="F46" s="176"/>
      <c r="G46" s="176"/>
      <c r="H46" s="176">
        <f>'実質公債費比率（分子）の構造'!M$48</f>
        <v>546</v>
      </c>
      <c r="I46" s="176"/>
      <c r="J46" s="176"/>
      <c r="K46" s="176">
        <f>'実質公債費比率（分子）の構造'!N$48</f>
        <v>497</v>
      </c>
      <c r="L46" s="176"/>
      <c r="M46" s="176"/>
      <c r="N46" s="176">
        <f>'実質公債費比率（分子）の構造'!O$48</f>
        <v>536</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930</v>
      </c>
      <c r="C49" s="176"/>
      <c r="D49" s="176"/>
      <c r="E49" s="176">
        <f>'実質公債費比率（分子）の構造'!L$45</f>
        <v>938</v>
      </c>
      <c r="F49" s="176"/>
      <c r="G49" s="176"/>
      <c r="H49" s="176">
        <f>'実質公債費比率（分子）の構造'!M$45</f>
        <v>1602</v>
      </c>
      <c r="I49" s="176"/>
      <c r="J49" s="176"/>
      <c r="K49" s="176">
        <f>'実質公債費比率（分子）の構造'!N$45</f>
        <v>1941</v>
      </c>
      <c r="L49" s="176"/>
      <c r="M49" s="176"/>
      <c r="N49" s="176">
        <f>'実質公債費比率（分子）の構造'!O$45</f>
        <v>2136</v>
      </c>
      <c r="O49" s="176"/>
      <c r="P49" s="176"/>
    </row>
    <row r="50" spans="1:16" x14ac:dyDescent="0.15">
      <c r="A50" s="176" t="s">
        <v>73</v>
      </c>
      <c r="B50" s="176" t="e">
        <f>NA()</f>
        <v>#N/A</v>
      </c>
      <c r="C50" s="176">
        <f>IF(ISNUMBER('実質公債費比率（分子）の構造'!K$53),'実質公債費比率（分子）の構造'!K$53,NA())</f>
        <v>462</v>
      </c>
      <c r="D50" s="176" t="e">
        <f>NA()</f>
        <v>#N/A</v>
      </c>
      <c r="E50" s="176" t="e">
        <f>NA()</f>
        <v>#N/A</v>
      </c>
      <c r="F50" s="176">
        <f>IF(ISNUMBER('実質公債費比率（分子）の構造'!L$53),'実質公債費比率（分子）の構造'!L$53,NA())</f>
        <v>615</v>
      </c>
      <c r="G50" s="176" t="e">
        <f>NA()</f>
        <v>#N/A</v>
      </c>
      <c r="H50" s="176" t="e">
        <f>NA()</f>
        <v>#N/A</v>
      </c>
      <c r="I50" s="176">
        <f>IF(ISNUMBER('実質公債費比率（分子）の構造'!M$53),'実質公債費比率（分子）の構造'!M$53,NA())</f>
        <v>632</v>
      </c>
      <c r="J50" s="176" t="e">
        <f>NA()</f>
        <v>#N/A</v>
      </c>
      <c r="K50" s="176" t="e">
        <f>NA()</f>
        <v>#N/A</v>
      </c>
      <c r="L50" s="176">
        <f>IF(ISNUMBER('実質公債費比率（分子）の構造'!N$53),'実質公債費比率（分子）の構造'!N$53,NA())</f>
        <v>550</v>
      </c>
      <c r="M50" s="176" t="e">
        <f>NA()</f>
        <v>#N/A</v>
      </c>
      <c r="N50" s="176" t="e">
        <f>NA()</f>
        <v>#N/A</v>
      </c>
      <c r="O50" s="176">
        <f>IF(ISNUMBER('実質公債費比率（分子）の構造'!O$53),'実質公債費比率（分子）の構造'!O$53,NA())</f>
        <v>815</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25549</v>
      </c>
      <c r="E56" s="175"/>
      <c r="F56" s="175"/>
      <c r="G56" s="175">
        <f>'将来負担比率（分子）の構造'!J$52</f>
        <v>29494</v>
      </c>
      <c r="H56" s="175"/>
      <c r="I56" s="175"/>
      <c r="J56" s="175">
        <f>'将来負担比率（分子）の構造'!K$52</f>
        <v>34896</v>
      </c>
      <c r="K56" s="175"/>
      <c r="L56" s="175"/>
      <c r="M56" s="175">
        <f>'将来負担比率（分子）の構造'!L$52</f>
        <v>34683</v>
      </c>
      <c r="N56" s="175"/>
      <c r="O56" s="175"/>
      <c r="P56" s="175">
        <f>'将来負担比率（分子）の構造'!M$52</f>
        <v>37744</v>
      </c>
    </row>
    <row r="57" spans="1:16" x14ac:dyDescent="0.15">
      <c r="A57" s="175" t="s">
        <v>44</v>
      </c>
      <c r="B57" s="175"/>
      <c r="C57" s="175"/>
      <c r="D57" s="175">
        <f>'将来負担比率（分子）の構造'!I$51</f>
        <v>1456</v>
      </c>
      <c r="E57" s="175"/>
      <c r="F57" s="175"/>
      <c r="G57" s="175">
        <f>'将来負担比率（分子）の構造'!J$51</f>
        <v>6783</v>
      </c>
      <c r="H57" s="175"/>
      <c r="I57" s="175"/>
      <c r="J57" s="175">
        <f>'将来負担比率（分子）の構造'!K$51</f>
        <v>6723</v>
      </c>
      <c r="K57" s="175"/>
      <c r="L57" s="175"/>
      <c r="M57" s="175">
        <f>'将来負担比率（分子）の構造'!L$51</f>
        <v>6694</v>
      </c>
      <c r="N57" s="175"/>
      <c r="O57" s="175"/>
      <c r="P57" s="175">
        <f>'将来負担比率（分子）の構造'!M$51</f>
        <v>6869</v>
      </c>
    </row>
    <row r="58" spans="1:16" x14ac:dyDescent="0.15">
      <c r="A58" s="175" t="s">
        <v>43</v>
      </c>
      <c r="B58" s="175"/>
      <c r="C58" s="175"/>
      <c r="D58" s="175">
        <f>'将来負担比率（分子）の構造'!I$50</f>
        <v>5498</v>
      </c>
      <c r="E58" s="175"/>
      <c r="F58" s="175"/>
      <c r="G58" s="175">
        <f>'将来負担比率（分子）の構造'!J$50</f>
        <v>5798</v>
      </c>
      <c r="H58" s="175"/>
      <c r="I58" s="175"/>
      <c r="J58" s="175">
        <f>'将来負担比率（分子）の構造'!K$50</f>
        <v>6528</v>
      </c>
      <c r="K58" s="175"/>
      <c r="L58" s="175"/>
      <c r="M58" s="175">
        <f>'将来負担比率（分子）の構造'!L$50</f>
        <v>8212</v>
      </c>
      <c r="N58" s="175"/>
      <c r="O58" s="175"/>
      <c r="P58" s="175">
        <f>'将来負担比率（分子）の構造'!M$50</f>
        <v>8317</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48</v>
      </c>
      <c r="C61" s="175"/>
      <c r="D61" s="175"/>
      <c r="E61" s="175">
        <f>'将来負担比率（分子）の構造'!J$46</f>
        <v>65</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134</v>
      </c>
      <c r="C62" s="175"/>
      <c r="D62" s="175"/>
      <c r="E62" s="175">
        <f>'将来負担比率（分子）の構造'!J$45</f>
        <v>48</v>
      </c>
      <c r="F62" s="175"/>
      <c r="G62" s="175"/>
      <c r="H62" s="175" t="str">
        <f>'将来負担比率（分子）の構造'!K$45</f>
        <v>-</v>
      </c>
      <c r="I62" s="175"/>
      <c r="J62" s="175"/>
      <c r="K62" s="175" t="str">
        <f>'将来負担比率（分子）の構造'!L$45</f>
        <v>-</v>
      </c>
      <c r="L62" s="175"/>
      <c r="M62" s="175"/>
      <c r="N62" s="175" t="str">
        <f>'将来負担比率（分子）の構造'!M$45</f>
        <v>-</v>
      </c>
      <c r="O62" s="175"/>
      <c r="P62" s="175"/>
    </row>
    <row r="63" spans="1:16" x14ac:dyDescent="0.15">
      <c r="A63" s="175" t="s">
        <v>36</v>
      </c>
      <c r="B63" s="175">
        <f>'将来負担比率（分子）の構造'!I$44</f>
        <v>35</v>
      </c>
      <c r="C63" s="175"/>
      <c r="D63" s="175"/>
      <c r="E63" s="175">
        <f>'将来負担比率（分子）の構造'!J$44</f>
        <v>30</v>
      </c>
      <c r="F63" s="175"/>
      <c r="G63" s="175"/>
      <c r="H63" s="175">
        <f>'将来負担比率（分子）の構造'!K$44</f>
        <v>83</v>
      </c>
      <c r="I63" s="175"/>
      <c r="J63" s="175"/>
      <c r="K63" s="175">
        <f>'将来負担比率（分子）の構造'!L$44</f>
        <v>72</v>
      </c>
      <c r="L63" s="175"/>
      <c r="M63" s="175"/>
      <c r="N63" s="175">
        <f>'将来負担比率（分子）の構造'!M$44</f>
        <v>55</v>
      </c>
      <c r="O63" s="175"/>
      <c r="P63" s="175"/>
    </row>
    <row r="64" spans="1:16" x14ac:dyDescent="0.15">
      <c r="A64" s="175" t="s">
        <v>35</v>
      </c>
      <c r="B64" s="175">
        <f>'将来負担比率（分子）の構造'!I$43</f>
        <v>5687</v>
      </c>
      <c r="C64" s="175"/>
      <c r="D64" s="175"/>
      <c r="E64" s="175">
        <f>'将来負担比率（分子）の構造'!J$43</f>
        <v>5140</v>
      </c>
      <c r="F64" s="175"/>
      <c r="G64" s="175"/>
      <c r="H64" s="175">
        <f>'将来負担比率（分子）の構造'!K$43</f>
        <v>6234</v>
      </c>
      <c r="I64" s="175"/>
      <c r="J64" s="175"/>
      <c r="K64" s="175">
        <f>'将来負担比率（分子）の構造'!L$43</f>
        <v>6330</v>
      </c>
      <c r="L64" s="175"/>
      <c r="M64" s="175"/>
      <c r="N64" s="175">
        <f>'将来負担比率（分子）の構造'!M$43</f>
        <v>6319</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27926</v>
      </c>
      <c r="C66" s="175"/>
      <c r="D66" s="175"/>
      <c r="E66" s="175">
        <f>'将来負担比率（分子）の構造'!J$41</f>
        <v>38847</v>
      </c>
      <c r="F66" s="175"/>
      <c r="G66" s="175"/>
      <c r="H66" s="175">
        <f>'将来負担比率（分子）の構造'!K$41</f>
        <v>44075</v>
      </c>
      <c r="I66" s="175"/>
      <c r="J66" s="175"/>
      <c r="K66" s="175">
        <f>'将来負担比率（分子）の構造'!L$41</f>
        <v>45938</v>
      </c>
      <c r="L66" s="175"/>
      <c r="M66" s="175"/>
      <c r="N66" s="175">
        <f>'将来負担比率（分子）の構造'!M$41</f>
        <v>48842</v>
      </c>
      <c r="O66" s="175"/>
      <c r="P66" s="175"/>
    </row>
    <row r="67" spans="1:16" x14ac:dyDescent="0.15">
      <c r="A67" s="175" t="s">
        <v>77</v>
      </c>
      <c r="B67" s="175" t="e">
        <f>NA()</f>
        <v>#N/A</v>
      </c>
      <c r="C67" s="175">
        <f>IF(ISNUMBER('将来負担比率（分子）の構造'!I$53), IF('将来負担比率（分子）の構造'!I$53 &lt; 0, 0, '将来負担比率（分子）の構造'!I$53), NA())</f>
        <v>1326</v>
      </c>
      <c r="D67" s="175" t="e">
        <f>NA()</f>
        <v>#N/A</v>
      </c>
      <c r="E67" s="175" t="e">
        <f>NA()</f>
        <v>#N/A</v>
      </c>
      <c r="F67" s="175">
        <f>IF(ISNUMBER('将来負担比率（分子）の構造'!J$53), IF('将来負担比率（分子）の構造'!J$53 &lt; 0, 0, '将来負担比率（分子）の構造'!J$53), NA())</f>
        <v>2054</v>
      </c>
      <c r="G67" s="175" t="e">
        <f>NA()</f>
        <v>#N/A</v>
      </c>
      <c r="H67" s="175" t="e">
        <f>NA()</f>
        <v>#N/A</v>
      </c>
      <c r="I67" s="175">
        <f>IF(ISNUMBER('将来負担比率（分子）の構造'!K$53), IF('将来負担比率（分子）の構造'!K$53 &lt; 0, 0, '将来負担比率（分子）の構造'!K$53), NA())</f>
        <v>2244</v>
      </c>
      <c r="J67" s="175" t="e">
        <f>NA()</f>
        <v>#N/A</v>
      </c>
      <c r="K67" s="175" t="e">
        <f>NA()</f>
        <v>#N/A</v>
      </c>
      <c r="L67" s="175">
        <f>IF(ISNUMBER('将来負担比率（分子）の構造'!L$53), IF('将来負担比率（分子）の構造'!L$53 &lt; 0, 0, '将来負担比率（分子）の構造'!L$53), NA())</f>
        <v>2751</v>
      </c>
      <c r="M67" s="175" t="e">
        <f>NA()</f>
        <v>#N/A</v>
      </c>
      <c r="N67" s="175" t="e">
        <f>NA()</f>
        <v>#N/A</v>
      </c>
      <c r="O67" s="175">
        <f>IF(ISNUMBER('将来負担比率（分子）の構造'!M$53), IF('将来負担比率（分子）の構造'!M$53 &lt; 0, 0, '将来負担比率（分子）の構造'!M$53), NA())</f>
        <v>2287</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1120</v>
      </c>
      <c r="C72" s="179">
        <f>基金残高に係る経年分析!G55</f>
        <v>1121</v>
      </c>
      <c r="D72" s="179">
        <f>基金残高に係る経年分析!H55</f>
        <v>1121</v>
      </c>
    </row>
    <row r="73" spans="1:16" x14ac:dyDescent="0.15">
      <c r="A73" s="178" t="s">
        <v>80</v>
      </c>
      <c r="B73" s="179">
        <f>基金残高に係る経年分析!F56</f>
        <v>1257</v>
      </c>
      <c r="C73" s="179">
        <f>基金残高に係る経年分析!G56</f>
        <v>1601</v>
      </c>
      <c r="D73" s="179">
        <f>基金残高に係る経年分析!H56</f>
        <v>1836</v>
      </c>
    </row>
    <row r="74" spans="1:16" x14ac:dyDescent="0.15">
      <c r="A74" s="178" t="s">
        <v>81</v>
      </c>
      <c r="B74" s="179">
        <f>基金残高に係る経年分析!F57</f>
        <v>3865</v>
      </c>
      <c r="C74" s="179">
        <f>基金残高に係る経年分析!G57</f>
        <v>4953</v>
      </c>
      <c r="D74" s="179">
        <f>基金残高に係る経年分析!H57</f>
        <v>4821</v>
      </c>
    </row>
  </sheetData>
  <sheetProtection algorithmName="SHA-512" hashValue="Jri+5qksDuvVkMelEAQeIt571EtBERXpMBIjztRgjZXSqUONqkBPhfPzzpgxj241N6eazvC2m3UN5819mk8adw==" saltValue="JKTsGbUpUPV2t4+mYgjT8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AD40" sqref="AD40:AK40"/>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215</v>
      </c>
      <c r="DI1" s="718"/>
      <c r="DJ1" s="718"/>
      <c r="DK1" s="718"/>
      <c r="DL1" s="718"/>
      <c r="DM1" s="718"/>
      <c r="DN1" s="719"/>
      <c r="DO1" s="214"/>
      <c r="DP1" s="717" t="s">
        <v>216</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217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218</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219</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220</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221</v>
      </c>
      <c r="S4" s="674"/>
      <c r="T4" s="674"/>
      <c r="U4" s="674"/>
      <c r="V4" s="674"/>
      <c r="W4" s="674"/>
      <c r="X4" s="674"/>
      <c r="Y4" s="675"/>
      <c r="Z4" s="673" t="s">
        <v>222</v>
      </c>
      <c r="AA4" s="674"/>
      <c r="AB4" s="674"/>
      <c r="AC4" s="675"/>
      <c r="AD4" s="673" t="s">
        <v>223</v>
      </c>
      <c r="AE4" s="674"/>
      <c r="AF4" s="674"/>
      <c r="AG4" s="674"/>
      <c r="AH4" s="674"/>
      <c r="AI4" s="674"/>
      <c r="AJ4" s="674"/>
      <c r="AK4" s="675"/>
      <c r="AL4" s="673" t="s">
        <v>222</v>
      </c>
      <c r="AM4" s="674"/>
      <c r="AN4" s="674"/>
      <c r="AO4" s="675"/>
      <c r="AP4" s="720" t="s">
        <v>224</v>
      </c>
      <c r="AQ4" s="720"/>
      <c r="AR4" s="720"/>
      <c r="AS4" s="720"/>
      <c r="AT4" s="720"/>
      <c r="AU4" s="720"/>
      <c r="AV4" s="720"/>
      <c r="AW4" s="720"/>
      <c r="AX4" s="720"/>
      <c r="AY4" s="720"/>
      <c r="AZ4" s="720"/>
      <c r="BA4" s="720"/>
      <c r="BB4" s="720"/>
      <c r="BC4" s="720"/>
      <c r="BD4" s="720"/>
      <c r="BE4" s="720"/>
      <c r="BF4" s="720"/>
      <c r="BG4" s="720" t="s">
        <v>225</v>
      </c>
      <c r="BH4" s="720"/>
      <c r="BI4" s="720"/>
      <c r="BJ4" s="720"/>
      <c r="BK4" s="720"/>
      <c r="BL4" s="720"/>
      <c r="BM4" s="720"/>
      <c r="BN4" s="720"/>
      <c r="BO4" s="720" t="s">
        <v>222</v>
      </c>
      <c r="BP4" s="720"/>
      <c r="BQ4" s="720"/>
      <c r="BR4" s="720"/>
      <c r="BS4" s="720" t="s">
        <v>226</v>
      </c>
      <c r="BT4" s="720"/>
      <c r="BU4" s="720"/>
      <c r="BV4" s="720"/>
      <c r="BW4" s="720"/>
      <c r="BX4" s="720"/>
      <c r="BY4" s="720"/>
      <c r="BZ4" s="720"/>
      <c r="CA4" s="720"/>
      <c r="CB4" s="720"/>
      <c r="CD4" s="673" t="s">
        <v>227</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228</v>
      </c>
      <c r="C5" s="680"/>
      <c r="D5" s="680"/>
      <c r="E5" s="680"/>
      <c r="F5" s="680"/>
      <c r="G5" s="680"/>
      <c r="H5" s="680"/>
      <c r="I5" s="680"/>
      <c r="J5" s="680"/>
      <c r="K5" s="680"/>
      <c r="L5" s="680"/>
      <c r="M5" s="680"/>
      <c r="N5" s="680"/>
      <c r="O5" s="680"/>
      <c r="P5" s="680"/>
      <c r="Q5" s="681"/>
      <c r="R5" s="676">
        <v>3806216</v>
      </c>
      <c r="S5" s="677"/>
      <c r="T5" s="677"/>
      <c r="U5" s="677"/>
      <c r="V5" s="677"/>
      <c r="W5" s="677"/>
      <c r="X5" s="677"/>
      <c r="Y5" s="702"/>
      <c r="Z5" s="715">
        <v>15.6</v>
      </c>
      <c r="AA5" s="715"/>
      <c r="AB5" s="715"/>
      <c r="AC5" s="715"/>
      <c r="AD5" s="716">
        <v>3806216</v>
      </c>
      <c r="AE5" s="716"/>
      <c r="AF5" s="716"/>
      <c r="AG5" s="716"/>
      <c r="AH5" s="716"/>
      <c r="AI5" s="716"/>
      <c r="AJ5" s="716"/>
      <c r="AK5" s="716"/>
      <c r="AL5" s="703">
        <v>42.5</v>
      </c>
      <c r="AM5" s="685"/>
      <c r="AN5" s="685"/>
      <c r="AO5" s="704"/>
      <c r="AP5" s="679" t="s">
        <v>229</v>
      </c>
      <c r="AQ5" s="680"/>
      <c r="AR5" s="680"/>
      <c r="AS5" s="680"/>
      <c r="AT5" s="680"/>
      <c r="AU5" s="680"/>
      <c r="AV5" s="680"/>
      <c r="AW5" s="680"/>
      <c r="AX5" s="680"/>
      <c r="AY5" s="680"/>
      <c r="AZ5" s="680"/>
      <c r="BA5" s="680"/>
      <c r="BB5" s="680"/>
      <c r="BC5" s="680"/>
      <c r="BD5" s="680"/>
      <c r="BE5" s="680"/>
      <c r="BF5" s="681"/>
      <c r="BG5" s="621">
        <v>3801808</v>
      </c>
      <c r="BH5" s="622"/>
      <c r="BI5" s="622"/>
      <c r="BJ5" s="622"/>
      <c r="BK5" s="622"/>
      <c r="BL5" s="622"/>
      <c r="BM5" s="622"/>
      <c r="BN5" s="623"/>
      <c r="BO5" s="659">
        <v>99.9</v>
      </c>
      <c r="BP5" s="659"/>
      <c r="BQ5" s="659"/>
      <c r="BR5" s="659"/>
      <c r="BS5" s="660" t="s">
        <v>230</v>
      </c>
      <c r="BT5" s="660"/>
      <c r="BU5" s="660"/>
      <c r="BV5" s="660"/>
      <c r="BW5" s="660"/>
      <c r="BX5" s="660"/>
      <c r="BY5" s="660"/>
      <c r="BZ5" s="660"/>
      <c r="CA5" s="660"/>
      <c r="CB5" s="695"/>
      <c r="CD5" s="673" t="s">
        <v>224</v>
      </c>
      <c r="CE5" s="674"/>
      <c r="CF5" s="674"/>
      <c r="CG5" s="674"/>
      <c r="CH5" s="674"/>
      <c r="CI5" s="674"/>
      <c r="CJ5" s="674"/>
      <c r="CK5" s="674"/>
      <c r="CL5" s="674"/>
      <c r="CM5" s="674"/>
      <c r="CN5" s="674"/>
      <c r="CO5" s="674"/>
      <c r="CP5" s="674"/>
      <c r="CQ5" s="675"/>
      <c r="CR5" s="673" t="s">
        <v>231</v>
      </c>
      <c r="CS5" s="674"/>
      <c r="CT5" s="674"/>
      <c r="CU5" s="674"/>
      <c r="CV5" s="674"/>
      <c r="CW5" s="674"/>
      <c r="CX5" s="674"/>
      <c r="CY5" s="675"/>
      <c r="CZ5" s="673" t="s">
        <v>222</v>
      </c>
      <c r="DA5" s="674"/>
      <c r="DB5" s="674"/>
      <c r="DC5" s="675"/>
      <c r="DD5" s="673" t="s">
        <v>232</v>
      </c>
      <c r="DE5" s="674"/>
      <c r="DF5" s="674"/>
      <c r="DG5" s="674"/>
      <c r="DH5" s="674"/>
      <c r="DI5" s="674"/>
      <c r="DJ5" s="674"/>
      <c r="DK5" s="674"/>
      <c r="DL5" s="674"/>
      <c r="DM5" s="674"/>
      <c r="DN5" s="674"/>
      <c r="DO5" s="674"/>
      <c r="DP5" s="675"/>
      <c r="DQ5" s="673" t="s">
        <v>233</v>
      </c>
      <c r="DR5" s="674"/>
      <c r="DS5" s="674"/>
      <c r="DT5" s="674"/>
      <c r="DU5" s="674"/>
      <c r="DV5" s="674"/>
      <c r="DW5" s="674"/>
      <c r="DX5" s="674"/>
      <c r="DY5" s="674"/>
      <c r="DZ5" s="674"/>
      <c r="EA5" s="674"/>
      <c r="EB5" s="674"/>
      <c r="EC5" s="675"/>
    </row>
    <row r="6" spans="2:143" ht="11.25" customHeight="1" x14ac:dyDescent="0.15">
      <c r="B6" s="618" t="s">
        <v>234</v>
      </c>
      <c r="C6" s="619"/>
      <c r="D6" s="619"/>
      <c r="E6" s="619"/>
      <c r="F6" s="619"/>
      <c r="G6" s="619"/>
      <c r="H6" s="619"/>
      <c r="I6" s="619"/>
      <c r="J6" s="619"/>
      <c r="K6" s="619"/>
      <c r="L6" s="619"/>
      <c r="M6" s="619"/>
      <c r="N6" s="619"/>
      <c r="O6" s="619"/>
      <c r="P6" s="619"/>
      <c r="Q6" s="620"/>
      <c r="R6" s="621">
        <v>106477</v>
      </c>
      <c r="S6" s="622"/>
      <c r="T6" s="622"/>
      <c r="U6" s="622"/>
      <c r="V6" s="622"/>
      <c r="W6" s="622"/>
      <c r="X6" s="622"/>
      <c r="Y6" s="623"/>
      <c r="Z6" s="659">
        <v>0.4</v>
      </c>
      <c r="AA6" s="659"/>
      <c r="AB6" s="659"/>
      <c r="AC6" s="659"/>
      <c r="AD6" s="660">
        <v>106477</v>
      </c>
      <c r="AE6" s="660"/>
      <c r="AF6" s="660"/>
      <c r="AG6" s="660"/>
      <c r="AH6" s="660"/>
      <c r="AI6" s="660"/>
      <c r="AJ6" s="660"/>
      <c r="AK6" s="660"/>
      <c r="AL6" s="624">
        <v>1.2</v>
      </c>
      <c r="AM6" s="625"/>
      <c r="AN6" s="625"/>
      <c r="AO6" s="661"/>
      <c r="AP6" s="618" t="s">
        <v>235</v>
      </c>
      <c r="AQ6" s="619"/>
      <c r="AR6" s="619"/>
      <c r="AS6" s="619"/>
      <c r="AT6" s="619"/>
      <c r="AU6" s="619"/>
      <c r="AV6" s="619"/>
      <c r="AW6" s="619"/>
      <c r="AX6" s="619"/>
      <c r="AY6" s="619"/>
      <c r="AZ6" s="619"/>
      <c r="BA6" s="619"/>
      <c r="BB6" s="619"/>
      <c r="BC6" s="619"/>
      <c r="BD6" s="619"/>
      <c r="BE6" s="619"/>
      <c r="BF6" s="620"/>
      <c r="BG6" s="621">
        <v>3801808</v>
      </c>
      <c r="BH6" s="622"/>
      <c r="BI6" s="622"/>
      <c r="BJ6" s="622"/>
      <c r="BK6" s="622"/>
      <c r="BL6" s="622"/>
      <c r="BM6" s="622"/>
      <c r="BN6" s="623"/>
      <c r="BO6" s="659">
        <v>99.9</v>
      </c>
      <c r="BP6" s="659"/>
      <c r="BQ6" s="659"/>
      <c r="BR6" s="659"/>
      <c r="BS6" s="660" t="s">
        <v>236</v>
      </c>
      <c r="BT6" s="660"/>
      <c r="BU6" s="660"/>
      <c r="BV6" s="660"/>
      <c r="BW6" s="660"/>
      <c r="BX6" s="660"/>
      <c r="BY6" s="660"/>
      <c r="BZ6" s="660"/>
      <c r="CA6" s="660"/>
      <c r="CB6" s="695"/>
      <c r="CD6" s="679" t="s">
        <v>237</v>
      </c>
      <c r="CE6" s="680"/>
      <c r="CF6" s="680"/>
      <c r="CG6" s="680"/>
      <c r="CH6" s="680"/>
      <c r="CI6" s="680"/>
      <c r="CJ6" s="680"/>
      <c r="CK6" s="680"/>
      <c r="CL6" s="680"/>
      <c r="CM6" s="680"/>
      <c r="CN6" s="680"/>
      <c r="CO6" s="680"/>
      <c r="CP6" s="680"/>
      <c r="CQ6" s="681"/>
      <c r="CR6" s="621">
        <v>112825</v>
      </c>
      <c r="CS6" s="622"/>
      <c r="CT6" s="622"/>
      <c r="CU6" s="622"/>
      <c r="CV6" s="622"/>
      <c r="CW6" s="622"/>
      <c r="CX6" s="622"/>
      <c r="CY6" s="623"/>
      <c r="CZ6" s="703">
        <v>0.5</v>
      </c>
      <c r="DA6" s="685"/>
      <c r="DB6" s="685"/>
      <c r="DC6" s="705"/>
      <c r="DD6" s="627" t="s">
        <v>238</v>
      </c>
      <c r="DE6" s="622"/>
      <c r="DF6" s="622"/>
      <c r="DG6" s="622"/>
      <c r="DH6" s="622"/>
      <c r="DI6" s="622"/>
      <c r="DJ6" s="622"/>
      <c r="DK6" s="622"/>
      <c r="DL6" s="622"/>
      <c r="DM6" s="622"/>
      <c r="DN6" s="622"/>
      <c r="DO6" s="622"/>
      <c r="DP6" s="623"/>
      <c r="DQ6" s="627">
        <v>112825</v>
      </c>
      <c r="DR6" s="622"/>
      <c r="DS6" s="622"/>
      <c r="DT6" s="622"/>
      <c r="DU6" s="622"/>
      <c r="DV6" s="622"/>
      <c r="DW6" s="622"/>
      <c r="DX6" s="622"/>
      <c r="DY6" s="622"/>
      <c r="DZ6" s="622"/>
      <c r="EA6" s="622"/>
      <c r="EB6" s="622"/>
      <c r="EC6" s="658"/>
    </row>
    <row r="7" spans="2:143" ht="11.25" customHeight="1" x14ac:dyDescent="0.15">
      <c r="B7" s="618" t="s">
        <v>239</v>
      </c>
      <c r="C7" s="619"/>
      <c r="D7" s="619"/>
      <c r="E7" s="619"/>
      <c r="F7" s="619"/>
      <c r="G7" s="619"/>
      <c r="H7" s="619"/>
      <c r="I7" s="619"/>
      <c r="J7" s="619"/>
      <c r="K7" s="619"/>
      <c r="L7" s="619"/>
      <c r="M7" s="619"/>
      <c r="N7" s="619"/>
      <c r="O7" s="619"/>
      <c r="P7" s="619"/>
      <c r="Q7" s="620"/>
      <c r="R7" s="621">
        <v>734</v>
      </c>
      <c r="S7" s="622"/>
      <c r="T7" s="622"/>
      <c r="U7" s="622"/>
      <c r="V7" s="622"/>
      <c r="W7" s="622"/>
      <c r="X7" s="622"/>
      <c r="Y7" s="623"/>
      <c r="Z7" s="659">
        <v>0</v>
      </c>
      <c r="AA7" s="659"/>
      <c r="AB7" s="659"/>
      <c r="AC7" s="659"/>
      <c r="AD7" s="660">
        <v>734</v>
      </c>
      <c r="AE7" s="660"/>
      <c r="AF7" s="660"/>
      <c r="AG7" s="660"/>
      <c r="AH7" s="660"/>
      <c r="AI7" s="660"/>
      <c r="AJ7" s="660"/>
      <c r="AK7" s="660"/>
      <c r="AL7" s="624">
        <v>0</v>
      </c>
      <c r="AM7" s="625"/>
      <c r="AN7" s="625"/>
      <c r="AO7" s="661"/>
      <c r="AP7" s="618" t="s">
        <v>240</v>
      </c>
      <c r="AQ7" s="619"/>
      <c r="AR7" s="619"/>
      <c r="AS7" s="619"/>
      <c r="AT7" s="619"/>
      <c r="AU7" s="619"/>
      <c r="AV7" s="619"/>
      <c r="AW7" s="619"/>
      <c r="AX7" s="619"/>
      <c r="AY7" s="619"/>
      <c r="AZ7" s="619"/>
      <c r="BA7" s="619"/>
      <c r="BB7" s="619"/>
      <c r="BC7" s="619"/>
      <c r="BD7" s="619"/>
      <c r="BE7" s="619"/>
      <c r="BF7" s="620"/>
      <c r="BG7" s="621">
        <v>1588973</v>
      </c>
      <c r="BH7" s="622"/>
      <c r="BI7" s="622"/>
      <c r="BJ7" s="622"/>
      <c r="BK7" s="622"/>
      <c r="BL7" s="622"/>
      <c r="BM7" s="622"/>
      <c r="BN7" s="623"/>
      <c r="BO7" s="659">
        <v>41.7</v>
      </c>
      <c r="BP7" s="659"/>
      <c r="BQ7" s="659"/>
      <c r="BR7" s="659"/>
      <c r="BS7" s="660" t="s">
        <v>236</v>
      </c>
      <c r="BT7" s="660"/>
      <c r="BU7" s="660"/>
      <c r="BV7" s="660"/>
      <c r="BW7" s="660"/>
      <c r="BX7" s="660"/>
      <c r="BY7" s="660"/>
      <c r="BZ7" s="660"/>
      <c r="CA7" s="660"/>
      <c r="CB7" s="695"/>
      <c r="CD7" s="618" t="s">
        <v>241</v>
      </c>
      <c r="CE7" s="619"/>
      <c r="CF7" s="619"/>
      <c r="CG7" s="619"/>
      <c r="CH7" s="619"/>
      <c r="CI7" s="619"/>
      <c r="CJ7" s="619"/>
      <c r="CK7" s="619"/>
      <c r="CL7" s="619"/>
      <c r="CM7" s="619"/>
      <c r="CN7" s="619"/>
      <c r="CO7" s="619"/>
      <c r="CP7" s="619"/>
      <c r="CQ7" s="620"/>
      <c r="CR7" s="621">
        <v>2702984</v>
      </c>
      <c r="CS7" s="622"/>
      <c r="CT7" s="622"/>
      <c r="CU7" s="622"/>
      <c r="CV7" s="622"/>
      <c r="CW7" s="622"/>
      <c r="CX7" s="622"/>
      <c r="CY7" s="623"/>
      <c r="CZ7" s="659">
        <v>12.3</v>
      </c>
      <c r="DA7" s="659"/>
      <c r="DB7" s="659"/>
      <c r="DC7" s="659"/>
      <c r="DD7" s="627">
        <v>172528</v>
      </c>
      <c r="DE7" s="622"/>
      <c r="DF7" s="622"/>
      <c r="DG7" s="622"/>
      <c r="DH7" s="622"/>
      <c r="DI7" s="622"/>
      <c r="DJ7" s="622"/>
      <c r="DK7" s="622"/>
      <c r="DL7" s="622"/>
      <c r="DM7" s="622"/>
      <c r="DN7" s="622"/>
      <c r="DO7" s="622"/>
      <c r="DP7" s="623"/>
      <c r="DQ7" s="627">
        <v>2085513</v>
      </c>
      <c r="DR7" s="622"/>
      <c r="DS7" s="622"/>
      <c r="DT7" s="622"/>
      <c r="DU7" s="622"/>
      <c r="DV7" s="622"/>
      <c r="DW7" s="622"/>
      <c r="DX7" s="622"/>
      <c r="DY7" s="622"/>
      <c r="DZ7" s="622"/>
      <c r="EA7" s="622"/>
      <c r="EB7" s="622"/>
      <c r="EC7" s="658"/>
    </row>
    <row r="8" spans="2:143" ht="11.25" customHeight="1" x14ac:dyDescent="0.15">
      <c r="B8" s="618" t="s">
        <v>242</v>
      </c>
      <c r="C8" s="619"/>
      <c r="D8" s="619"/>
      <c r="E8" s="619"/>
      <c r="F8" s="619"/>
      <c r="G8" s="619"/>
      <c r="H8" s="619"/>
      <c r="I8" s="619"/>
      <c r="J8" s="619"/>
      <c r="K8" s="619"/>
      <c r="L8" s="619"/>
      <c r="M8" s="619"/>
      <c r="N8" s="619"/>
      <c r="O8" s="619"/>
      <c r="P8" s="619"/>
      <c r="Q8" s="620"/>
      <c r="R8" s="621">
        <v>14189</v>
      </c>
      <c r="S8" s="622"/>
      <c r="T8" s="622"/>
      <c r="U8" s="622"/>
      <c r="V8" s="622"/>
      <c r="W8" s="622"/>
      <c r="X8" s="622"/>
      <c r="Y8" s="623"/>
      <c r="Z8" s="659">
        <v>0.1</v>
      </c>
      <c r="AA8" s="659"/>
      <c r="AB8" s="659"/>
      <c r="AC8" s="659"/>
      <c r="AD8" s="660">
        <v>14189</v>
      </c>
      <c r="AE8" s="660"/>
      <c r="AF8" s="660"/>
      <c r="AG8" s="660"/>
      <c r="AH8" s="660"/>
      <c r="AI8" s="660"/>
      <c r="AJ8" s="660"/>
      <c r="AK8" s="660"/>
      <c r="AL8" s="624">
        <v>0.2</v>
      </c>
      <c r="AM8" s="625"/>
      <c r="AN8" s="625"/>
      <c r="AO8" s="661"/>
      <c r="AP8" s="618" t="s">
        <v>243</v>
      </c>
      <c r="AQ8" s="619"/>
      <c r="AR8" s="619"/>
      <c r="AS8" s="619"/>
      <c r="AT8" s="619"/>
      <c r="AU8" s="619"/>
      <c r="AV8" s="619"/>
      <c r="AW8" s="619"/>
      <c r="AX8" s="619"/>
      <c r="AY8" s="619"/>
      <c r="AZ8" s="619"/>
      <c r="BA8" s="619"/>
      <c r="BB8" s="619"/>
      <c r="BC8" s="619"/>
      <c r="BD8" s="619"/>
      <c r="BE8" s="619"/>
      <c r="BF8" s="620"/>
      <c r="BG8" s="621">
        <v>57400</v>
      </c>
      <c r="BH8" s="622"/>
      <c r="BI8" s="622"/>
      <c r="BJ8" s="622"/>
      <c r="BK8" s="622"/>
      <c r="BL8" s="622"/>
      <c r="BM8" s="622"/>
      <c r="BN8" s="623"/>
      <c r="BO8" s="659">
        <v>1.5</v>
      </c>
      <c r="BP8" s="659"/>
      <c r="BQ8" s="659"/>
      <c r="BR8" s="659"/>
      <c r="BS8" s="660" t="s">
        <v>236</v>
      </c>
      <c r="BT8" s="660"/>
      <c r="BU8" s="660"/>
      <c r="BV8" s="660"/>
      <c r="BW8" s="660"/>
      <c r="BX8" s="660"/>
      <c r="BY8" s="660"/>
      <c r="BZ8" s="660"/>
      <c r="CA8" s="660"/>
      <c r="CB8" s="695"/>
      <c r="CD8" s="618" t="s">
        <v>244</v>
      </c>
      <c r="CE8" s="619"/>
      <c r="CF8" s="619"/>
      <c r="CG8" s="619"/>
      <c r="CH8" s="619"/>
      <c r="CI8" s="619"/>
      <c r="CJ8" s="619"/>
      <c r="CK8" s="619"/>
      <c r="CL8" s="619"/>
      <c r="CM8" s="619"/>
      <c r="CN8" s="619"/>
      <c r="CO8" s="619"/>
      <c r="CP8" s="619"/>
      <c r="CQ8" s="620"/>
      <c r="CR8" s="621">
        <v>5690340</v>
      </c>
      <c r="CS8" s="622"/>
      <c r="CT8" s="622"/>
      <c r="CU8" s="622"/>
      <c r="CV8" s="622"/>
      <c r="CW8" s="622"/>
      <c r="CX8" s="622"/>
      <c r="CY8" s="623"/>
      <c r="CZ8" s="659">
        <v>26</v>
      </c>
      <c r="DA8" s="659"/>
      <c r="DB8" s="659"/>
      <c r="DC8" s="659"/>
      <c r="DD8" s="627">
        <v>209687</v>
      </c>
      <c r="DE8" s="622"/>
      <c r="DF8" s="622"/>
      <c r="DG8" s="622"/>
      <c r="DH8" s="622"/>
      <c r="DI8" s="622"/>
      <c r="DJ8" s="622"/>
      <c r="DK8" s="622"/>
      <c r="DL8" s="622"/>
      <c r="DM8" s="622"/>
      <c r="DN8" s="622"/>
      <c r="DO8" s="622"/>
      <c r="DP8" s="623"/>
      <c r="DQ8" s="627">
        <v>2671577</v>
      </c>
      <c r="DR8" s="622"/>
      <c r="DS8" s="622"/>
      <c r="DT8" s="622"/>
      <c r="DU8" s="622"/>
      <c r="DV8" s="622"/>
      <c r="DW8" s="622"/>
      <c r="DX8" s="622"/>
      <c r="DY8" s="622"/>
      <c r="DZ8" s="622"/>
      <c r="EA8" s="622"/>
      <c r="EB8" s="622"/>
      <c r="EC8" s="658"/>
    </row>
    <row r="9" spans="2:143" ht="11.25" customHeight="1" x14ac:dyDescent="0.15">
      <c r="B9" s="618" t="s">
        <v>245</v>
      </c>
      <c r="C9" s="619"/>
      <c r="D9" s="619"/>
      <c r="E9" s="619"/>
      <c r="F9" s="619"/>
      <c r="G9" s="619"/>
      <c r="H9" s="619"/>
      <c r="I9" s="619"/>
      <c r="J9" s="619"/>
      <c r="K9" s="619"/>
      <c r="L9" s="619"/>
      <c r="M9" s="619"/>
      <c r="N9" s="619"/>
      <c r="O9" s="619"/>
      <c r="P9" s="619"/>
      <c r="Q9" s="620"/>
      <c r="R9" s="621">
        <v>9950</v>
      </c>
      <c r="S9" s="622"/>
      <c r="T9" s="622"/>
      <c r="U9" s="622"/>
      <c r="V9" s="622"/>
      <c r="W9" s="622"/>
      <c r="X9" s="622"/>
      <c r="Y9" s="623"/>
      <c r="Z9" s="659">
        <v>0</v>
      </c>
      <c r="AA9" s="659"/>
      <c r="AB9" s="659"/>
      <c r="AC9" s="659"/>
      <c r="AD9" s="660">
        <v>9950</v>
      </c>
      <c r="AE9" s="660"/>
      <c r="AF9" s="660"/>
      <c r="AG9" s="660"/>
      <c r="AH9" s="660"/>
      <c r="AI9" s="660"/>
      <c r="AJ9" s="660"/>
      <c r="AK9" s="660"/>
      <c r="AL9" s="624">
        <v>0.1</v>
      </c>
      <c r="AM9" s="625"/>
      <c r="AN9" s="625"/>
      <c r="AO9" s="661"/>
      <c r="AP9" s="618" t="s">
        <v>246</v>
      </c>
      <c r="AQ9" s="619"/>
      <c r="AR9" s="619"/>
      <c r="AS9" s="619"/>
      <c r="AT9" s="619"/>
      <c r="AU9" s="619"/>
      <c r="AV9" s="619"/>
      <c r="AW9" s="619"/>
      <c r="AX9" s="619"/>
      <c r="AY9" s="619"/>
      <c r="AZ9" s="619"/>
      <c r="BA9" s="619"/>
      <c r="BB9" s="619"/>
      <c r="BC9" s="619"/>
      <c r="BD9" s="619"/>
      <c r="BE9" s="619"/>
      <c r="BF9" s="620"/>
      <c r="BG9" s="621">
        <v>1255211</v>
      </c>
      <c r="BH9" s="622"/>
      <c r="BI9" s="622"/>
      <c r="BJ9" s="622"/>
      <c r="BK9" s="622"/>
      <c r="BL9" s="622"/>
      <c r="BM9" s="622"/>
      <c r="BN9" s="623"/>
      <c r="BO9" s="659">
        <v>33</v>
      </c>
      <c r="BP9" s="659"/>
      <c r="BQ9" s="659"/>
      <c r="BR9" s="659"/>
      <c r="BS9" s="660" t="s">
        <v>230</v>
      </c>
      <c r="BT9" s="660"/>
      <c r="BU9" s="660"/>
      <c r="BV9" s="660"/>
      <c r="BW9" s="660"/>
      <c r="BX9" s="660"/>
      <c r="BY9" s="660"/>
      <c r="BZ9" s="660"/>
      <c r="CA9" s="660"/>
      <c r="CB9" s="695"/>
      <c r="CD9" s="618" t="s">
        <v>247</v>
      </c>
      <c r="CE9" s="619"/>
      <c r="CF9" s="619"/>
      <c r="CG9" s="619"/>
      <c r="CH9" s="619"/>
      <c r="CI9" s="619"/>
      <c r="CJ9" s="619"/>
      <c r="CK9" s="619"/>
      <c r="CL9" s="619"/>
      <c r="CM9" s="619"/>
      <c r="CN9" s="619"/>
      <c r="CO9" s="619"/>
      <c r="CP9" s="619"/>
      <c r="CQ9" s="620"/>
      <c r="CR9" s="621">
        <v>922190</v>
      </c>
      <c r="CS9" s="622"/>
      <c r="CT9" s="622"/>
      <c r="CU9" s="622"/>
      <c r="CV9" s="622"/>
      <c r="CW9" s="622"/>
      <c r="CX9" s="622"/>
      <c r="CY9" s="623"/>
      <c r="CZ9" s="659">
        <v>4.2</v>
      </c>
      <c r="DA9" s="659"/>
      <c r="DB9" s="659"/>
      <c r="DC9" s="659"/>
      <c r="DD9" s="627">
        <v>1317</v>
      </c>
      <c r="DE9" s="622"/>
      <c r="DF9" s="622"/>
      <c r="DG9" s="622"/>
      <c r="DH9" s="622"/>
      <c r="DI9" s="622"/>
      <c r="DJ9" s="622"/>
      <c r="DK9" s="622"/>
      <c r="DL9" s="622"/>
      <c r="DM9" s="622"/>
      <c r="DN9" s="622"/>
      <c r="DO9" s="622"/>
      <c r="DP9" s="623"/>
      <c r="DQ9" s="627">
        <v>672411</v>
      </c>
      <c r="DR9" s="622"/>
      <c r="DS9" s="622"/>
      <c r="DT9" s="622"/>
      <c r="DU9" s="622"/>
      <c r="DV9" s="622"/>
      <c r="DW9" s="622"/>
      <c r="DX9" s="622"/>
      <c r="DY9" s="622"/>
      <c r="DZ9" s="622"/>
      <c r="EA9" s="622"/>
      <c r="EB9" s="622"/>
      <c r="EC9" s="658"/>
    </row>
    <row r="10" spans="2:143" ht="11.25" customHeight="1" x14ac:dyDescent="0.15">
      <c r="B10" s="618" t="s">
        <v>248</v>
      </c>
      <c r="C10" s="619"/>
      <c r="D10" s="619"/>
      <c r="E10" s="619"/>
      <c r="F10" s="619"/>
      <c r="G10" s="619"/>
      <c r="H10" s="619"/>
      <c r="I10" s="619"/>
      <c r="J10" s="619"/>
      <c r="K10" s="619"/>
      <c r="L10" s="619"/>
      <c r="M10" s="619"/>
      <c r="N10" s="619"/>
      <c r="O10" s="619"/>
      <c r="P10" s="619"/>
      <c r="Q10" s="620"/>
      <c r="R10" s="621" t="s">
        <v>230</v>
      </c>
      <c r="S10" s="622"/>
      <c r="T10" s="622"/>
      <c r="U10" s="622"/>
      <c r="V10" s="622"/>
      <c r="W10" s="622"/>
      <c r="X10" s="622"/>
      <c r="Y10" s="623"/>
      <c r="Z10" s="659" t="s">
        <v>236</v>
      </c>
      <c r="AA10" s="659"/>
      <c r="AB10" s="659"/>
      <c r="AC10" s="659"/>
      <c r="AD10" s="660" t="s">
        <v>236</v>
      </c>
      <c r="AE10" s="660"/>
      <c r="AF10" s="660"/>
      <c r="AG10" s="660"/>
      <c r="AH10" s="660"/>
      <c r="AI10" s="660"/>
      <c r="AJ10" s="660"/>
      <c r="AK10" s="660"/>
      <c r="AL10" s="624" t="s">
        <v>230</v>
      </c>
      <c r="AM10" s="625"/>
      <c r="AN10" s="625"/>
      <c r="AO10" s="661"/>
      <c r="AP10" s="618" t="s">
        <v>249</v>
      </c>
      <c r="AQ10" s="619"/>
      <c r="AR10" s="619"/>
      <c r="AS10" s="619"/>
      <c r="AT10" s="619"/>
      <c r="AU10" s="619"/>
      <c r="AV10" s="619"/>
      <c r="AW10" s="619"/>
      <c r="AX10" s="619"/>
      <c r="AY10" s="619"/>
      <c r="AZ10" s="619"/>
      <c r="BA10" s="619"/>
      <c r="BB10" s="619"/>
      <c r="BC10" s="619"/>
      <c r="BD10" s="619"/>
      <c r="BE10" s="619"/>
      <c r="BF10" s="620"/>
      <c r="BG10" s="621">
        <v>106376</v>
      </c>
      <c r="BH10" s="622"/>
      <c r="BI10" s="622"/>
      <c r="BJ10" s="622"/>
      <c r="BK10" s="622"/>
      <c r="BL10" s="622"/>
      <c r="BM10" s="622"/>
      <c r="BN10" s="623"/>
      <c r="BO10" s="659">
        <v>2.8</v>
      </c>
      <c r="BP10" s="659"/>
      <c r="BQ10" s="659"/>
      <c r="BR10" s="659"/>
      <c r="BS10" s="660" t="s">
        <v>236</v>
      </c>
      <c r="BT10" s="660"/>
      <c r="BU10" s="660"/>
      <c r="BV10" s="660"/>
      <c r="BW10" s="660"/>
      <c r="BX10" s="660"/>
      <c r="BY10" s="660"/>
      <c r="BZ10" s="660"/>
      <c r="CA10" s="660"/>
      <c r="CB10" s="695"/>
      <c r="CD10" s="618" t="s">
        <v>250</v>
      </c>
      <c r="CE10" s="619"/>
      <c r="CF10" s="619"/>
      <c r="CG10" s="619"/>
      <c r="CH10" s="619"/>
      <c r="CI10" s="619"/>
      <c r="CJ10" s="619"/>
      <c r="CK10" s="619"/>
      <c r="CL10" s="619"/>
      <c r="CM10" s="619"/>
      <c r="CN10" s="619"/>
      <c r="CO10" s="619"/>
      <c r="CP10" s="619"/>
      <c r="CQ10" s="620"/>
      <c r="CR10" s="621" t="s">
        <v>230</v>
      </c>
      <c r="CS10" s="622"/>
      <c r="CT10" s="622"/>
      <c r="CU10" s="622"/>
      <c r="CV10" s="622"/>
      <c r="CW10" s="622"/>
      <c r="CX10" s="622"/>
      <c r="CY10" s="623"/>
      <c r="CZ10" s="659" t="s">
        <v>230</v>
      </c>
      <c r="DA10" s="659"/>
      <c r="DB10" s="659"/>
      <c r="DC10" s="659"/>
      <c r="DD10" s="627" t="s">
        <v>230</v>
      </c>
      <c r="DE10" s="622"/>
      <c r="DF10" s="622"/>
      <c r="DG10" s="622"/>
      <c r="DH10" s="622"/>
      <c r="DI10" s="622"/>
      <c r="DJ10" s="622"/>
      <c r="DK10" s="622"/>
      <c r="DL10" s="622"/>
      <c r="DM10" s="622"/>
      <c r="DN10" s="622"/>
      <c r="DO10" s="622"/>
      <c r="DP10" s="623"/>
      <c r="DQ10" s="627" t="s">
        <v>236</v>
      </c>
      <c r="DR10" s="622"/>
      <c r="DS10" s="622"/>
      <c r="DT10" s="622"/>
      <c r="DU10" s="622"/>
      <c r="DV10" s="622"/>
      <c r="DW10" s="622"/>
      <c r="DX10" s="622"/>
      <c r="DY10" s="622"/>
      <c r="DZ10" s="622"/>
      <c r="EA10" s="622"/>
      <c r="EB10" s="622"/>
      <c r="EC10" s="658"/>
    </row>
    <row r="11" spans="2:143" ht="11.25" customHeight="1" x14ac:dyDescent="0.15">
      <c r="B11" s="618" t="s">
        <v>251</v>
      </c>
      <c r="C11" s="619"/>
      <c r="D11" s="619"/>
      <c r="E11" s="619"/>
      <c r="F11" s="619"/>
      <c r="G11" s="619"/>
      <c r="H11" s="619"/>
      <c r="I11" s="619"/>
      <c r="J11" s="619"/>
      <c r="K11" s="619"/>
      <c r="L11" s="619"/>
      <c r="M11" s="619"/>
      <c r="N11" s="619"/>
      <c r="O11" s="619"/>
      <c r="P11" s="619"/>
      <c r="Q11" s="620"/>
      <c r="R11" s="621">
        <v>820059</v>
      </c>
      <c r="S11" s="622"/>
      <c r="T11" s="622"/>
      <c r="U11" s="622"/>
      <c r="V11" s="622"/>
      <c r="W11" s="622"/>
      <c r="X11" s="622"/>
      <c r="Y11" s="623"/>
      <c r="Z11" s="624">
        <v>3.4</v>
      </c>
      <c r="AA11" s="625"/>
      <c r="AB11" s="625"/>
      <c r="AC11" s="626"/>
      <c r="AD11" s="627">
        <v>820059</v>
      </c>
      <c r="AE11" s="622"/>
      <c r="AF11" s="622"/>
      <c r="AG11" s="622"/>
      <c r="AH11" s="622"/>
      <c r="AI11" s="622"/>
      <c r="AJ11" s="622"/>
      <c r="AK11" s="623"/>
      <c r="AL11" s="624">
        <v>9.1999999999999993</v>
      </c>
      <c r="AM11" s="625"/>
      <c r="AN11" s="625"/>
      <c r="AO11" s="661"/>
      <c r="AP11" s="618" t="s">
        <v>252</v>
      </c>
      <c r="AQ11" s="619"/>
      <c r="AR11" s="619"/>
      <c r="AS11" s="619"/>
      <c r="AT11" s="619"/>
      <c r="AU11" s="619"/>
      <c r="AV11" s="619"/>
      <c r="AW11" s="619"/>
      <c r="AX11" s="619"/>
      <c r="AY11" s="619"/>
      <c r="AZ11" s="619"/>
      <c r="BA11" s="619"/>
      <c r="BB11" s="619"/>
      <c r="BC11" s="619"/>
      <c r="BD11" s="619"/>
      <c r="BE11" s="619"/>
      <c r="BF11" s="620"/>
      <c r="BG11" s="621">
        <v>169986</v>
      </c>
      <c r="BH11" s="622"/>
      <c r="BI11" s="622"/>
      <c r="BJ11" s="622"/>
      <c r="BK11" s="622"/>
      <c r="BL11" s="622"/>
      <c r="BM11" s="622"/>
      <c r="BN11" s="623"/>
      <c r="BO11" s="659">
        <v>4.5</v>
      </c>
      <c r="BP11" s="659"/>
      <c r="BQ11" s="659"/>
      <c r="BR11" s="659"/>
      <c r="BS11" s="660" t="s">
        <v>236</v>
      </c>
      <c r="BT11" s="660"/>
      <c r="BU11" s="660"/>
      <c r="BV11" s="660"/>
      <c r="BW11" s="660"/>
      <c r="BX11" s="660"/>
      <c r="BY11" s="660"/>
      <c r="BZ11" s="660"/>
      <c r="CA11" s="660"/>
      <c r="CB11" s="695"/>
      <c r="CD11" s="618" t="s">
        <v>253</v>
      </c>
      <c r="CE11" s="619"/>
      <c r="CF11" s="619"/>
      <c r="CG11" s="619"/>
      <c r="CH11" s="619"/>
      <c r="CI11" s="619"/>
      <c r="CJ11" s="619"/>
      <c r="CK11" s="619"/>
      <c r="CL11" s="619"/>
      <c r="CM11" s="619"/>
      <c r="CN11" s="619"/>
      <c r="CO11" s="619"/>
      <c r="CP11" s="619"/>
      <c r="CQ11" s="620"/>
      <c r="CR11" s="621">
        <v>400919</v>
      </c>
      <c r="CS11" s="622"/>
      <c r="CT11" s="622"/>
      <c r="CU11" s="622"/>
      <c r="CV11" s="622"/>
      <c r="CW11" s="622"/>
      <c r="CX11" s="622"/>
      <c r="CY11" s="623"/>
      <c r="CZ11" s="659">
        <v>1.8</v>
      </c>
      <c r="DA11" s="659"/>
      <c r="DB11" s="659"/>
      <c r="DC11" s="659"/>
      <c r="DD11" s="627">
        <v>135865</v>
      </c>
      <c r="DE11" s="622"/>
      <c r="DF11" s="622"/>
      <c r="DG11" s="622"/>
      <c r="DH11" s="622"/>
      <c r="DI11" s="622"/>
      <c r="DJ11" s="622"/>
      <c r="DK11" s="622"/>
      <c r="DL11" s="622"/>
      <c r="DM11" s="622"/>
      <c r="DN11" s="622"/>
      <c r="DO11" s="622"/>
      <c r="DP11" s="623"/>
      <c r="DQ11" s="627">
        <v>182142</v>
      </c>
      <c r="DR11" s="622"/>
      <c r="DS11" s="622"/>
      <c r="DT11" s="622"/>
      <c r="DU11" s="622"/>
      <c r="DV11" s="622"/>
      <c r="DW11" s="622"/>
      <c r="DX11" s="622"/>
      <c r="DY11" s="622"/>
      <c r="DZ11" s="622"/>
      <c r="EA11" s="622"/>
      <c r="EB11" s="622"/>
      <c r="EC11" s="658"/>
    </row>
    <row r="12" spans="2:143" ht="11.25" customHeight="1" x14ac:dyDescent="0.15">
      <c r="B12" s="618" t="s">
        <v>254</v>
      </c>
      <c r="C12" s="619"/>
      <c r="D12" s="619"/>
      <c r="E12" s="619"/>
      <c r="F12" s="619"/>
      <c r="G12" s="619"/>
      <c r="H12" s="619"/>
      <c r="I12" s="619"/>
      <c r="J12" s="619"/>
      <c r="K12" s="619"/>
      <c r="L12" s="619"/>
      <c r="M12" s="619"/>
      <c r="N12" s="619"/>
      <c r="O12" s="619"/>
      <c r="P12" s="619"/>
      <c r="Q12" s="620"/>
      <c r="R12" s="621">
        <v>15753</v>
      </c>
      <c r="S12" s="622"/>
      <c r="T12" s="622"/>
      <c r="U12" s="622"/>
      <c r="V12" s="622"/>
      <c r="W12" s="622"/>
      <c r="X12" s="622"/>
      <c r="Y12" s="623"/>
      <c r="Z12" s="659">
        <v>0.1</v>
      </c>
      <c r="AA12" s="659"/>
      <c r="AB12" s="659"/>
      <c r="AC12" s="659"/>
      <c r="AD12" s="660">
        <v>15753</v>
      </c>
      <c r="AE12" s="660"/>
      <c r="AF12" s="660"/>
      <c r="AG12" s="660"/>
      <c r="AH12" s="660"/>
      <c r="AI12" s="660"/>
      <c r="AJ12" s="660"/>
      <c r="AK12" s="660"/>
      <c r="AL12" s="624">
        <v>0.2</v>
      </c>
      <c r="AM12" s="625"/>
      <c r="AN12" s="625"/>
      <c r="AO12" s="661"/>
      <c r="AP12" s="618" t="s">
        <v>255</v>
      </c>
      <c r="AQ12" s="619"/>
      <c r="AR12" s="619"/>
      <c r="AS12" s="619"/>
      <c r="AT12" s="619"/>
      <c r="AU12" s="619"/>
      <c r="AV12" s="619"/>
      <c r="AW12" s="619"/>
      <c r="AX12" s="619"/>
      <c r="AY12" s="619"/>
      <c r="AZ12" s="619"/>
      <c r="BA12" s="619"/>
      <c r="BB12" s="619"/>
      <c r="BC12" s="619"/>
      <c r="BD12" s="619"/>
      <c r="BE12" s="619"/>
      <c r="BF12" s="620"/>
      <c r="BG12" s="621">
        <v>1876546</v>
      </c>
      <c r="BH12" s="622"/>
      <c r="BI12" s="622"/>
      <c r="BJ12" s="622"/>
      <c r="BK12" s="622"/>
      <c r="BL12" s="622"/>
      <c r="BM12" s="622"/>
      <c r="BN12" s="623"/>
      <c r="BO12" s="659">
        <v>49.3</v>
      </c>
      <c r="BP12" s="659"/>
      <c r="BQ12" s="659"/>
      <c r="BR12" s="659"/>
      <c r="BS12" s="660" t="s">
        <v>236</v>
      </c>
      <c r="BT12" s="660"/>
      <c r="BU12" s="660"/>
      <c r="BV12" s="660"/>
      <c r="BW12" s="660"/>
      <c r="BX12" s="660"/>
      <c r="BY12" s="660"/>
      <c r="BZ12" s="660"/>
      <c r="CA12" s="660"/>
      <c r="CB12" s="695"/>
      <c r="CD12" s="618" t="s">
        <v>256</v>
      </c>
      <c r="CE12" s="619"/>
      <c r="CF12" s="619"/>
      <c r="CG12" s="619"/>
      <c r="CH12" s="619"/>
      <c r="CI12" s="619"/>
      <c r="CJ12" s="619"/>
      <c r="CK12" s="619"/>
      <c r="CL12" s="619"/>
      <c r="CM12" s="619"/>
      <c r="CN12" s="619"/>
      <c r="CO12" s="619"/>
      <c r="CP12" s="619"/>
      <c r="CQ12" s="620"/>
      <c r="CR12" s="621">
        <v>248789</v>
      </c>
      <c r="CS12" s="622"/>
      <c r="CT12" s="622"/>
      <c r="CU12" s="622"/>
      <c r="CV12" s="622"/>
      <c r="CW12" s="622"/>
      <c r="CX12" s="622"/>
      <c r="CY12" s="623"/>
      <c r="CZ12" s="659">
        <v>1.1000000000000001</v>
      </c>
      <c r="DA12" s="659"/>
      <c r="DB12" s="659"/>
      <c r="DC12" s="659"/>
      <c r="DD12" s="627">
        <v>64083</v>
      </c>
      <c r="DE12" s="622"/>
      <c r="DF12" s="622"/>
      <c r="DG12" s="622"/>
      <c r="DH12" s="622"/>
      <c r="DI12" s="622"/>
      <c r="DJ12" s="622"/>
      <c r="DK12" s="622"/>
      <c r="DL12" s="622"/>
      <c r="DM12" s="622"/>
      <c r="DN12" s="622"/>
      <c r="DO12" s="622"/>
      <c r="DP12" s="623"/>
      <c r="DQ12" s="627">
        <v>191731</v>
      </c>
      <c r="DR12" s="622"/>
      <c r="DS12" s="622"/>
      <c r="DT12" s="622"/>
      <c r="DU12" s="622"/>
      <c r="DV12" s="622"/>
      <c r="DW12" s="622"/>
      <c r="DX12" s="622"/>
      <c r="DY12" s="622"/>
      <c r="DZ12" s="622"/>
      <c r="EA12" s="622"/>
      <c r="EB12" s="622"/>
      <c r="EC12" s="658"/>
    </row>
    <row r="13" spans="2:143" ht="11.25" customHeight="1" x14ac:dyDescent="0.15">
      <c r="B13" s="618" t="s">
        <v>257</v>
      </c>
      <c r="C13" s="619"/>
      <c r="D13" s="619"/>
      <c r="E13" s="619"/>
      <c r="F13" s="619"/>
      <c r="G13" s="619"/>
      <c r="H13" s="619"/>
      <c r="I13" s="619"/>
      <c r="J13" s="619"/>
      <c r="K13" s="619"/>
      <c r="L13" s="619"/>
      <c r="M13" s="619"/>
      <c r="N13" s="619"/>
      <c r="O13" s="619"/>
      <c r="P13" s="619"/>
      <c r="Q13" s="620"/>
      <c r="R13" s="621" t="s">
        <v>236</v>
      </c>
      <c r="S13" s="622"/>
      <c r="T13" s="622"/>
      <c r="U13" s="622"/>
      <c r="V13" s="622"/>
      <c r="W13" s="622"/>
      <c r="X13" s="622"/>
      <c r="Y13" s="623"/>
      <c r="Z13" s="659" t="s">
        <v>230</v>
      </c>
      <c r="AA13" s="659"/>
      <c r="AB13" s="659"/>
      <c r="AC13" s="659"/>
      <c r="AD13" s="660" t="s">
        <v>230</v>
      </c>
      <c r="AE13" s="660"/>
      <c r="AF13" s="660"/>
      <c r="AG13" s="660"/>
      <c r="AH13" s="660"/>
      <c r="AI13" s="660"/>
      <c r="AJ13" s="660"/>
      <c r="AK13" s="660"/>
      <c r="AL13" s="624" t="s">
        <v>230</v>
      </c>
      <c r="AM13" s="625"/>
      <c r="AN13" s="625"/>
      <c r="AO13" s="661"/>
      <c r="AP13" s="618" t="s">
        <v>258</v>
      </c>
      <c r="AQ13" s="619"/>
      <c r="AR13" s="619"/>
      <c r="AS13" s="619"/>
      <c r="AT13" s="619"/>
      <c r="AU13" s="619"/>
      <c r="AV13" s="619"/>
      <c r="AW13" s="619"/>
      <c r="AX13" s="619"/>
      <c r="AY13" s="619"/>
      <c r="AZ13" s="619"/>
      <c r="BA13" s="619"/>
      <c r="BB13" s="619"/>
      <c r="BC13" s="619"/>
      <c r="BD13" s="619"/>
      <c r="BE13" s="619"/>
      <c r="BF13" s="620"/>
      <c r="BG13" s="621">
        <v>1870926</v>
      </c>
      <c r="BH13" s="622"/>
      <c r="BI13" s="622"/>
      <c r="BJ13" s="622"/>
      <c r="BK13" s="622"/>
      <c r="BL13" s="622"/>
      <c r="BM13" s="622"/>
      <c r="BN13" s="623"/>
      <c r="BO13" s="659">
        <v>49.2</v>
      </c>
      <c r="BP13" s="659"/>
      <c r="BQ13" s="659"/>
      <c r="BR13" s="659"/>
      <c r="BS13" s="660" t="s">
        <v>238</v>
      </c>
      <c r="BT13" s="660"/>
      <c r="BU13" s="660"/>
      <c r="BV13" s="660"/>
      <c r="BW13" s="660"/>
      <c r="BX13" s="660"/>
      <c r="BY13" s="660"/>
      <c r="BZ13" s="660"/>
      <c r="CA13" s="660"/>
      <c r="CB13" s="695"/>
      <c r="CD13" s="618" t="s">
        <v>259</v>
      </c>
      <c r="CE13" s="619"/>
      <c r="CF13" s="619"/>
      <c r="CG13" s="619"/>
      <c r="CH13" s="619"/>
      <c r="CI13" s="619"/>
      <c r="CJ13" s="619"/>
      <c r="CK13" s="619"/>
      <c r="CL13" s="619"/>
      <c r="CM13" s="619"/>
      <c r="CN13" s="619"/>
      <c r="CO13" s="619"/>
      <c r="CP13" s="619"/>
      <c r="CQ13" s="620"/>
      <c r="CR13" s="621">
        <v>4399817</v>
      </c>
      <c r="CS13" s="622"/>
      <c r="CT13" s="622"/>
      <c r="CU13" s="622"/>
      <c r="CV13" s="622"/>
      <c r="CW13" s="622"/>
      <c r="CX13" s="622"/>
      <c r="CY13" s="623"/>
      <c r="CZ13" s="659">
        <v>20.100000000000001</v>
      </c>
      <c r="DA13" s="659"/>
      <c r="DB13" s="659"/>
      <c r="DC13" s="659"/>
      <c r="DD13" s="627">
        <v>3547455</v>
      </c>
      <c r="DE13" s="622"/>
      <c r="DF13" s="622"/>
      <c r="DG13" s="622"/>
      <c r="DH13" s="622"/>
      <c r="DI13" s="622"/>
      <c r="DJ13" s="622"/>
      <c r="DK13" s="622"/>
      <c r="DL13" s="622"/>
      <c r="DM13" s="622"/>
      <c r="DN13" s="622"/>
      <c r="DO13" s="622"/>
      <c r="DP13" s="623"/>
      <c r="DQ13" s="627">
        <v>1246718</v>
      </c>
      <c r="DR13" s="622"/>
      <c r="DS13" s="622"/>
      <c r="DT13" s="622"/>
      <c r="DU13" s="622"/>
      <c r="DV13" s="622"/>
      <c r="DW13" s="622"/>
      <c r="DX13" s="622"/>
      <c r="DY13" s="622"/>
      <c r="DZ13" s="622"/>
      <c r="EA13" s="622"/>
      <c r="EB13" s="622"/>
      <c r="EC13" s="658"/>
    </row>
    <row r="14" spans="2:143" ht="11.25" customHeight="1" x14ac:dyDescent="0.15">
      <c r="B14" s="618" t="s">
        <v>260</v>
      </c>
      <c r="C14" s="619"/>
      <c r="D14" s="619"/>
      <c r="E14" s="619"/>
      <c r="F14" s="619"/>
      <c r="G14" s="619"/>
      <c r="H14" s="619"/>
      <c r="I14" s="619"/>
      <c r="J14" s="619"/>
      <c r="K14" s="619"/>
      <c r="L14" s="619"/>
      <c r="M14" s="619"/>
      <c r="N14" s="619"/>
      <c r="O14" s="619"/>
      <c r="P14" s="619"/>
      <c r="Q14" s="620"/>
      <c r="R14" s="621" t="s">
        <v>236</v>
      </c>
      <c r="S14" s="622"/>
      <c r="T14" s="622"/>
      <c r="U14" s="622"/>
      <c r="V14" s="622"/>
      <c r="W14" s="622"/>
      <c r="X14" s="622"/>
      <c r="Y14" s="623"/>
      <c r="Z14" s="659" t="s">
        <v>230</v>
      </c>
      <c r="AA14" s="659"/>
      <c r="AB14" s="659"/>
      <c r="AC14" s="659"/>
      <c r="AD14" s="660" t="s">
        <v>230</v>
      </c>
      <c r="AE14" s="660"/>
      <c r="AF14" s="660"/>
      <c r="AG14" s="660"/>
      <c r="AH14" s="660"/>
      <c r="AI14" s="660"/>
      <c r="AJ14" s="660"/>
      <c r="AK14" s="660"/>
      <c r="AL14" s="624" t="s">
        <v>236</v>
      </c>
      <c r="AM14" s="625"/>
      <c r="AN14" s="625"/>
      <c r="AO14" s="661"/>
      <c r="AP14" s="618" t="s">
        <v>261</v>
      </c>
      <c r="AQ14" s="619"/>
      <c r="AR14" s="619"/>
      <c r="AS14" s="619"/>
      <c r="AT14" s="619"/>
      <c r="AU14" s="619"/>
      <c r="AV14" s="619"/>
      <c r="AW14" s="619"/>
      <c r="AX14" s="619"/>
      <c r="AY14" s="619"/>
      <c r="AZ14" s="619"/>
      <c r="BA14" s="619"/>
      <c r="BB14" s="619"/>
      <c r="BC14" s="619"/>
      <c r="BD14" s="619"/>
      <c r="BE14" s="619"/>
      <c r="BF14" s="620"/>
      <c r="BG14" s="621">
        <v>128052</v>
      </c>
      <c r="BH14" s="622"/>
      <c r="BI14" s="622"/>
      <c r="BJ14" s="622"/>
      <c r="BK14" s="622"/>
      <c r="BL14" s="622"/>
      <c r="BM14" s="622"/>
      <c r="BN14" s="623"/>
      <c r="BO14" s="659">
        <v>3.4</v>
      </c>
      <c r="BP14" s="659"/>
      <c r="BQ14" s="659"/>
      <c r="BR14" s="659"/>
      <c r="BS14" s="660" t="s">
        <v>236</v>
      </c>
      <c r="BT14" s="660"/>
      <c r="BU14" s="660"/>
      <c r="BV14" s="660"/>
      <c r="BW14" s="660"/>
      <c r="BX14" s="660"/>
      <c r="BY14" s="660"/>
      <c r="BZ14" s="660"/>
      <c r="CA14" s="660"/>
      <c r="CB14" s="695"/>
      <c r="CD14" s="618" t="s">
        <v>262</v>
      </c>
      <c r="CE14" s="619"/>
      <c r="CF14" s="619"/>
      <c r="CG14" s="619"/>
      <c r="CH14" s="619"/>
      <c r="CI14" s="619"/>
      <c r="CJ14" s="619"/>
      <c r="CK14" s="619"/>
      <c r="CL14" s="619"/>
      <c r="CM14" s="619"/>
      <c r="CN14" s="619"/>
      <c r="CO14" s="619"/>
      <c r="CP14" s="619"/>
      <c r="CQ14" s="620"/>
      <c r="CR14" s="621">
        <v>529290</v>
      </c>
      <c r="CS14" s="622"/>
      <c r="CT14" s="622"/>
      <c r="CU14" s="622"/>
      <c r="CV14" s="622"/>
      <c r="CW14" s="622"/>
      <c r="CX14" s="622"/>
      <c r="CY14" s="623"/>
      <c r="CZ14" s="659">
        <v>2.4</v>
      </c>
      <c r="DA14" s="659"/>
      <c r="DB14" s="659"/>
      <c r="DC14" s="659"/>
      <c r="DD14" s="627">
        <v>98635</v>
      </c>
      <c r="DE14" s="622"/>
      <c r="DF14" s="622"/>
      <c r="DG14" s="622"/>
      <c r="DH14" s="622"/>
      <c r="DI14" s="622"/>
      <c r="DJ14" s="622"/>
      <c r="DK14" s="622"/>
      <c r="DL14" s="622"/>
      <c r="DM14" s="622"/>
      <c r="DN14" s="622"/>
      <c r="DO14" s="622"/>
      <c r="DP14" s="623"/>
      <c r="DQ14" s="627">
        <v>430934</v>
      </c>
      <c r="DR14" s="622"/>
      <c r="DS14" s="622"/>
      <c r="DT14" s="622"/>
      <c r="DU14" s="622"/>
      <c r="DV14" s="622"/>
      <c r="DW14" s="622"/>
      <c r="DX14" s="622"/>
      <c r="DY14" s="622"/>
      <c r="DZ14" s="622"/>
      <c r="EA14" s="622"/>
      <c r="EB14" s="622"/>
      <c r="EC14" s="658"/>
    </row>
    <row r="15" spans="2:143" ht="11.25" customHeight="1" x14ac:dyDescent="0.15">
      <c r="B15" s="618" t="s">
        <v>263</v>
      </c>
      <c r="C15" s="619"/>
      <c r="D15" s="619"/>
      <c r="E15" s="619"/>
      <c r="F15" s="619"/>
      <c r="G15" s="619"/>
      <c r="H15" s="619"/>
      <c r="I15" s="619"/>
      <c r="J15" s="619"/>
      <c r="K15" s="619"/>
      <c r="L15" s="619"/>
      <c r="M15" s="619"/>
      <c r="N15" s="619"/>
      <c r="O15" s="619"/>
      <c r="P15" s="619"/>
      <c r="Q15" s="620"/>
      <c r="R15" s="621" t="s">
        <v>230</v>
      </c>
      <c r="S15" s="622"/>
      <c r="T15" s="622"/>
      <c r="U15" s="622"/>
      <c r="V15" s="622"/>
      <c r="W15" s="622"/>
      <c r="X15" s="622"/>
      <c r="Y15" s="623"/>
      <c r="Z15" s="659" t="s">
        <v>236</v>
      </c>
      <c r="AA15" s="659"/>
      <c r="AB15" s="659"/>
      <c r="AC15" s="659"/>
      <c r="AD15" s="660" t="s">
        <v>236</v>
      </c>
      <c r="AE15" s="660"/>
      <c r="AF15" s="660"/>
      <c r="AG15" s="660"/>
      <c r="AH15" s="660"/>
      <c r="AI15" s="660"/>
      <c r="AJ15" s="660"/>
      <c r="AK15" s="660"/>
      <c r="AL15" s="624" t="s">
        <v>230</v>
      </c>
      <c r="AM15" s="625"/>
      <c r="AN15" s="625"/>
      <c r="AO15" s="661"/>
      <c r="AP15" s="618" t="s">
        <v>264</v>
      </c>
      <c r="AQ15" s="619"/>
      <c r="AR15" s="619"/>
      <c r="AS15" s="619"/>
      <c r="AT15" s="619"/>
      <c r="AU15" s="619"/>
      <c r="AV15" s="619"/>
      <c r="AW15" s="619"/>
      <c r="AX15" s="619"/>
      <c r="AY15" s="619"/>
      <c r="AZ15" s="619"/>
      <c r="BA15" s="619"/>
      <c r="BB15" s="619"/>
      <c r="BC15" s="619"/>
      <c r="BD15" s="619"/>
      <c r="BE15" s="619"/>
      <c r="BF15" s="620"/>
      <c r="BG15" s="621">
        <v>208237</v>
      </c>
      <c r="BH15" s="622"/>
      <c r="BI15" s="622"/>
      <c r="BJ15" s="622"/>
      <c r="BK15" s="622"/>
      <c r="BL15" s="622"/>
      <c r="BM15" s="622"/>
      <c r="BN15" s="623"/>
      <c r="BO15" s="659">
        <v>5.5</v>
      </c>
      <c r="BP15" s="659"/>
      <c r="BQ15" s="659"/>
      <c r="BR15" s="659"/>
      <c r="BS15" s="660" t="s">
        <v>236</v>
      </c>
      <c r="BT15" s="660"/>
      <c r="BU15" s="660"/>
      <c r="BV15" s="660"/>
      <c r="BW15" s="660"/>
      <c r="BX15" s="660"/>
      <c r="BY15" s="660"/>
      <c r="BZ15" s="660"/>
      <c r="CA15" s="660"/>
      <c r="CB15" s="695"/>
      <c r="CD15" s="618" t="s">
        <v>265</v>
      </c>
      <c r="CE15" s="619"/>
      <c r="CF15" s="619"/>
      <c r="CG15" s="619"/>
      <c r="CH15" s="619"/>
      <c r="CI15" s="619"/>
      <c r="CJ15" s="619"/>
      <c r="CK15" s="619"/>
      <c r="CL15" s="619"/>
      <c r="CM15" s="619"/>
      <c r="CN15" s="619"/>
      <c r="CO15" s="619"/>
      <c r="CP15" s="619"/>
      <c r="CQ15" s="620"/>
      <c r="CR15" s="621">
        <v>1736585</v>
      </c>
      <c r="CS15" s="622"/>
      <c r="CT15" s="622"/>
      <c r="CU15" s="622"/>
      <c r="CV15" s="622"/>
      <c r="CW15" s="622"/>
      <c r="CX15" s="622"/>
      <c r="CY15" s="623"/>
      <c r="CZ15" s="659">
        <v>7.9</v>
      </c>
      <c r="DA15" s="659"/>
      <c r="DB15" s="659"/>
      <c r="DC15" s="659"/>
      <c r="DD15" s="627">
        <v>583549</v>
      </c>
      <c r="DE15" s="622"/>
      <c r="DF15" s="622"/>
      <c r="DG15" s="622"/>
      <c r="DH15" s="622"/>
      <c r="DI15" s="622"/>
      <c r="DJ15" s="622"/>
      <c r="DK15" s="622"/>
      <c r="DL15" s="622"/>
      <c r="DM15" s="622"/>
      <c r="DN15" s="622"/>
      <c r="DO15" s="622"/>
      <c r="DP15" s="623"/>
      <c r="DQ15" s="627">
        <v>1261604</v>
      </c>
      <c r="DR15" s="622"/>
      <c r="DS15" s="622"/>
      <c r="DT15" s="622"/>
      <c r="DU15" s="622"/>
      <c r="DV15" s="622"/>
      <c r="DW15" s="622"/>
      <c r="DX15" s="622"/>
      <c r="DY15" s="622"/>
      <c r="DZ15" s="622"/>
      <c r="EA15" s="622"/>
      <c r="EB15" s="622"/>
      <c r="EC15" s="658"/>
    </row>
    <row r="16" spans="2:143" ht="11.25" customHeight="1" x14ac:dyDescent="0.15">
      <c r="B16" s="618" t="s">
        <v>266</v>
      </c>
      <c r="C16" s="619"/>
      <c r="D16" s="619"/>
      <c r="E16" s="619"/>
      <c r="F16" s="619"/>
      <c r="G16" s="619"/>
      <c r="H16" s="619"/>
      <c r="I16" s="619"/>
      <c r="J16" s="619"/>
      <c r="K16" s="619"/>
      <c r="L16" s="619"/>
      <c r="M16" s="619"/>
      <c r="N16" s="619"/>
      <c r="O16" s="619"/>
      <c r="P16" s="619"/>
      <c r="Q16" s="620"/>
      <c r="R16" s="621">
        <v>8196</v>
      </c>
      <c r="S16" s="622"/>
      <c r="T16" s="622"/>
      <c r="U16" s="622"/>
      <c r="V16" s="622"/>
      <c r="W16" s="622"/>
      <c r="X16" s="622"/>
      <c r="Y16" s="623"/>
      <c r="Z16" s="659">
        <v>0</v>
      </c>
      <c r="AA16" s="659"/>
      <c r="AB16" s="659"/>
      <c r="AC16" s="659"/>
      <c r="AD16" s="660">
        <v>8196</v>
      </c>
      <c r="AE16" s="660"/>
      <c r="AF16" s="660"/>
      <c r="AG16" s="660"/>
      <c r="AH16" s="660"/>
      <c r="AI16" s="660"/>
      <c r="AJ16" s="660"/>
      <c r="AK16" s="660"/>
      <c r="AL16" s="624">
        <v>0.1</v>
      </c>
      <c r="AM16" s="625"/>
      <c r="AN16" s="625"/>
      <c r="AO16" s="661"/>
      <c r="AP16" s="618" t="s">
        <v>267</v>
      </c>
      <c r="AQ16" s="619"/>
      <c r="AR16" s="619"/>
      <c r="AS16" s="619"/>
      <c r="AT16" s="619"/>
      <c r="AU16" s="619"/>
      <c r="AV16" s="619"/>
      <c r="AW16" s="619"/>
      <c r="AX16" s="619"/>
      <c r="AY16" s="619"/>
      <c r="AZ16" s="619"/>
      <c r="BA16" s="619"/>
      <c r="BB16" s="619"/>
      <c r="BC16" s="619"/>
      <c r="BD16" s="619"/>
      <c r="BE16" s="619"/>
      <c r="BF16" s="620"/>
      <c r="BG16" s="621" t="s">
        <v>230</v>
      </c>
      <c r="BH16" s="622"/>
      <c r="BI16" s="622"/>
      <c r="BJ16" s="622"/>
      <c r="BK16" s="622"/>
      <c r="BL16" s="622"/>
      <c r="BM16" s="622"/>
      <c r="BN16" s="623"/>
      <c r="BO16" s="659" t="s">
        <v>236</v>
      </c>
      <c r="BP16" s="659"/>
      <c r="BQ16" s="659"/>
      <c r="BR16" s="659"/>
      <c r="BS16" s="660" t="s">
        <v>230</v>
      </c>
      <c r="BT16" s="660"/>
      <c r="BU16" s="660"/>
      <c r="BV16" s="660"/>
      <c r="BW16" s="660"/>
      <c r="BX16" s="660"/>
      <c r="BY16" s="660"/>
      <c r="BZ16" s="660"/>
      <c r="CA16" s="660"/>
      <c r="CB16" s="695"/>
      <c r="CD16" s="618" t="s">
        <v>268</v>
      </c>
      <c r="CE16" s="619"/>
      <c r="CF16" s="619"/>
      <c r="CG16" s="619"/>
      <c r="CH16" s="619"/>
      <c r="CI16" s="619"/>
      <c r="CJ16" s="619"/>
      <c r="CK16" s="619"/>
      <c r="CL16" s="619"/>
      <c r="CM16" s="619"/>
      <c r="CN16" s="619"/>
      <c r="CO16" s="619"/>
      <c r="CP16" s="619"/>
      <c r="CQ16" s="620"/>
      <c r="CR16" s="621">
        <v>3016172</v>
      </c>
      <c r="CS16" s="622"/>
      <c r="CT16" s="622"/>
      <c r="CU16" s="622"/>
      <c r="CV16" s="622"/>
      <c r="CW16" s="622"/>
      <c r="CX16" s="622"/>
      <c r="CY16" s="623"/>
      <c r="CZ16" s="659">
        <v>13.8</v>
      </c>
      <c r="DA16" s="659"/>
      <c r="DB16" s="659"/>
      <c r="DC16" s="659"/>
      <c r="DD16" s="627" t="s">
        <v>230</v>
      </c>
      <c r="DE16" s="622"/>
      <c r="DF16" s="622"/>
      <c r="DG16" s="622"/>
      <c r="DH16" s="622"/>
      <c r="DI16" s="622"/>
      <c r="DJ16" s="622"/>
      <c r="DK16" s="622"/>
      <c r="DL16" s="622"/>
      <c r="DM16" s="622"/>
      <c r="DN16" s="622"/>
      <c r="DO16" s="622"/>
      <c r="DP16" s="623"/>
      <c r="DQ16" s="627">
        <v>170594</v>
      </c>
      <c r="DR16" s="622"/>
      <c r="DS16" s="622"/>
      <c r="DT16" s="622"/>
      <c r="DU16" s="622"/>
      <c r="DV16" s="622"/>
      <c r="DW16" s="622"/>
      <c r="DX16" s="622"/>
      <c r="DY16" s="622"/>
      <c r="DZ16" s="622"/>
      <c r="EA16" s="622"/>
      <c r="EB16" s="622"/>
      <c r="EC16" s="658"/>
    </row>
    <row r="17" spans="2:133" ht="11.25" customHeight="1" x14ac:dyDescent="0.15">
      <c r="B17" s="618" t="s">
        <v>269</v>
      </c>
      <c r="C17" s="619"/>
      <c r="D17" s="619"/>
      <c r="E17" s="619"/>
      <c r="F17" s="619"/>
      <c r="G17" s="619"/>
      <c r="H17" s="619"/>
      <c r="I17" s="619"/>
      <c r="J17" s="619"/>
      <c r="K17" s="619"/>
      <c r="L17" s="619"/>
      <c r="M17" s="619"/>
      <c r="N17" s="619"/>
      <c r="O17" s="619"/>
      <c r="P17" s="619"/>
      <c r="Q17" s="620"/>
      <c r="R17" s="621">
        <v>61735</v>
      </c>
      <c r="S17" s="622"/>
      <c r="T17" s="622"/>
      <c r="U17" s="622"/>
      <c r="V17" s="622"/>
      <c r="W17" s="622"/>
      <c r="X17" s="622"/>
      <c r="Y17" s="623"/>
      <c r="Z17" s="659">
        <v>0.3</v>
      </c>
      <c r="AA17" s="659"/>
      <c r="AB17" s="659"/>
      <c r="AC17" s="659"/>
      <c r="AD17" s="660">
        <v>61735</v>
      </c>
      <c r="AE17" s="660"/>
      <c r="AF17" s="660"/>
      <c r="AG17" s="660"/>
      <c r="AH17" s="660"/>
      <c r="AI17" s="660"/>
      <c r="AJ17" s="660"/>
      <c r="AK17" s="660"/>
      <c r="AL17" s="624">
        <v>0.7</v>
      </c>
      <c r="AM17" s="625"/>
      <c r="AN17" s="625"/>
      <c r="AO17" s="661"/>
      <c r="AP17" s="618" t="s">
        <v>270</v>
      </c>
      <c r="AQ17" s="619"/>
      <c r="AR17" s="619"/>
      <c r="AS17" s="619"/>
      <c r="AT17" s="619"/>
      <c r="AU17" s="619"/>
      <c r="AV17" s="619"/>
      <c r="AW17" s="619"/>
      <c r="AX17" s="619"/>
      <c r="AY17" s="619"/>
      <c r="AZ17" s="619"/>
      <c r="BA17" s="619"/>
      <c r="BB17" s="619"/>
      <c r="BC17" s="619"/>
      <c r="BD17" s="619"/>
      <c r="BE17" s="619"/>
      <c r="BF17" s="620"/>
      <c r="BG17" s="621" t="s">
        <v>236</v>
      </c>
      <c r="BH17" s="622"/>
      <c r="BI17" s="622"/>
      <c r="BJ17" s="622"/>
      <c r="BK17" s="622"/>
      <c r="BL17" s="622"/>
      <c r="BM17" s="622"/>
      <c r="BN17" s="623"/>
      <c r="BO17" s="659" t="s">
        <v>236</v>
      </c>
      <c r="BP17" s="659"/>
      <c r="BQ17" s="659"/>
      <c r="BR17" s="659"/>
      <c r="BS17" s="660" t="s">
        <v>236</v>
      </c>
      <c r="BT17" s="660"/>
      <c r="BU17" s="660"/>
      <c r="BV17" s="660"/>
      <c r="BW17" s="660"/>
      <c r="BX17" s="660"/>
      <c r="BY17" s="660"/>
      <c r="BZ17" s="660"/>
      <c r="CA17" s="660"/>
      <c r="CB17" s="695"/>
      <c r="CD17" s="618" t="s">
        <v>271</v>
      </c>
      <c r="CE17" s="619"/>
      <c r="CF17" s="619"/>
      <c r="CG17" s="619"/>
      <c r="CH17" s="619"/>
      <c r="CI17" s="619"/>
      <c r="CJ17" s="619"/>
      <c r="CK17" s="619"/>
      <c r="CL17" s="619"/>
      <c r="CM17" s="619"/>
      <c r="CN17" s="619"/>
      <c r="CO17" s="619"/>
      <c r="CP17" s="619"/>
      <c r="CQ17" s="620"/>
      <c r="CR17" s="621">
        <v>2136107</v>
      </c>
      <c r="CS17" s="622"/>
      <c r="CT17" s="622"/>
      <c r="CU17" s="622"/>
      <c r="CV17" s="622"/>
      <c r="CW17" s="622"/>
      <c r="CX17" s="622"/>
      <c r="CY17" s="623"/>
      <c r="CZ17" s="659">
        <v>9.8000000000000007</v>
      </c>
      <c r="DA17" s="659"/>
      <c r="DB17" s="659"/>
      <c r="DC17" s="659"/>
      <c r="DD17" s="627" t="s">
        <v>230</v>
      </c>
      <c r="DE17" s="622"/>
      <c r="DF17" s="622"/>
      <c r="DG17" s="622"/>
      <c r="DH17" s="622"/>
      <c r="DI17" s="622"/>
      <c r="DJ17" s="622"/>
      <c r="DK17" s="622"/>
      <c r="DL17" s="622"/>
      <c r="DM17" s="622"/>
      <c r="DN17" s="622"/>
      <c r="DO17" s="622"/>
      <c r="DP17" s="623"/>
      <c r="DQ17" s="627">
        <v>2079677</v>
      </c>
      <c r="DR17" s="622"/>
      <c r="DS17" s="622"/>
      <c r="DT17" s="622"/>
      <c r="DU17" s="622"/>
      <c r="DV17" s="622"/>
      <c r="DW17" s="622"/>
      <c r="DX17" s="622"/>
      <c r="DY17" s="622"/>
      <c r="DZ17" s="622"/>
      <c r="EA17" s="622"/>
      <c r="EB17" s="622"/>
      <c r="EC17" s="658"/>
    </row>
    <row r="18" spans="2:133" ht="11.25" customHeight="1" x14ac:dyDescent="0.15">
      <c r="B18" s="618" t="s">
        <v>272</v>
      </c>
      <c r="C18" s="619"/>
      <c r="D18" s="619"/>
      <c r="E18" s="619"/>
      <c r="F18" s="619"/>
      <c r="G18" s="619"/>
      <c r="H18" s="619"/>
      <c r="I18" s="619"/>
      <c r="J18" s="619"/>
      <c r="K18" s="619"/>
      <c r="L18" s="619"/>
      <c r="M18" s="619"/>
      <c r="N18" s="619"/>
      <c r="O18" s="619"/>
      <c r="P18" s="619"/>
      <c r="Q18" s="620"/>
      <c r="R18" s="621">
        <v>65269</v>
      </c>
      <c r="S18" s="622"/>
      <c r="T18" s="622"/>
      <c r="U18" s="622"/>
      <c r="V18" s="622"/>
      <c r="W18" s="622"/>
      <c r="X18" s="622"/>
      <c r="Y18" s="623"/>
      <c r="Z18" s="659">
        <v>0.3</v>
      </c>
      <c r="AA18" s="659"/>
      <c r="AB18" s="659"/>
      <c r="AC18" s="659"/>
      <c r="AD18" s="660">
        <v>65269</v>
      </c>
      <c r="AE18" s="660"/>
      <c r="AF18" s="660"/>
      <c r="AG18" s="660"/>
      <c r="AH18" s="660"/>
      <c r="AI18" s="660"/>
      <c r="AJ18" s="660"/>
      <c r="AK18" s="660"/>
      <c r="AL18" s="624">
        <v>0.7</v>
      </c>
      <c r="AM18" s="625"/>
      <c r="AN18" s="625"/>
      <c r="AO18" s="661"/>
      <c r="AP18" s="618" t="s">
        <v>273</v>
      </c>
      <c r="AQ18" s="619"/>
      <c r="AR18" s="619"/>
      <c r="AS18" s="619"/>
      <c r="AT18" s="619"/>
      <c r="AU18" s="619"/>
      <c r="AV18" s="619"/>
      <c r="AW18" s="619"/>
      <c r="AX18" s="619"/>
      <c r="AY18" s="619"/>
      <c r="AZ18" s="619"/>
      <c r="BA18" s="619"/>
      <c r="BB18" s="619"/>
      <c r="BC18" s="619"/>
      <c r="BD18" s="619"/>
      <c r="BE18" s="619"/>
      <c r="BF18" s="620"/>
      <c r="BG18" s="621" t="s">
        <v>230</v>
      </c>
      <c r="BH18" s="622"/>
      <c r="BI18" s="622"/>
      <c r="BJ18" s="622"/>
      <c r="BK18" s="622"/>
      <c r="BL18" s="622"/>
      <c r="BM18" s="622"/>
      <c r="BN18" s="623"/>
      <c r="BO18" s="659" t="s">
        <v>236</v>
      </c>
      <c r="BP18" s="659"/>
      <c r="BQ18" s="659"/>
      <c r="BR18" s="659"/>
      <c r="BS18" s="660" t="s">
        <v>236</v>
      </c>
      <c r="BT18" s="660"/>
      <c r="BU18" s="660"/>
      <c r="BV18" s="660"/>
      <c r="BW18" s="660"/>
      <c r="BX18" s="660"/>
      <c r="BY18" s="660"/>
      <c r="BZ18" s="660"/>
      <c r="CA18" s="660"/>
      <c r="CB18" s="695"/>
      <c r="CD18" s="618" t="s">
        <v>274</v>
      </c>
      <c r="CE18" s="619"/>
      <c r="CF18" s="619"/>
      <c r="CG18" s="619"/>
      <c r="CH18" s="619"/>
      <c r="CI18" s="619"/>
      <c r="CJ18" s="619"/>
      <c r="CK18" s="619"/>
      <c r="CL18" s="619"/>
      <c r="CM18" s="619"/>
      <c r="CN18" s="619"/>
      <c r="CO18" s="619"/>
      <c r="CP18" s="619"/>
      <c r="CQ18" s="620"/>
      <c r="CR18" s="621" t="s">
        <v>236</v>
      </c>
      <c r="CS18" s="622"/>
      <c r="CT18" s="622"/>
      <c r="CU18" s="622"/>
      <c r="CV18" s="622"/>
      <c r="CW18" s="622"/>
      <c r="CX18" s="622"/>
      <c r="CY18" s="623"/>
      <c r="CZ18" s="659" t="s">
        <v>230</v>
      </c>
      <c r="DA18" s="659"/>
      <c r="DB18" s="659"/>
      <c r="DC18" s="659"/>
      <c r="DD18" s="627" t="s">
        <v>236</v>
      </c>
      <c r="DE18" s="622"/>
      <c r="DF18" s="622"/>
      <c r="DG18" s="622"/>
      <c r="DH18" s="622"/>
      <c r="DI18" s="622"/>
      <c r="DJ18" s="622"/>
      <c r="DK18" s="622"/>
      <c r="DL18" s="622"/>
      <c r="DM18" s="622"/>
      <c r="DN18" s="622"/>
      <c r="DO18" s="622"/>
      <c r="DP18" s="623"/>
      <c r="DQ18" s="627" t="s">
        <v>236</v>
      </c>
      <c r="DR18" s="622"/>
      <c r="DS18" s="622"/>
      <c r="DT18" s="622"/>
      <c r="DU18" s="622"/>
      <c r="DV18" s="622"/>
      <c r="DW18" s="622"/>
      <c r="DX18" s="622"/>
      <c r="DY18" s="622"/>
      <c r="DZ18" s="622"/>
      <c r="EA18" s="622"/>
      <c r="EB18" s="622"/>
      <c r="EC18" s="658"/>
    </row>
    <row r="19" spans="2:133" ht="11.25" customHeight="1" x14ac:dyDescent="0.15">
      <c r="B19" s="618" t="s">
        <v>275</v>
      </c>
      <c r="C19" s="619"/>
      <c r="D19" s="619"/>
      <c r="E19" s="619"/>
      <c r="F19" s="619"/>
      <c r="G19" s="619"/>
      <c r="H19" s="619"/>
      <c r="I19" s="619"/>
      <c r="J19" s="619"/>
      <c r="K19" s="619"/>
      <c r="L19" s="619"/>
      <c r="M19" s="619"/>
      <c r="N19" s="619"/>
      <c r="O19" s="619"/>
      <c r="P19" s="619"/>
      <c r="Q19" s="620"/>
      <c r="R19" s="621">
        <v>65269</v>
      </c>
      <c r="S19" s="622"/>
      <c r="T19" s="622"/>
      <c r="U19" s="622"/>
      <c r="V19" s="622"/>
      <c r="W19" s="622"/>
      <c r="X19" s="622"/>
      <c r="Y19" s="623"/>
      <c r="Z19" s="659">
        <v>0.3</v>
      </c>
      <c r="AA19" s="659"/>
      <c r="AB19" s="659"/>
      <c r="AC19" s="659"/>
      <c r="AD19" s="660">
        <v>65269</v>
      </c>
      <c r="AE19" s="660"/>
      <c r="AF19" s="660"/>
      <c r="AG19" s="660"/>
      <c r="AH19" s="660"/>
      <c r="AI19" s="660"/>
      <c r="AJ19" s="660"/>
      <c r="AK19" s="660"/>
      <c r="AL19" s="624">
        <v>0.7</v>
      </c>
      <c r="AM19" s="625"/>
      <c r="AN19" s="625"/>
      <c r="AO19" s="661"/>
      <c r="AP19" s="618" t="s">
        <v>276</v>
      </c>
      <c r="AQ19" s="619"/>
      <c r="AR19" s="619"/>
      <c r="AS19" s="619"/>
      <c r="AT19" s="619"/>
      <c r="AU19" s="619"/>
      <c r="AV19" s="619"/>
      <c r="AW19" s="619"/>
      <c r="AX19" s="619"/>
      <c r="AY19" s="619"/>
      <c r="AZ19" s="619"/>
      <c r="BA19" s="619"/>
      <c r="BB19" s="619"/>
      <c r="BC19" s="619"/>
      <c r="BD19" s="619"/>
      <c r="BE19" s="619"/>
      <c r="BF19" s="620"/>
      <c r="BG19" s="621">
        <v>4408</v>
      </c>
      <c r="BH19" s="622"/>
      <c r="BI19" s="622"/>
      <c r="BJ19" s="622"/>
      <c r="BK19" s="622"/>
      <c r="BL19" s="622"/>
      <c r="BM19" s="622"/>
      <c r="BN19" s="623"/>
      <c r="BO19" s="659">
        <v>0.1</v>
      </c>
      <c r="BP19" s="659"/>
      <c r="BQ19" s="659"/>
      <c r="BR19" s="659"/>
      <c r="BS19" s="660" t="s">
        <v>230</v>
      </c>
      <c r="BT19" s="660"/>
      <c r="BU19" s="660"/>
      <c r="BV19" s="660"/>
      <c r="BW19" s="660"/>
      <c r="BX19" s="660"/>
      <c r="BY19" s="660"/>
      <c r="BZ19" s="660"/>
      <c r="CA19" s="660"/>
      <c r="CB19" s="695"/>
      <c r="CD19" s="618" t="s">
        <v>277</v>
      </c>
      <c r="CE19" s="619"/>
      <c r="CF19" s="619"/>
      <c r="CG19" s="619"/>
      <c r="CH19" s="619"/>
      <c r="CI19" s="619"/>
      <c r="CJ19" s="619"/>
      <c r="CK19" s="619"/>
      <c r="CL19" s="619"/>
      <c r="CM19" s="619"/>
      <c r="CN19" s="619"/>
      <c r="CO19" s="619"/>
      <c r="CP19" s="619"/>
      <c r="CQ19" s="620"/>
      <c r="CR19" s="621" t="s">
        <v>230</v>
      </c>
      <c r="CS19" s="622"/>
      <c r="CT19" s="622"/>
      <c r="CU19" s="622"/>
      <c r="CV19" s="622"/>
      <c r="CW19" s="622"/>
      <c r="CX19" s="622"/>
      <c r="CY19" s="623"/>
      <c r="CZ19" s="659" t="s">
        <v>236</v>
      </c>
      <c r="DA19" s="659"/>
      <c r="DB19" s="659"/>
      <c r="DC19" s="659"/>
      <c r="DD19" s="627" t="s">
        <v>236</v>
      </c>
      <c r="DE19" s="622"/>
      <c r="DF19" s="622"/>
      <c r="DG19" s="622"/>
      <c r="DH19" s="622"/>
      <c r="DI19" s="622"/>
      <c r="DJ19" s="622"/>
      <c r="DK19" s="622"/>
      <c r="DL19" s="622"/>
      <c r="DM19" s="622"/>
      <c r="DN19" s="622"/>
      <c r="DO19" s="622"/>
      <c r="DP19" s="623"/>
      <c r="DQ19" s="627" t="s">
        <v>236</v>
      </c>
      <c r="DR19" s="622"/>
      <c r="DS19" s="622"/>
      <c r="DT19" s="622"/>
      <c r="DU19" s="622"/>
      <c r="DV19" s="622"/>
      <c r="DW19" s="622"/>
      <c r="DX19" s="622"/>
      <c r="DY19" s="622"/>
      <c r="DZ19" s="622"/>
      <c r="EA19" s="622"/>
      <c r="EB19" s="622"/>
      <c r="EC19" s="658"/>
    </row>
    <row r="20" spans="2:133" ht="11.25" customHeight="1" x14ac:dyDescent="0.15">
      <c r="B20" s="696" t="s">
        <v>278</v>
      </c>
      <c r="C20" s="697"/>
      <c r="D20" s="697"/>
      <c r="E20" s="697"/>
      <c r="F20" s="697"/>
      <c r="G20" s="697"/>
      <c r="H20" s="697"/>
      <c r="I20" s="697"/>
      <c r="J20" s="697"/>
      <c r="K20" s="697"/>
      <c r="L20" s="697"/>
      <c r="M20" s="697"/>
      <c r="N20" s="697"/>
      <c r="O20" s="697"/>
      <c r="P20" s="697"/>
      <c r="Q20" s="698"/>
      <c r="R20" s="621" t="s">
        <v>236</v>
      </c>
      <c r="S20" s="622"/>
      <c r="T20" s="622"/>
      <c r="U20" s="622"/>
      <c r="V20" s="622"/>
      <c r="W20" s="622"/>
      <c r="X20" s="622"/>
      <c r="Y20" s="623"/>
      <c r="Z20" s="659" t="s">
        <v>230</v>
      </c>
      <c r="AA20" s="659"/>
      <c r="AB20" s="659"/>
      <c r="AC20" s="659"/>
      <c r="AD20" s="660" t="s">
        <v>230</v>
      </c>
      <c r="AE20" s="660"/>
      <c r="AF20" s="660"/>
      <c r="AG20" s="660"/>
      <c r="AH20" s="660"/>
      <c r="AI20" s="660"/>
      <c r="AJ20" s="660"/>
      <c r="AK20" s="660"/>
      <c r="AL20" s="624" t="s">
        <v>236</v>
      </c>
      <c r="AM20" s="625"/>
      <c r="AN20" s="625"/>
      <c r="AO20" s="661"/>
      <c r="AP20" s="618" t="s">
        <v>279</v>
      </c>
      <c r="AQ20" s="619"/>
      <c r="AR20" s="619"/>
      <c r="AS20" s="619"/>
      <c r="AT20" s="619"/>
      <c r="AU20" s="619"/>
      <c r="AV20" s="619"/>
      <c r="AW20" s="619"/>
      <c r="AX20" s="619"/>
      <c r="AY20" s="619"/>
      <c r="AZ20" s="619"/>
      <c r="BA20" s="619"/>
      <c r="BB20" s="619"/>
      <c r="BC20" s="619"/>
      <c r="BD20" s="619"/>
      <c r="BE20" s="619"/>
      <c r="BF20" s="620"/>
      <c r="BG20" s="621">
        <v>4408</v>
      </c>
      <c r="BH20" s="622"/>
      <c r="BI20" s="622"/>
      <c r="BJ20" s="622"/>
      <c r="BK20" s="622"/>
      <c r="BL20" s="622"/>
      <c r="BM20" s="622"/>
      <c r="BN20" s="623"/>
      <c r="BO20" s="659">
        <v>0.1</v>
      </c>
      <c r="BP20" s="659"/>
      <c r="BQ20" s="659"/>
      <c r="BR20" s="659"/>
      <c r="BS20" s="660" t="s">
        <v>238</v>
      </c>
      <c r="BT20" s="660"/>
      <c r="BU20" s="660"/>
      <c r="BV20" s="660"/>
      <c r="BW20" s="660"/>
      <c r="BX20" s="660"/>
      <c r="BY20" s="660"/>
      <c r="BZ20" s="660"/>
      <c r="CA20" s="660"/>
      <c r="CB20" s="695"/>
      <c r="CD20" s="618" t="s">
        <v>280</v>
      </c>
      <c r="CE20" s="619"/>
      <c r="CF20" s="619"/>
      <c r="CG20" s="619"/>
      <c r="CH20" s="619"/>
      <c r="CI20" s="619"/>
      <c r="CJ20" s="619"/>
      <c r="CK20" s="619"/>
      <c r="CL20" s="619"/>
      <c r="CM20" s="619"/>
      <c r="CN20" s="619"/>
      <c r="CO20" s="619"/>
      <c r="CP20" s="619"/>
      <c r="CQ20" s="620"/>
      <c r="CR20" s="621">
        <v>21896018</v>
      </c>
      <c r="CS20" s="622"/>
      <c r="CT20" s="622"/>
      <c r="CU20" s="622"/>
      <c r="CV20" s="622"/>
      <c r="CW20" s="622"/>
      <c r="CX20" s="622"/>
      <c r="CY20" s="623"/>
      <c r="CZ20" s="659">
        <v>100</v>
      </c>
      <c r="DA20" s="659"/>
      <c r="DB20" s="659"/>
      <c r="DC20" s="659"/>
      <c r="DD20" s="627">
        <v>4813119</v>
      </c>
      <c r="DE20" s="622"/>
      <c r="DF20" s="622"/>
      <c r="DG20" s="622"/>
      <c r="DH20" s="622"/>
      <c r="DI20" s="622"/>
      <c r="DJ20" s="622"/>
      <c r="DK20" s="622"/>
      <c r="DL20" s="622"/>
      <c r="DM20" s="622"/>
      <c r="DN20" s="622"/>
      <c r="DO20" s="622"/>
      <c r="DP20" s="623"/>
      <c r="DQ20" s="627">
        <v>11105726</v>
      </c>
      <c r="DR20" s="622"/>
      <c r="DS20" s="622"/>
      <c r="DT20" s="622"/>
      <c r="DU20" s="622"/>
      <c r="DV20" s="622"/>
      <c r="DW20" s="622"/>
      <c r="DX20" s="622"/>
      <c r="DY20" s="622"/>
      <c r="DZ20" s="622"/>
      <c r="EA20" s="622"/>
      <c r="EB20" s="622"/>
      <c r="EC20" s="658"/>
    </row>
    <row r="21" spans="2:133" ht="11.25" customHeight="1" x14ac:dyDescent="0.15">
      <c r="B21" s="618" t="s">
        <v>281</v>
      </c>
      <c r="C21" s="619"/>
      <c r="D21" s="619"/>
      <c r="E21" s="619"/>
      <c r="F21" s="619"/>
      <c r="G21" s="619"/>
      <c r="H21" s="619"/>
      <c r="I21" s="619"/>
      <c r="J21" s="619"/>
      <c r="K21" s="619"/>
      <c r="L21" s="619"/>
      <c r="M21" s="619"/>
      <c r="N21" s="619"/>
      <c r="O21" s="619"/>
      <c r="P21" s="619"/>
      <c r="Q21" s="620"/>
      <c r="R21" s="621">
        <v>4837724</v>
      </c>
      <c r="S21" s="622"/>
      <c r="T21" s="622"/>
      <c r="U21" s="622"/>
      <c r="V21" s="622"/>
      <c r="W21" s="622"/>
      <c r="X21" s="622"/>
      <c r="Y21" s="623"/>
      <c r="Z21" s="659">
        <v>19.8</v>
      </c>
      <c r="AA21" s="659"/>
      <c r="AB21" s="659"/>
      <c r="AC21" s="659"/>
      <c r="AD21" s="660">
        <v>4019506</v>
      </c>
      <c r="AE21" s="660"/>
      <c r="AF21" s="660"/>
      <c r="AG21" s="660"/>
      <c r="AH21" s="660"/>
      <c r="AI21" s="660"/>
      <c r="AJ21" s="660"/>
      <c r="AK21" s="660"/>
      <c r="AL21" s="624">
        <v>44.9</v>
      </c>
      <c r="AM21" s="625"/>
      <c r="AN21" s="625"/>
      <c r="AO21" s="661"/>
      <c r="AP21" s="618" t="s">
        <v>282</v>
      </c>
      <c r="AQ21" s="699"/>
      <c r="AR21" s="699"/>
      <c r="AS21" s="699"/>
      <c r="AT21" s="699"/>
      <c r="AU21" s="699"/>
      <c r="AV21" s="699"/>
      <c r="AW21" s="699"/>
      <c r="AX21" s="699"/>
      <c r="AY21" s="699"/>
      <c r="AZ21" s="699"/>
      <c r="BA21" s="699"/>
      <c r="BB21" s="699"/>
      <c r="BC21" s="699"/>
      <c r="BD21" s="699"/>
      <c r="BE21" s="699"/>
      <c r="BF21" s="700"/>
      <c r="BG21" s="621">
        <v>4408</v>
      </c>
      <c r="BH21" s="622"/>
      <c r="BI21" s="622"/>
      <c r="BJ21" s="622"/>
      <c r="BK21" s="622"/>
      <c r="BL21" s="622"/>
      <c r="BM21" s="622"/>
      <c r="BN21" s="623"/>
      <c r="BO21" s="659">
        <v>0.1</v>
      </c>
      <c r="BP21" s="659"/>
      <c r="BQ21" s="659"/>
      <c r="BR21" s="659"/>
      <c r="BS21" s="660" t="s">
        <v>236</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283</v>
      </c>
      <c r="C22" s="619"/>
      <c r="D22" s="619"/>
      <c r="E22" s="619"/>
      <c r="F22" s="619"/>
      <c r="G22" s="619"/>
      <c r="H22" s="619"/>
      <c r="I22" s="619"/>
      <c r="J22" s="619"/>
      <c r="K22" s="619"/>
      <c r="L22" s="619"/>
      <c r="M22" s="619"/>
      <c r="N22" s="619"/>
      <c r="O22" s="619"/>
      <c r="P22" s="619"/>
      <c r="Q22" s="620"/>
      <c r="R22" s="621">
        <v>4019506</v>
      </c>
      <c r="S22" s="622"/>
      <c r="T22" s="622"/>
      <c r="U22" s="622"/>
      <c r="V22" s="622"/>
      <c r="W22" s="622"/>
      <c r="X22" s="622"/>
      <c r="Y22" s="623"/>
      <c r="Z22" s="659">
        <v>16.5</v>
      </c>
      <c r="AA22" s="659"/>
      <c r="AB22" s="659"/>
      <c r="AC22" s="659"/>
      <c r="AD22" s="660">
        <v>4019506</v>
      </c>
      <c r="AE22" s="660"/>
      <c r="AF22" s="660"/>
      <c r="AG22" s="660"/>
      <c r="AH22" s="660"/>
      <c r="AI22" s="660"/>
      <c r="AJ22" s="660"/>
      <c r="AK22" s="660"/>
      <c r="AL22" s="624">
        <v>44.9</v>
      </c>
      <c r="AM22" s="625"/>
      <c r="AN22" s="625"/>
      <c r="AO22" s="661"/>
      <c r="AP22" s="618" t="s">
        <v>284</v>
      </c>
      <c r="AQ22" s="699"/>
      <c r="AR22" s="699"/>
      <c r="AS22" s="699"/>
      <c r="AT22" s="699"/>
      <c r="AU22" s="699"/>
      <c r="AV22" s="699"/>
      <c r="AW22" s="699"/>
      <c r="AX22" s="699"/>
      <c r="AY22" s="699"/>
      <c r="AZ22" s="699"/>
      <c r="BA22" s="699"/>
      <c r="BB22" s="699"/>
      <c r="BC22" s="699"/>
      <c r="BD22" s="699"/>
      <c r="BE22" s="699"/>
      <c r="BF22" s="700"/>
      <c r="BG22" s="621" t="s">
        <v>230</v>
      </c>
      <c r="BH22" s="622"/>
      <c r="BI22" s="622"/>
      <c r="BJ22" s="622"/>
      <c r="BK22" s="622"/>
      <c r="BL22" s="622"/>
      <c r="BM22" s="622"/>
      <c r="BN22" s="623"/>
      <c r="BO22" s="659" t="s">
        <v>230</v>
      </c>
      <c r="BP22" s="659"/>
      <c r="BQ22" s="659"/>
      <c r="BR22" s="659"/>
      <c r="BS22" s="660" t="s">
        <v>230</v>
      </c>
      <c r="BT22" s="660"/>
      <c r="BU22" s="660"/>
      <c r="BV22" s="660"/>
      <c r="BW22" s="660"/>
      <c r="BX22" s="660"/>
      <c r="BY22" s="660"/>
      <c r="BZ22" s="660"/>
      <c r="CA22" s="660"/>
      <c r="CB22" s="695"/>
      <c r="CD22" s="673" t="s">
        <v>285</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286</v>
      </c>
      <c r="C23" s="619"/>
      <c r="D23" s="619"/>
      <c r="E23" s="619"/>
      <c r="F23" s="619"/>
      <c r="G23" s="619"/>
      <c r="H23" s="619"/>
      <c r="I23" s="619"/>
      <c r="J23" s="619"/>
      <c r="K23" s="619"/>
      <c r="L23" s="619"/>
      <c r="M23" s="619"/>
      <c r="N23" s="619"/>
      <c r="O23" s="619"/>
      <c r="P23" s="619"/>
      <c r="Q23" s="620"/>
      <c r="R23" s="621">
        <v>818218</v>
      </c>
      <c r="S23" s="622"/>
      <c r="T23" s="622"/>
      <c r="U23" s="622"/>
      <c r="V23" s="622"/>
      <c r="W23" s="622"/>
      <c r="X23" s="622"/>
      <c r="Y23" s="623"/>
      <c r="Z23" s="659">
        <v>3.4</v>
      </c>
      <c r="AA23" s="659"/>
      <c r="AB23" s="659"/>
      <c r="AC23" s="659"/>
      <c r="AD23" s="660" t="s">
        <v>238</v>
      </c>
      <c r="AE23" s="660"/>
      <c r="AF23" s="660"/>
      <c r="AG23" s="660"/>
      <c r="AH23" s="660"/>
      <c r="AI23" s="660"/>
      <c r="AJ23" s="660"/>
      <c r="AK23" s="660"/>
      <c r="AL23" s="624" t="s">
        <v>236</v>
      </c>
      <c r="AM23" s="625"/>
      <c r="AN23" s="625"/>
      <c r="AO23" s="661"/>
      <c r="AP23" s="618" t="s">
        <v>287</v>
      </c>
      <c r="AQ23" s="699"/>
      <c r="AR23" s="699"/>
      <c r="AS23" s="699"/>
      <c r="AT23" s="699"/>
      <c r="AU23" s="699"/>
      <c r="AV23" s="699"/>
      <c r="AW23" s="699"/>
      <c r="AX23" s="699"/>
      <c r="AY23" s="699"/>
      <c r="AZ23" s="699"/>
      <c r="BA23" s="699"/>
      <c r="BB23" s="699"/>
      <c r="BC23" s="699"/>
      <c r="BD23" s="699"/>
      <c r="BE23" s="699"/>
      <c r="BF23" s="700"/>
      <c r="BG23" s="621" t="s">
        <v>236</v>
      </c>
      <c r="BH23" s="622"/>
      <c r="BI23" s="622"/>
      <c r="BJ23" s="622"/>
      <c r="BK23" s="622"/>
      <c r="BL23" s="622"/>
      <c r="BM23" s="622"/>
      <c r="BN23" s="623"/>
      <c r="BO23" s="659" t="s">
        <v>230</v>
      </c>
      <c r="BP23" s="659"/>
      <c r="BQ23" s="659"/>
      <c r="BR23" s="659"/>
      <c r="BS23" s="660" t="s">
        <v>230</v>
      </c>
      <c r="BT23" s="660"/>
      <c r="BU23" s="660"/>
      <c r="BV23" s="660"/>
      <c r="BW23" s="660"/>
      <c r="BX23" s="660"/>
      <c r="BY23" s="660"/>
      <c r="BZ23" s="660"/>
      <c r="CA23" s="660"/>
      <c r="CB23" s="695"/>
      <c r="CD23" s="673" t="s">
        <v>224</v>
      </c>
      <c r="CE23" s="674"/>
      <c r="CF23" s="674"/>
      <c r="CG23" s="674"/>
      <c r="CH23" s="674"/>
      <c r="CI23" s="674"/>
      <c r="CJ23" s="674"/>
      <c r="CK23" s="674"/>
      <c r="CL23" s="674"/>
      <c r="CM23" s="674"/>
      <c r="CN23" s="674"/>
      <c r="CO23" s="674"/>
      <c r="CP23" s="674"/>
      <c r="CQ23" s="675"/>
      <c r="CR23" s="673" t="s">
        <v>288</v>
      </c>
      <c r="CS23" s="674"/>
      <c r="CT23" s="674"/>
      <c r="CU23" s="674"/>
      <c r="CV23" s="674"/>
      <c r="CW23" s="674"/>
      <c r="CX23" s="674"/>
      <c r="CY23" s="675"/>
      <c r="CZ23" s="673" t="s">
        <v>289</v>
      </c>
      <c r="DA23" s="674"/>
      <c r="DB23" s="674"/>
      <c r="DC23" s="675"/>
      <c r="DD23" s="673" t="s">
        <v>290</v>
      </c>
      <c r="DE23" s="674"/>
      <c r="DF23" s="674"/>
      <c r="DG23" s="674"/>
      <c r="DH23" s="674"/>
      <c r="DI23" s="674"/>
      <c r="DJ23" s="674"/>
      <c r="DK23" s="675"/>
      <c r="DL23" s="711" t="s">
        <v>291</v>
      </c>
      <c r="DM23" s="712"/>
      <c r="DN23" s="712"/>
      <c r="DO23" s="712"/>
      <c r="DP23" s="712"/>
      <c r="DQ23" s="712"/>
      <c r="DR23" s="712"/>
      <c r="DS23" s="712"/>
      <c r="DT23" s="712"/>
      <c r="DU23" s="712"/>
      <c r="DV23" s="713"/>
      <c r="DW23" s="673" t="s">
        <v>292</v>
      </c>
      <c r="DX23" s="674"/>
      <c r="DY23" s="674"/>
      <c r="DZ23" s="674"/>
      <c r="EA23" s="674"/>
      <c r="EB23" s="674"/>
      <c r="EC23" s="675"/>
    </row>
    <row r="24" spans="2:133" ht="11.25" customHeight="1" x14ac:dyDescent="0.15">
      <c r="B24" s="618" t="s">
        <v>293</v>
      </c>
      <c r="C24" s="619"/>
      <c r="D24" s="619"/>
      <c r="E24" s="619"/>
      <c r="F24" s="619"/>
      <c r="G24" s="619"/>
      <c r="H24" s="619"/>
      <c r="I24" s="619"/>
      <c r="J24" s="619"/>
      <c r="K24" s="619"/>
      <c r="L24" s="619"/>
      <c r="M24" s="619"/>
      <c r="N24" s="619"/>
      <c r="O24" s="619"/>
      <c r="P24" s="619"/>
      <c r="Q24" s="620"/>
      <c r="R24" s="621" t="s">
        <v>236</v>
      </c>
      <c r="S24" s="622"/>
      <c r="T24" s="622"/>
      <c r="U24" s="622"/>
      <c r="V24" s="622"/>
      <c r="W24" s="622"/>
      <c r="X24" s="622"/>
      <c r="Y24" s="623"/>
      <c r="Z24" s="659" t="s">
        <v>230</v>
      </c>
      <c r="AA24" s="659"/>
      <c r="AB24" s="659"/>
      <c r="AC24" s="659"/>
      <c r="AD24" s="660" t="s">
        <v>230</v>
      </c>
      <c r="AE24" s="660"/>
      <c r="AF24" s="660"/>
      <c r="AG24" s="660"/>
      <c r="AH24" s="660"/>
      <c r="AI24" s="660"/>
      <c r="AJ24" s="660"/>
      <c r="AK24" s="660"/>
      <c r="AL24" s="624" t="s">
        <v>236</v>
      </c>
      <c r="AM24" s="625"/>
      <c r="AN24" s="625"/>
      <c r="AO24" s="661"/>
      <c r="AP24" s="618" t="s">
        <v>294</v>
      </c>
      <c r="AQ24" s="699"/>
      <c r="AR24" s="699"/>
      <c r="AS24" s="699"/>
      <c r="AT24" s="699"/>
      <c r="AU24" s="699"/>
      <c r="AV24" s="699"/>
      <c r="AW24" s="699"/>
      <c r="AX24" s="699"/>
      <c r="AY24" s="699"/>
      <c r="AZ24" s="699"/>
      <c r="BA24" s="699"/>
      <c r="BB24" s="699"/>
      <c r="BC24" s="699"/>
      <c r="BD24" s="699"/>
      <c r="BE24" s="699"/>
      <c r="BF24" s="700"/>
      <c r="BG24" s="621" t="s">
        <v>236</v>
      </c>
      <c r="BH24" s="622"/>
      <c r="BI24" s="622"/>
      <c r="BJ24" s="622"/>
      <c r="BK24" s="622"/>
      <c r="BL24" s="622"/>
      <c r="BM24" s="622"/>
      <c r="BN24" s="623"/>
      <c r="BO24" s="659" t="s">
        <v>236</v>
      </c>
      <c r="BP24" s="659"/>
      <c r="BQ24" s="659"/>
      <c r="BR24" s="659"/>
      <c r="BS24" s="660" t="s">
        <v>236</v>
      </c>
      <c r="BT24" s="660"/>
      <c r="BU24" s="660"/>
      <c r="BV24" s="660"/>
      <c r="BW24" s="660"/>
      <c r="BX24" s="660"/>
      <c r="BY24" s="660"/>
      <c r="BZ24" s="660"/>
      <c r="CA24" s="660"/>
      <c r="CB24" s="695"/>
      <c r="CD24" s="679" t="s">
        <v>295</v>
      </c>
      <c r="CE24" s="680"/>
      <c r="CF24" s="680"/>
      <c r="CG24" s="680"/>
      <c r="CH24" s="680"/>
      <c r="CI24" s="680"/>
      <c r="CJ24" s="680"/>
      <c r="CK24" s="680"/>
      <c r="CL24" s="680"/>
      <c r="CM24" s="680"/>
      <c r="CN24" s="680"/>
      <c r="CO24" s="680"/>
      <c r="CP24" s="680"/>
      <c r="CQ24" s="681"/>
      <c r="CR24" s="676">
        <v>6407199</v>
      </c>
      <c r="CS24" s="677"/>
      <c r="CT24" s="677"/>
      <c r="CU24" s="677"/>
      <c r="CV24" s="677"/>
      <c r="CW24" s="677"/>
      <c r="CX24" s="677"/>
      <c r="CY24" s="702"/>
      <c r="CZ24" s="703">
        <v>29.3</v>
      </c>
      <c r="DA24" s="685"/>
      <c r="DB24" s="685"/>
      <c r="DC24" s="705"/>
      <c r="DD24" s="701">
        <v>4756850</v>
      </c>
      <c r="DE24" s="677"/>
      <c r="DF24" s="677"/>
      <c r="DG24" s="677"/>
      <c r="DH24" s="677"/>
      <c r="DI24" s="677"/>
      <c r="DJ24" s="677"/>
      <c r="DK24" s="702"/>
      <c r="DL24" s="701">
        <v>4700009</v>
      </c>
      <c r="DM24" s="677"/>
      <c r="DN24" s="677"/>
      <c r="DO24" s="677"/>
      <c r="DP24" s="677"/>
      <c r="DQ24" s="677"/>
      <c r="DR24" s="677"/>
      <c r="DS24" s="677"/>
      <c r="DT24" s="677"/>
      <c r="DU24" s="677"/>
      <c r="DV24" s="702"/>
      <c r="DW24" s="703">
        <v>51.6</v>
      </c>
      <c r="DX24" s="685"/>
      <c r="DY24" s="685"/>
      <c r="DZ24" s="685"/>
      <c r="EA24" s="685"/>
      <c r="EB24" s="685"/>
      <c r="EC24" s="704"/>
    </row>
    <row r="25" spans="2:133" ht="11.25" customHeight="1" x14ac:dyDescent="0.15">
      <c r="B25" s="618" t="s">
        <v>296</v>
      </c>
      <c r="C25" s="619"/>
      <c r="D25" s="619"/>
      <c r="E25" s="619"/>
      <c r="F25" s="619"/>
      <c r="G25" s="619"/>
      <c r="H25" s="619"/>
      <c r="I25" s="619"/>
      <c r="J25" s="619"/>
      <c r="K25" s="619"/>
      <c r="L25" s="619"/>
      <c r="M25" s="619"/>
      <c r="N25" s="619"/>
      <c r="O25" s="619"/>
      <c r="P25" s="619"/>
      <c r="Q25" s="620"/>
      <c r="R25" s="621">
        <v>9746302</v>
      </c>
      <c r="S25" s="622"/>
      <c r="T25" s="622"/>
      <c r="U25" s="622"/>
      <c r="V25" s="622"/>
      <c r="W25" s="622"/>
      <c r="X25" s="622"/>
      <c r="Y25" s="623"/>
      <c r="Z25" s="659">
        <v>39.9</v>
      </c>
      <c r="AA25" s="659"/>
      <c r="AB25" s="659"/>
      <c r="AC25" s="659"/>
      <c r="AD25" s="660">
        <v>8928084</v>
      </c>
      <c r="AE25" s="660"/>
      <c r="AF25" s="660"/>
      <c r="AG25" s="660"/>
      <c r="AH25" s="660"/>
      <c r="AI25" s="660"/>
      <c r="AJ25" s="660"/>
      <c r="AK25" s="660"/>
      <c r="AL25" s="624">
        <v>99.7</v>
      </c>
      <c r="AM25" s="625"/>
      <c r="AN25" s="625"/>
      <c r="AO25" s="661"/>
      <c r="AP25" s="618" t="s">
        <v>297</v>
      </c>
      <c r="AQ25" s="699"/>
      <c r="AR25" s="699"/>
      <c r="AS25" s="699"/>
      <c r="AT25" s="699"/>
      <c r="AU25" s="699"/>
      <c r="AV25" s="699"/>
      <c r="AW25" s="699"/>
      <c r="AX25" s="699"/>
      <c r="AY25" s="699"/>
      <c r="AZ25" s="699"/>
      <c r="BA25" s="699"/>
      <c r="BB25" s="699"/>
      <c r="BC25" s="699"/>
      <c r="BD25" s="699"/>
      <c r="BE25" s="699"/>
      <c r="BF25" s="700"/>
      <c r="BG25" s="621" t="s">
        <v>230</v>
      </c>
      <c r="BH25" s="622"/>
      <c r="BI25" s="622"/>
      <c r="BJ25" s="622"/>
      <c r="BK25" s="622"/>
      <c r="BL25" s="622"/>
      <c r="BM25" s="622"/>
      <c r="BN25" s="623"/>
      <c r="BO25" s="659" t="s">
        <v>230</v>
      </c>
      <c r="BP25" s="659"/>
      <c r="BQ25" s="659"/>
      <c r="BR25" s="659"/>
      <c r="BS25" s="660" t="s">
        <v>230</v>
      </c>
      <c r="BT25" s="660"/>
      <c r="BU25" s="660"/>
      <c r="BV25" s="660"/>
      <c r="BW25" s="660"/>
      <c r="BX25" s="660"/>
      <c r="BY25" s="660"/>
      <c r="BZ25" s="660"/>
      <c r="CA25" s="660"/>
      <c r="CB25" s="695"/>
      <c r="CD25" s="618" t="s">
        <v>298</v>
      </c>
      <c r="CE25" s="619"/>
      <c r="CF25" s="619"/>
      <c r="CG25" s="619"/>
      <c r="CH25" s="619"/>
      <c r="CI25" s="619"/>
      <c r="CJ25" s="619"/>
      <c r="CK25" s="619"/>
      <c r="CL25" s="619"/>
      <c r="CM25" s="619"/>
      <c r="CN25" s="619"/>
      <c r="CO25" s="619"/>
      <c r="CP25" s="619"/>
      <c r="CQ25" s="620"/>
      <c r="CR25" s="621">
        <v>2188815</v>
      </c>
      <c r="CS25" s="634"/>
      <c r="CT25" s="634"/>
      <c r="CU25" s="634"/>
      <c r="CV25" s="634"/>
      <c r="CW25" s="634"/>
      <c r="CX25" s="634"/>
      <c r="CY25" s="635"/>
      <c r="CZ25" s="624">
        <v>10</v>
      </c>
      <c r="DA25" s="636"/>
      <c r="DB25" s="636"/>
      <c r="DC25" s="637"/>
      <c r="DD25" s="627">
        <v>2061137</v>
      </c>
      <c r="DE25" s="634"/>
      <c r="DF25" s="634"/>
      <c r="DG25" s="634"/>
      <c r="DH25" s="634"/>
      <c r="DI25" s="634"/>
      <c r="DJ25" s="634"/>
      <c r="DK25" s="635"/>
      <c r="DL25" s="627">
        <v>2030245</v>
      </c>
      <c r="DM25" s="634"/>
      <c r="DN25" s="634"/>
      <c r="DO25" s="634"/>
      <c r="DP25" s="634"/>
      <c r="DQ25" s="634"/>
      <c r="DR25" s="634"/>
      <c r="DS25" s="634"/>
      <c r="DT25" s="634"/>
      <c r="DU25" s="634"/>
      <c r="DV25" s="635"/>
      <c r="DW25" s="624">
        <v>22.3</v>
      </c>
      <c r="DX25" s="636"/>
      <c r="DY25" s="636"/>
      <c r="DZ25" s="636"/>
      <c r="EA25" s="636"/>
      <c r="EB25" s="636"/>
      <c r="EC25" s="648"/>
    </row>
    <row r="26" spans="2:133" ht="11.25" customHeight="1" x14ac:dyDescent="0.15">
      <c r="B26" s="618" t="s">
        <v>299</v>
      </c>
      <c r="C26" s="619"/>
      <c r="D26" s="619"/>
      <c r="E26" s="619"/>
      <c r="F26" s="619"/>
      <c r="G26" s="619"/>
      <c r="H26" s="619"/>
      <c r="I26" s="619"/>
      <c r="J26" s="619"/>
      <c r="K26" s="619"/>
      <c r="L26" s="619"/>
      <c r="M26" s="619"/>
      <c r="N26" s="619"/>
      <c r="O26" s="619"/>
      <c r="P26" s="619"/>
      <c r="Q26" s="620"/>
      <c r="R26" s="621">
        <v>4339</v>
      </c>
      <c r="S26" s="622"/>
      <c r="T26" s="622"/>
      <c r="U26" s="622"/>
      <c r="V26" s="622"/>
      <c r="W26" s="622"/>
      <c r="X26" s="622"/>
      <c r="Y26" s="623"/>
      <c r="Z26" s="659">
        <v>0</v>
      </c>
      <c r="AA26" s="659"/>
      <c r="AB26" s="659"/>
      <c r="AC26" s="659"/>
      <c r="AD26" s="660">
        <v>4339</v>
      </c>
      <c r="AE26" s="660"/>
      <c r="AF26" s="660"/>
      <c r="AG26" s="660"/>
      <c r="AH26" s="660"/>
      <c r="AI26" s="660"/>
      <c r="AJ26" s="660"/>
      <c r="AK26" s="660"/>
      <c r="AL26" s="624">
        <v>0</v>
      </c>
      <c r="AM26" s="625"/>
      <c r="AN26" s="625"/>
      <c r="AO26" s="661"/>
      <c r="AP26" s="618" t="s">
        <v>300</v>
      </c>
      <c r="AQ26" s="699"/>
      <c r="AR26" s="699"/>
      <c r="AS26" s="699"/>
      <c r="AT26" s="699"/>
      <c r="AU26" s="699"/>
      <c r="AV26" s="699"/>
      <c r="AW26" s="699"/>
      <c r="AX26" s="699"/>
      <c r="AY26" s="699"/>
      <c r="AZ26" s="699"/>
      <c r="BA26" s="699"/>
      <c r="BB26" s="699"/>
      <c r="BC26" s="699"/>
      <c r="BD26" s="699"/>
      <c r="BE26" s="699"/>
      <c r="BF26" s="700"/>
      <c r="BG26" s="621" t="s">
        <v>230</v>
      </c>
      <c r="BH26" s="622"/>
      <c r="BI26" s="622"/>
      <c r="BJ26" s="622"/>
      <c r="BK26" s="622"/>
      <c r="BL26" s="622"/>
      <c r="BM26" s="622"/>
      <c r="BN26" s="623"/>
      <c r="BO26" s="659" t="s">
        <v>236</v>
      </c>
      <c r="BP26" s="659"/>
      <c r="BQ26" s="659"/>
      <c r="BR26" s="659"/>
      <c r="BS26" s="660" t="s">
        <v>236</v>
      </c>
      <c r="BT26" s="660"/>
      <c r="BU26" s="660"/>
      <c r="BV26" s="660"/>
      <c r="BW26" s="660"/>
      <c r="BX26" s="660"/>
      <c r="BY26" s="660"/>
      <c r="BZ26" s="660"/>
      <c r="CA26" s="660"/>
      <c r="CB26" s="695"/>
      <c r="CD26" s="618" t="s">
        <v>301</v>
      </c>
      <c r="CE26" s="619"/>
      <c r="CF26" s="619"/>
      <c r="CG26" s="619"/>
      <c r="CH26" s="619"/>
      <c r="CI26" s="619"/>
      <c r="CJ26" s="619"/>
      <c r="CK26" s="619"/>
      <c r="CL26" s="619"/>
      <c r="CM26" s="619"/>
      <c r="CN26" s="619"/>
      <c r="CO26" s="619"/>
      <c r="CP26" s="619"/>
      <c r="CQ26" s="620"/>
      <c r="CR26" s="621">
        <v>1261928</v>
      </c>
      <c r="CS26" s="622"/>
      <c r="CT26" s="622"/>
      <c r="CU26" s="622"/>
      <c r="CV26" s="622"/>
      <c r="CW26" s="622"/>
      <c r="CX26" s="622"/>
      <c r="CY26" s="623"/>
      <c r="CZ26" s="624">
        <v>5.8</v>
      </c>
      <c r="DA26" s="636"/>
      <c r="DB26" s="636"/>
      <c r="DC26" s="637"/>
      <c r="DD26" s="627">
        <v>1161273</v>
      </c>
      <c r="DE26" s="622"/>
      <c r="DF26" s="622"/>
      <c r="DG26" s="622"/>
      <c r="DH26" s="622"/>
      <c r="DI26" s="622"/>
      <c r="DJ26" s="622"/>
      <c r="DK26" s="623"/>
      <c r="DL26" s="627" t="s">
        <v>230</v>
      </c>
      <c r="DM26" s="622"/>
      <c r="DN26" s="622"/>
      <c r="DO26" s="622"/>
      <c r="DP26" s="622"/>
      <c r="DQ26" s="622"/>
      <c r="DR26" s="622"/>
      <c r="DS26" s="622"/>
      <c r="DT26" s="622"/>
      <c r="DU26" s="622"/>
      <c r="DV26" s="623"/>
      <c r="DW26" s="624" t="s">
        <v>230</v>
      </c>
      <c r="DX26" s="636"/>
      <c r="DY26" s="636"/>
      <c r="DZ26" s="636"/>
      <c r="EA26" s="636"/>
      <c r="EB26" s="636"/>
      <c r="EC26" s="648"/>
    </row>
    <row r="27" spans="2:133" ht="11.25" customHeight="1" x14ac:dyDescent="0.15">
      <c r="B27" s="618" t="s">
        <v>302</v>
      </c>
      <c r="C27" s="619"/>
      <c r="D27" s="619"/>
      <c r="E27" s="619"/>
      <c r="F27" s="619"/>
      <c r="G27" s="619"/>
      <c r="H27" s="619"/>
      <c r="I27" s="619"/>
      <c r="J27" s="619"/>
      <c r="K27" s="619"/>
      <c r="L27" s="619"/>
      <c r="M27" s="619"/>
      <c r="N27" s="619"/>
      <c r="O27" s="619"/>
      <c r="P27" s="619"/>
      <c r="Q27" s="620"/>
      <c r="R27" s="621">
        <v>79629</v>
      </c>
      <c r="S27" s="622"/>
      <c r="T27" s="622"/>
      <c r="U27" s="622"/>
      <c r="V27" s="622"/>
      <c r="W27" s="622"/>
      <c r="X27" s="622"/>
      <c r="Y27" s="623"/>
      <c r="Z27" s="659">
        <v>0.3</v>
      </c>
      <c r="AA27" s="659"/>
      <c r="AB27" s="659"/>
      <c r="AC27" s="659"/>
      <c r="AD27" s="660" t="s">
        <v>236</v>
      </c>
      <c r="AE27" s="660"/>
      <c r="AF27" s="660"/>
      <c r="AG27" s="660"/>
      <c r="AH27" s="660"/>
      <c r="AI27" s="660"/>
      <c r="AJ27" s="660"/>
      <c r="AK27" s="660"/>
      <c r="AL27" s="624" t="s">
        <v>236</v>
      </c>
      <c r="AM27" s="625"/>
      <c r="AN27" s="625"/>
      <c r="AO27" s="661"/>
      <c r="AP27" s="618" t="s">
        <v>303</v>
      </c>
      <c r="AQ27" s="619"/>
      <c r="AR27" s="619"/>
      <c r="AS27" s="619"/>
      <c r="AT27" s="619"/>
      <c r="AU27" s="619"/>
      <c r="AV27" s="619"/>
      <c r="AW27" s="619"/>
      <c r="AX27" s="619"/>
      <c r="AY27" s="619"/>
      <c r="AZ27" s="619"/>
      <c r="BA27" s="619"/>
      <c r="BB27" s="619"/>
      <c r="BC27" s="619"/>
      <c r="BD27" s="619"/>
      <c r="BE27" s="619"/>
      <c r="BF27" s="620"/>
      <c r="BG27" s="621">
        <v>3806216</v>
      </c>
      <c r="BH27" s="622"/>
      <c r="BI27" s="622"/>
      <c r="BJ27" s="622"/>
      <c r="BK27" s="622"/>
      <c r="BL27" s="622"/>
      <c r="BM27" s="622"/>
      <c r="BN27" s="623"/>
      <c r="BO27" s="659">
        <v>100</v>
      </c>
      <c r="BP27" s="659"/>
      <c r="BQ27" s="659"/>
      <c r="BR27" s="659"/>
      <c r="BS27" s="660" t="s">
        <v>230</v>
      </c>
      <c r="BT27" s="660"/>
      <c r="BU27" s="660"/>
      <c r="BV27" s="660"/>
      <c r="BW27" s="660"/>
      <c r="BX27" s="660"/>
      <c r="BY27" s="660"/>
      <c r="BZ27" s="660"/>
      <c r="CA27" s="660"/>
      <c r="CB27" s="695"/>
      <c r="CD27" s="618" t="s">
        <v>304</v>
      </c>
      <c r="CE27" s="619"/>
      <c r="CF27" s="619"/>
      <c r="CG27" s="619"/>
      <c r="CH27" s="619"/>
      <c r="CI27" s="619"/>
      <c r="CJ27" s="619"/>
      <c r="CK27" s="619"/>
      <c r="CL27" s="619"/>
      <c r="CM27" s="619"/>
      <c r="CN27" s="619"/>
      <c r="CO27" s="619"/>
      <c r="CP27" s="619"/>
      <c r="CQ27" s="620"/>
      <c r="CR27" s="621">
        <v>2082277</v>
      </c>
      <c r="CS27" s="634"/>
      <c r="CT27" s="634"/>
      <c r="CU27" s="634"/>
      <c r="CV27" s="634"/>
      <c r="CW27" s="634"/>
      <c r="CX27" s="634"/>
      <c r="CY27" s="635"/>
      <c r="CZ27" s="624">
        <v>9.5</v>
      </c>
      <c r="DA27" s="636"/>
      <c r="DB27" s="636"/>
      <c r="DC27" s="637"/>
      <c r="DD27" s="627">
        <v>616036</v>
      </c>
      <c r="DE27" s="634"/>
      <c r="DF27" s="634"/>
      <c r="DG27" s="634"/>
      <c r="DH27" s="634"/>
      <c r="DI27" s="634"/>
      <c r="DJ27" s="634"/>
      <c r="DK27" s="635"/>
      <c r="DL27" s="627">
        <v>590087</v>
      </c>
      <c r="DM27" s="634"/>
      <c r="DN27" s="634"/>
      <c r="DO27" s="634"/>
      <c r="DP27" s="634"/>
      <c r="DQ27" s="634"/>
      <c r="DR27" s="634"/>
      <c r="DS27" s="634"/>
      <c r="DT27" s="634"/>
      <c r="DU27" s="634"/>
      <c r="DV27" s="635"/>
      <c r="DW27" s="624">
        <v>6.5</v>
      </c>
      <c r="DX27" s="636"/>
      <c r="DY27" s="636"/>
      <c r="DZ27" s="636"/>
      <c r="EA27" s="636"/>
      <c r="EB27" s="636"/>
      <c r="EC27" s="648"/>
    </row>
    <row r="28" spans="2:133" ht="11.25" customHeight="1" x14ac:dyDescent="0.15">
      <c r="B28" s="618" t="s">
        <v>305</v>
      </c>
      <c r="C28" s="619"/>
      <c r="D28" s="619"/>
      <c r="E28" s="619"/>
      <c r="F28" s="619"/>
      <c r="G28" s="619"/>
      <c r="H28" s="619"/>
      <c r="I28" s="619"/>
      <c r="J28" s="619"/>
      <c r="K28" s="619"/>
      <c r="L28" s="619"/>
      <c r="M28" s="619"/>
      <c r="N28" s="619"/>
      <c r="O28" s="619"/>
      <c r="P28" s="619"/>
      <c r="Q28" s="620"/>
      <c r="R28" s="621">
        <v>326098</v>
      </c>
      <c r="S28" s="622"/>
      <c r="T28" s="622"/>
      <c r="U28" s="622"/>
      <c r="V28" s="622"/>
      <c r="W28" s="622"/>
      <c r="X28" s="622"/>
      <c r="Y28" s="623"/>
      <c r="Z28" s="659">
        <v>1.3</v>
      </c>
      <c r="AA28" s="659"/>
      <c r="AB28" s="659"/>
      <c r="AC28" s="659"/>
      <c r="AD28" s="660">
        <v>3050</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306</v>
      </c>
      <c r="CE28" s="619"/>
      <c r="CF28" s="619"/>
      <c r="CG28" s="619"/>
      <c r="CH28" s="619"/>
      <c r="CI28" s="619"/>
      <c r="CJ28" s="619"/>
      <c r="CK28" s="619"/>
      <c r="CL28" s="619"/>
      <c r="CM28" s="619"/>
      <c r="CN28" s="619"/>
      <c r="CO28" s="619"/>
      <c r="CP28" s="619"/>
      <c r="CQ28" s="620"/>
      <c r="CR28" s="621">
        <v>2136107</v>
      </c>
      <c r="CS28" s="622"/>
      <c r="CT28" s="622"/>
      <c r="CU28" s="622"/>
      <c r="CV28" s="622"/>
      <c r="CW28" s="622"/>
      <c r="CX28" s="622"/>
      <c r="CY28" s="623"/>
      <c r="CZ28" s="624">
        <v>9.8000000000000007</v>
      </c>
      <c r="DA28" s="636"/>
      <c r="DB28" s="636"/>
      <c r="DC28" s="637"/>
      <c r="DD28" s="627">
        <v>2079677</v>
      </c>
      <c r="DE28" s="622"/>
      <c r="DF28" s="622"/>
      <c r="DG28" s="622"/>
      <c r="DH28" s="622"/>
      <c r="DI28" s="622"/>
      <c r="DJ28" s="622"/>
      <c r="DK28" s="623"/>
      <c r="DL28" s="627">
        <v>2079677</v>
      </c>
      <c r="DM28" s="622"/>
      <c r="DN28" s="622"/>
      <c r="DO28" s="622"/>
      <c r="DP28" s="622"/>
      <c r="DQ28" s="622"/>
      <c r="DR28" s="622"/>
      <c r="DS28" s="622"/>
      <c r="DT28" s="622"/>
      <c r="DU28" s="622"/>
      <c r="DV28" s="623"/>
      <c r="DW28" s="624">
        <v>22.8</v>
      </c>
      <c r="DX28" s="636"/>
      <c r="DY28" s="636"/>
      <c r="DZ28" s="636"/>
      <c r="EA28" s="636"/>
      <c r="EB28" s="636"/>
      <c r="EC28" s="648"/>
    </row>
    <row r="29" spans="2:133" ht="11.25" customHeight="1" x14ac:dyDescent="0.15">
      <c r="B29" s="618" t="s">
        <v>307</v>
      </c>
      <c r="C29" s="619"/>
      <c r="D29" s="619"/>
      <c r="E29" s="619"/>
      <c r="F29" s="619"/>
      <c r="G29" s="619"/>
      <c r="H29" s="619"/>
      <c r="I29" s="619"/>
      <c r="J29" s="619"/>
      <c r="K29" s="619"/>
      <c r="L29" s="619"/>
      <c r="M29" s="619"/>
      <c r="N29" s="619"/>
      <c r="O29" s="619"/>
      <c r="P29" s="619"/>
      <c r="Q29" s="620"/>
      <c r="R29" s="621">
        <v>16458</v>
      </c>
      <c r="S29" s="622"/>
      <c r="T29" s="622"/>
      <c r="U29" s="622"/>
      <c r="V29" s="622"/>
      <c r="W29" s="622"/>
      <c r="X29" s="622"/>
      <c r="Y29" s="623"/>
      <c r="Z29" s="659">
        <v>0.1</v>
      </c>
      <c r="AA29" s="659"/>
      <c r="AB29" s="659"/>
      <c r="AC29" s="659"/>
      <c r="AD29" s="660">
        <v>189</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308</v>
      </c>
      <c r="CE29" s="641"/>
      <c r="CF29" s="618" t="s">
        <v>309</v>
      </c>
      <c r="CG29" s="619"/>
      <c r="CH29" s="619"/>
      <c r="CI29" s="619"/>
      <c r="CJ29" s="619"/>
      <c r="CK29" s="619"/>
      <c r="CL29" s="619"/>
      <c r="CM29" s="619"/>
      <c r="CN29" s="619"/>
      <c r="CO29" s="619"/>
      <c r="CP29" s="619"/>
      <c r="CQ29" s="620"/>
      <c r="CR29" s="621">
        <v>2136107</v>
      </c>
      <c r="CS29" s="634"/>
      <c r="CT29" s="634"/>
      <c r="CU29" s="634"/>
      <c r="CV29" s="634"/>
      <c r="CW29" s="634"/>
      <c r="CX29" s="634"/>
      <c r="CY29" s="635"/>
      <c r="CZ29" s="624">
        <v>9.8000000000000007</v>
      </c>
      <c r="DA29" s="636"/>
      <c r="DB29" s="636"/>
      <c r="DC29" s="637"/>
      <c r="DD29" s="627">
        <v>2079677</v>
      </c>
      <c r="DE29" s="634"/>
      <c r="DF29" s="634"/>
      <c r="DG29" s="634"/>
      <c r="DH29" s="634"/>
      <c r="DI29" s="634"/>
      <c r="DJ29" s="634"/>
      <c r="DK29" s="635"/>
      <c r="DL29" s="627">
        <v>2079677</v>
      </c>
      <c r="DM29" s="634"/>
      <c r="DN29" s="634"/>
      <c r="DO29" s="634"/>
      <c r="DP29" s="634"/>
      <c r="DQ29" s="634"/>
      <c r="DR29" s="634"/>
      <c r="DS29" s="634"/>
      <c r="DT29" s="634"/>
      <c r="DU29" s="634"/>
      <c r="DV29" s="635"/>
      <c r="DW29" s="624">
        <v>22.8</v>
      </c>
      <c r="DX29" s="636"/>
      <c r="DY29" s="636"/>
      <c r="DZ29" s="636"/>
      <c r="EA29" s="636"/>
      <c r="EB29" s="636"/>
      <c r="EC29" s="648"/>
    </row>
    <row r="30" spans="2:133" ht="11.25" customHeight="1" x14ac:dyDescent="0.15">
      <c r="B30" s="618" t="s">
        <v>310</v>
      </c>
      <c r="C30" s="619"/>
      <c r="D30" s="619"/>
      <c r="E30" s="619"/>
      <c r="F30" s="619"/>
      <c r="G30" s="619"/>
      <c r="H30" s="619"/>
      <c r="I30" s="619"/>
      <c r="J30" s="619"/>
      <c r="K30" s="619"/>
      <c r="L30" s="619"/>
      <c r="M30" s="619"/>
      <c r="N30" s="619"/>
      <c r="O30" s="619"/>
      <c r="P30" s="619"/>
      <c r="Q30" s="620"/>
      <c r="R30" s="621">
        <v>4699374</v>
      </c>
      <c r="S30" s="622"/>
      <c r="T30" s="622"/>
      <c r="U30" s="622"/>
      <c r="V30" s="622"/>
      <c r="W30" s="622"/>
      <c r="X30" s="622"/>
      <c r="Y30" s="623"/>
      <c r="Z30" s="659">
        <v>19.2</v>
      </c>
      <c r="AA30" s="659"/>
      <c r="AB30" s="659"/>
      <c r="AC30" s="659"/>
      <c r="AD30" s="660" t="s">
        <v>230</v>
      </c>
      <c r="AE30" s="660"/>
      <c r="AF30" s="660"/>
      <c r="AG30" s="660"/>
      <c r="AH30" s="660"/>
      <c r="AI30" s="660"/>
      <c r="AJ30" s="660"/>
      <c r="AK30" s="660"/>
      <c r="AL30" s="624" t="s">
        <v>230</v>
      </c>
      <c r="AM30" s="625"/>
      <c r="AN30" s="625"/>
      <c r="AO30" s="661"/>
      <c r="AP30" s="673" t="s">
        <v>224</v>
      </c>
      <c r="AQ30" s="674"/>
      <c r="AR30" s="674"/>
      <c r="AS30" s="674"/>
      <c r="AT30" s="674"/>
      <c r="AU30" s="674"/>
      <c r="AV30" s="674"/>
      <c r="AW30" s="674"/>
      <c r="AX30" s="674"/>
      <c r="AY30" s="674"/>
      <c r="AZ30" s="674"/>
      <c r="BA30" s="674"/>
      <c r="BB30" s="674"/>
      <c r="BC30" s="674"/>
      <c r="BD30" s="674"/>
      <c r="BE30" s="674"/>
      <c r="BF30" s="675"/>
      <c r="BG30" s="673" t="s">
        <v>311</v>
      </c>
      <c r="BH30" s="693"/>
      <c r="BI30" s="693"/>
      <c r="BJ30" s="693"/>
      <c r="BK30" s="693"/>
      <c r="BL30" s="693"/>
      <c r="BM30" s="693"/>
      <c r="BN30" s="693"/>
      <c r="BO30" s="693"/>
      <c r="BP30" s="693"/>
      <c r="BQ30" s="694"/>
      <c r="BR30" s="673" t="s">
        <v>312</v>
      </c>
      <c r="BS30" s="693"/>
      <c r="BT30" s="693"/>
      <c r="BU30" s="693"/>
      <c r="BV30" s="693"/>
      <c r="BW30" s="693"/>
      <c r="BX30" s="693"/>
      <c r="BY30" s="693"/>
      <c r="BZ30" s="693"/>
      <c r="CA30" s="693"/>
      <c r="CB30" s="694"/>
      <c r="CD30" s="642"/>
      <c r="CE30" s="643"/>
      <c r="CF30" s="618" t="s">
        <v>313</v>
      </c>
      <c r="CG30" s="619"/>
      <c r="CH30" s="619"/>
      <c r="CI30" s="619"/>
      <c r="CJ30" s="619"/>
      <c r="CK30" s="619"/>
      <c r="CL30" s="619"/>
      <c r="CM30" s="619"/>
      <c r="CN30" s="619"/>
      <c r="CO30" s="619"/>
      <c r="CP30" s="619"/>
      <c r="CQ30" s="620"/>
      <c r="CR30" s="621">
        <v>1986755</v>
      </c>
      <c r="CS30" s="622"/>
      <c r="CT30" s="622"/>
      <c r="CU30" s="622"/>
      <c r="CV30" s="622"/>
      <c r="CW30" s="622"/>
      <c r="CX30" s="622"/>
      <c r="CY30" s="623"/>
      <c r="CZ30" s="624">
        <v>9.1</v>
      </c>
      <c r="DA30" s="636"/>
      <c r="DB30" s="636"/>
      <c r="DC30" s="637"/>
      <c r="DD30" s="627">
        <v>1930325</v>
      </c>
      <c r="DE30" s="622"/>
      <c r="DF30" s="622"/>
      <c r="DG30" s="622"/>
      <c r="DH30" s="622"/>
      <c r="DI30" s="622"/>
      <c r="DJ30" s="622"/>
      <c r="DK30" s="623"/>
      <c r="DL30" s="627">
        <v>1930325</v>
      </c>
      <c r="DM30" s="622"/>
      <c r="DN30" s="622"/>
      <c r="DO30" s="622"/>
      <c r="DP30" s="622"/>
      <c r="DQ30" s="622"/>
      <c r="DR30" s="622"/>
      <c r="DS30" s="622"/>
      <c r="DT30" s="622"/>
      <c r="DU30" s="622"/>
      <c r="DV30" s="623"/>
      <c r="DW30" s="624">
        <v>21.2</v>
      </c>
      <c r="DX30" s="636"/>
      <c r="DY30" s="636"/>
      <c r="DZ30" s="636"/>
      <c r="EA30" s="636"/>
      <c r="EB30" s="636"/>
      <c r="EC30" s="648"/>
    </row>
    <row r="31" spans="2:133" ht="11.25" customHeight="1" x14ac:dyDescent="0.15">
      <c r="B31" s="696" t="s">
        <v>314</v>
      </c>
      <c r="C31" s="697"/>
      <c r="D31" s="697"/>
      <c r="E31" s="697"/>
      <c r="F31" s="697"/>
      <c r="G31" s="697"/>
      <c r="H31" s="697"/>
      <c r="I31" s="697"/>
      <c r="J31" s="697"/>
      <c r="K31" s="697"/>
      <c r="L31" s="697"/>
      <c r="M31" s="697"/>
      <c r="N31" s="697"/>
      <c r="O31" s="697"/>
      <c r="P31" s="697"/>
      <c r="Q31" s="698"/>
      <c r="R31" s="621">
        <v>17236</v>
      </c>
      <c r="S31" s="622"/>
      <c r="T31" s="622"/>
      <c r="U31" s="622"/>
      <c r="V31" s="622"/>
      <c r="W31" s="622"/>
      <c r="X31" s="622"/>
      <c r="Y31" s="623"/>
      <c r="Z31" s="659">
        <v>0.1</v>
      </c>
      <c r="AA31" s="659"/>
      <c r="AB31" s="659"/>
      <c r="AC31" s="659"/>
      <c r="AD31" s="660">
        <v>17236</v>
      </c>
      <c r="AE31" s="660"/>
      <c r="AF31" s="660"/>
      <c r="AG31" s="660"/>
      <c r="AH31" s="660"/>
      <c r="AI31" s="660"/>
      <c r="AJ31" s="660"/>
      <c r="AK31" s="660"/>
      <c r="AL31" s="624">
        <v>0.2</v>
      </c>
      <c r="AM31" s="625"/>
      <c r="AN31" s="625"/>
      <c r="AO31" s="661"/>
      <c r="AP31" s="687" t="s">
        <v>315</v>
      </c>
      <c r="AQ31" s="688"/>
      <c r="AR31" s="688"/>
      <c r="AS31" s="688"/>
      <c r="AT31" s="689" t="s">
        <v>316</v>
      </c>
      <c r="AU31" s="218"/>
      <c r="AV31" s="218"/>
      <c r="AW31" s="218"/>
      <c r="AX31" s="679" t="s">
        <v>188</v>
      </c>
      <c r="AY31" s="680"/>
      <c r="AZ31" s="680"/>
      <c r="BA31" s="680"/>
      <c r="BB31" s="680"/>
      <c r="BC31" s="680"/>
      <c r="BD31" s="680"/>
      <c r="BE31" s="680"/>
      <c r="BF31" s="681"/>
      <c r="BG31" s="683">
        <v>99.4</v>
      </c>
      <c r="BH31" s="684"/>
      <c r="BI31" s="684"/>
      <c r="BJ31" s="684"/>
      <c r="BK31" s="684"/>
      <c r="BL31" s="684"/>
      <c r="BM31" s="685">
        <v>97.3</v>
      </c>
      <c r="BN31" s="684"/>
      <c r="BO31" s="684"/>
      <c r="BP31" s="684"/>
      <c r="BQ31" s="686"/>
      <c r="BR31" s="683">
        <v>99.1</v>
      </c>
      <c r="BS31" s="684"/>
      <c r="BT31" s="684"/>
      <c r="BU31" s="684"/>
      <c r="BV31" s="684"/>
      <c r="BW31" s="684"/>
      <c r="BX31" s="685">
        <v>96.4</v>
      </c>
      <c r="BY31" s="684"/>
      <c r="BZ31" s="684"/>
      <c r="CA31" s="684"/>
      <c r="CB31" s="686"/>
      <c r="CD31" s="642"/>
      <c r="CE31" s="643"/>
      <c r="CF31" s="618" t="s">
        <v>317</v>
      </c>
      <c r="CG31" s="619"/>
      <c r="CH31" s="619"/>
      <c r="CI31" s="619"/>
      <c r="CJ31" s="619"/>
      <c r="CK31" s="619"/>
      <c r="CL31" s="619"/>
      <c r="CM31" s="619"/>
      <c r="CN31" s="619"/>
      <c r="CO31" s="619"/>
      <c r="CP31" s="619"/>
      <c r="CQ31" s="620"/>
      <c r="CR31" s="621">
        <v>149352</v>
      </c>
      <c r="CS31" s="634"/>
      <c r="CT31" s="634"/>
      <c r="CU31" s="634"/>
      <c r="CV31" s="634"/>
      <c r="CW31" s="634"/>
      <c r="CX31" s="634"/>
      <c r="CY31" s="635"/>
      <c r="CZ31" s="624">
        <v>0.7</v>
      </c>
      <c r="DA31" s="636"/>
      <c r="DB31" s="636"/>
      <c r="DC31" s="637"/>
      <c r="DD31" s="627">
        <v>149352</v>
      </c>
      <c r="DE31" s="634"/>
      <c r="DF31" s="634"/>
      <c r="DG31" s="634"/>
      <c r="DH31" s="634"/>
      <c r="DI31" s="634"/>
      <c r="DJ31" s="634"/>
      <c r="DK31" s="635"/>
      <c r="DL31" s="627">
        <v>149352</v>
      </c>
      <c r="DM31" s="634"/>
      <c r="DN31" s="634"/>
      <c r="DO31" s="634"/>
      <c r="DP31" s="634"/>
      <c r="DQ31" s="634"/>
      <c r="DR31" s="634"/>
      <c r="DS31" s="634"/>
      <c r="DT31" s="634"/>
      <c r="DU31" s="634"/>
      <c r="DV31" s="635"/>
      <c r="DW31" s="624">
        <v>1.6</v>
      </c>
      <c r="DX31" s="636"/>
      <c r="DY31" s="636"/>
      <c r="DZ31" s="636"/>
      <c r="EA31" s="636"/>
      <c r="EB31" s="636"/>
      <c r="EC31" s="648"/>
    </row>
    <row r="32" spans="2:133" ht="11.25" customHeight="1" x14ac:dyDescent="0.15">
      <c r="B32" s="618" t="s">
        <v>318</v>
      </c>
      <c r="C32" s="619"/>
      <c r="D32" s="619"/>
      <c r="E32" s="619"/>
      <c r="F32" s="619"/>
      <c r="G32" s="619"/>
      <c r="H32" s="619"/>
      <c r="I32" s="619"/>
      <c r="J32" s="619"/>
      <c r="K32" s="619"/>
      <c r="L32" s="619"/>
      <c r="M32" s="619"/>
      <c r="N32" s="619"/>
      <c r="O32" s="619"/>
      <c r="P32" s="619"/>
      <c r="Q32" s="620"/>
      <c r="R32" s="621">
        <v>1436380</v>
      </c>
      <c r="S32" s="622"/>
      <c r="T32" s="622"/>
      <c r="U32" s="622"/>
      <c r="V32" s="622"/>
      <c r="W32" s="622"/>
      <c r="X32" s="622"/>
      <c r="Y32" s="623"/>
      <c r="Z32" s="659">
        <v>5.9</v>
      </c>
      <c r="AA32" s="659"/>
      <c r="AB32" s="659"/>
      <c r="AC32" s="659"/>
      <c r="AD32" s="660" t="s">
        <v>230</v>
      </c>
      <c r="AE32" s="660"/>
      <c r="AF32" s="660"/>
      <c r="AG32" s="660"/>
      <c r="AH32" s="660"/>
      <c r="AI32" s="660"/>
      <c r="AJ32" s="660"/>
      <c r="AK32" s="660"/>
      <c r="AL32" s="624" t="s">
        <v>230</v>
      </c>
      <c r="AM32" s="625"/>
      <c r="AN32" s="625"/>
      <c r="AO32" s="661"/>
      <c r="AP32" s="662"/>
      <c r="AQ32" s="663"/>
      <c r="AR32" s="663"/>
      <c r="AS32" s="663"/>
      <c r="AT32" s="690"/>
      <c r="AU32" s="214" t="s">
        <v>319</v>
      </c>
      <c r="AX32" s="618" t="s">
        <v>320</v>
      </c>
      <c r="AY32" s="619"/>
      <c r="AZ32" s="619"/>
      <c r="BA32" s="619"/>
      <c r="BB32" s="619"/>
      <c r="BC32" s="619"/>
      <c r="BD32" s="619"/>
      <c r="BE32" s="619"/>
      <c r="BF32" s="620"/>
      <c r="BG32" s="692">
        <v>99.1</v>
      </c>
      <c r="BH32" s="634"/>
      <c r="BI32" s="634"/>
      <c r="BJ32" s="634"/>
      <c r="BK32" s="634"/>
      <c r="BL32" s="634"/>
      <c r="BM32" s="625">
        <v>96.5</v>
      </c>
      <c r="BN32" s="634"/>
      <c r="BO32" s="634"/>
      <c r="BP32" s="634"/>
      <c r="BQ32" s="657"/>
      <c r="BR32" s="692">
        <v>98.8</v>
      </c>
      <c r="BS32" s="634"/>
      <c r="BT32" s="634"/>
      <c r="BU32" s="634"/>
      <c r="BV32" s="634"/>
      <c r="BW32" s="634"/>
      <c r="BX32" s="625">
        <v>95.6</v>
      </c>
      <c r="BY32" s="634"/>
      <c r="BZ32" s="634"/>
      <c r="CA32" s="634"/>
      <c r="CB32" s="657"/>
      <c r="CD32" s="644"/>
      <c r="CE32" s="645"/>
      <c r="CF32" s="618" t="s">
        <v>321</v>
      </c>
      <c r="CG32" s="619"/>
      <c r="CH32" s="619"/>
      <c r="CI32" s="619"/>
      <c r="CJ32" s="619"/>
      <c r="CK32" s="619"/>
      <c r="CL32" s="619"/>
      <c r="CM32" s="619"/>
      <c r="CN32" s="619"/>
      <c r="CO32" s="619"/>
      <c r="CP32" s="619"/>
      <c r="CQ32" s="620"/>
      <c r="CR32" s="621" t="s">
        <v>230</v>
      </c>
      <c r="CS32" s="622"/>
      <c r="CT32" s="622"/>
      <c r="CU32" s="622"/>
      <c r="CV32" s="622"/>
      <c r="CW32" s="622"/>
      <c r="CX32" s="622"/>
      <c r="CY32" s="623"/>
      <c r="CZ32" s="624" t="s">
        <v>230</v>
      </c>
      <c r="DA32" s="636"/>
      <c r="DB32" s="636"/>
      <c r="DC32" s="637"/>
      <c r="DD32" s="627" t="s">
        <v>236</v>
      </c>
      <c r="DE32" s="622"/>
      <c r="DF32" s="622"/>
      <c r="DG32" s="622"/>
      <c r="DH32" s="622"/>
      <c r="DI32" s="622"/>
      <c r="DJ32" s="622"/>
      <c r="DK32" s="623"/>
      <c r="DL32" s="627" t="s">
        <v>230</v>
      </c>
      <c r="DM32" s="622"/>
      <c r="DN32" s="622"/>
      <c r="DO32" s="622"/>
      <c r="DP32" s="622"/>
      <c r="DQ32" s="622"/>
      <c r="DR32" s="622"/>
      <c r="DS32" s="622"/>
      <c r="DT32" s="622"/>
      <c r="DU32" s="622"/>
      <c r="DV32" s="623"/>
      <c r="DW32" s="624" t="s">
        <v>236</v>
      </c>
      <c r="DX32" s="636"/>
      <c r="DY32" s="636"/>
      <c r="DZ32" s="636"/>
      <c r="EA32" s="636"/>
      <c r="EB32" s="636"/>
      <c r="EC32" s="648"/>
    </row>
    <row r="33" spans="2:133" ht="11.25" customHeight="1" x14ac:dyDescent="0.15">
      <c r="B33" s="618" t="s">
        <v>322</v>
      </c>
      <c r="C33" s="619"/>
      <c r="D33" s="619"/>
      <c r="E33" s="619"/>
      <c r="F33" s="619"/>
      <c r="G33" s="619"/>
      <c r="H33" s="619"/>
      <c r="I33" s="619"/>
      <c r="J33" s="619"/>
      <c r="K33" s="619"/>
      <c r="L33" s="619"/>
      <c r="M33" s="619"/>
      <c r="N33" s="619"/>
      <c r="O33" s="619"/>
      <c r="P33" s="619"/>
      <c r="Q33" s="620"/>
      <c r="R33" s="621">
        <v>47523</v>
      </c>
      <c r="S33" s="622"/>
      <c r="T33" s="622"/>
      <c r="U33" s="622"/>
      <c r="V33" s="622"/>
      <c r="W33" s="622"/>
      <c r="X33" s="622"/>
      <c r="Y33" s="623"/>
      <c r="Z33" s="659">
        <v>0.2</v>
      </c>
      <c r="AA33" s="659"/>
      <c r="AB33" s="659"/>
      <c r="AC33" s="659"/>
      <c r="AD33" s="660">
        <v>1872</v>
      </c>
      <c r="AE33" s="660"/>
      <c r="AF33" s="660"/>
      <c r="AG33" s="660"/>
      <c r="AH33" s="660"/>
      <c r="AI33" s="660"/>
      <c r="AJ33" s="660"/>
      <c r="AK33" s="660"/>
      <c r="AL33" s="624">
        <v>0</v>
      </c>
      <c r="AM33" s="625"/>
      <c r="AN33" s="625"/>
      <c r="AO33" s="661"/>
      <c r="AP33" s="664"/>
      <c r="AQ33" s="665"/>
      <c r="AR33" s="665"/>
      <c r="AS33" s="665"/>
      <c r="AT33" s="691"/>
      <c r="AU33" s="219"/>
      <c r="AV33" s="219"/>
      <c r="AW33" s="219"/>
      <c r="AX33" s="602" t="s">
        <v>323</v>
      </c>
      <c r="AY33" s="603"/>
      <c r="AZ33" s="603"/>
      <c r="BA33" s="603"/>
      <c r="BB33" s="603"/>
      <c r="BC33" s="603"/>
      <c r="BD33" s="603"/>
      <c r="BE33" s="603"/>
      <c r="BF33" s="604"/>
      <c r="BG33" s="682">
        <v>99.5</v>
      </c>
      <c r="BH33" s="606"/>
      <c r="BI33" s="606"/>
      <c r="BJ33" s="606"/>
      <c r="BK33" s="606"/>
      <c r="BL33" s="606"/>
      <c r="BM33" s="652">
        <v>97.8</v>
      </c>
      <c r="BN33" s="606"/>
      <c r="BO33" s="606"/>
      <c r="BP33" s="606"/>
      <c r="BQ33" s="669"/>
      <c r="BR33" s="682">
        <v>99.3</v>
      </c>
      <c r="BS33" s="606"/>
      <c r="BT33" s="606"/>
      <c r="BU33" s="606"/>
      <c r="BV33" s="606"/>
      <c r="BW33" s="606"/>
      <c r="BX33" s="652">
        <v>96.9</v>
      </c>
      <c r="BY33" s="606"/>
      <c r="BZ33" s="606"/>
      <c r="CA33" s="606"/>
      <c r="CB33" s="669"/>
      <c r="CD33" s="618" t="s">
        <v>324</v>
      </c>
      <c r="CE33" s="619"/>
      <c r="CF33" s="619"/>
      <c r="CG33" s="619"/>
      <c r="CH33" s="619"/>
      <c r="CI33" s="619"/>
      <c r="CJ33" s="619"/>
      <c r="CK33" s="619"/>
      <c r="CL33" s="619"/>
      <c r="CM33" s="619"/>
      <c r="CN33" s="619"/>
      <c r="CO33" s="619"/>
      <c r="CP33" s="619"/>
      <c r="CQ33" s="620"/>
      <c r="CR33" s="621">
        <v>7659528</v>
      </c>
      <c r="CS33" s="634"/>
      <c r="CT33" s="634"/>
      <c r="CU33" s="634"/>
      <c r="CV33" s="634"/>
      <c r="CW33" s="634"/>
      <c r="CX33" s="634"/>
      <c r="CY33" s="635"/>
      <c r="CZ33" s="624">
        <v>35</v>
      </c>
      <c r="DA33" s="636"/>
      <c r="DB33" s="636"/>
      <c r="DC33" s="637"/>
      <c r="DD33" s="627">
        <v>5361111</v>
      </c>
      <c r="DE33" s="634"/>
      <c r="DF33" s="634"/>
      <c r="DG33" s="634"/>
      <c r="DH33" s="634"/>
      <c r="DI33" s="634"/>
      <c r="DJ33" s="634"/>
      <c r="DK33" s="635"/>
      <c r="DL33" s="627">
        <v>3295893</v>
      </c>
      <c r="DM33" s="634"/>
      <c r="DN33" s="634"/>
      <c r="DO33" s="634"/>
      <c r="DP33" s="634"/>
      <c r="DQ33" s="634"/>
      <c r="DR33" s="634"/>
      <c r="DS33" s="634"/>
      <c r="DT33" s="634"/>
      <c r="DU33" s="634"/>
      <c r="DV33" s="635"/>
      <c r="DW33" s="624">
        <v>36.200000000000003</v>
      </c>
      <c r="DX33" s="636"/>
      <c r="DY33" s="636"/>
      <c r="DZ33" s="636"/>
      <c r="EA33" s="636"/>
      <c r="EB33" s="636"/>
      <c r="EC33" s="648"/>
    </row>
    <row r="34" spans="2:133" ht="11.25" customHeight="1" x14ac:dyDescent="0.15">
      <c r="B34" s="618" t="s">
        <v>325</v>
      </c>
      <c r="C34" s="619"/>
      <c r="D34" s="619"/>
      <c r="E34" s="619"/>
      <c r="F34" s="619"/>
      <c r="G34" s="619"/>
      <c r="H34" s="619"/>
      <c r="I34" s="619"/>
      <c r="J34" s="619"/>
      <c r="K34" s="619"/>
      <c r="L34" s="619"/>
      <c r="M34" s="619"/>
      <c r="N34" s="619"/>
      <c r="O34" s="619"/>
      <c r="P34" s="619"/>
      <c r="Q34" s="620"/>
      <c r="R34" s="621">
        <v>1072451</v>
      </c>
      <c r="S34" s="622"/>
      <c r="T34" s="622"/>
      <c r="U34" s="622"/>
      <c r="V34" s="622"/>
      <c r="W34" s="622"/>
      <c r="X34" s="622"/>
      <c r="Y34" s="623"/>
      <c r="Z34" s="659">
        <v>4.4000000000000004</v>
      </c>
      <c r="AA34" s="659"/>
      <c r="AB34" s="659"/>
      <c r="AC34" s="659"/>
      <c r="AD34" s="660" t="s">
        <v>230</v>
      </c>
      <c r="AE34" s="660"/>
      <c r="AF34" s="660"/>
      <c r="AG34" s="660"/>
      <c r="AH34" s="660"/>
      <c r="AI34" s="660"/>
      <c r="AJ34" s="660"/>
      <c r="AK34" s="660"/>
      <c r="AL34" s="624" t="s">
        <v>236</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326</v>
      </c>
      <c r="CE34" s="619"/>
      <c r="CF34" s="619"/>
      <c r="CG34" s="619"/>
      <c r="CH34" s="619"/>
      <c r="CI34" s="619"/>
      <c r="CJ34" s="619"/>
      <c r="CK34" s="619"/>
      <c r="CL34" s="619"/>
      <c r="CM34" s="619"/>
      <c r="CN34" s="619"/>
      <c r="CO34" s="619"/>
      <c r="CP34" s="619"/>
      <c r="CQ34" s="620"/>
      <c r="CR34" s="621">
        <v>2730045</v>
      </c>
      <c r="CS34" s="622"/>
      <c r="CT34" s="622"/>
      <c r="CU34" s="622"/>
      <c r="CV34" s="622"/>
      <c r="CW34" s="622"/>
      <c r="CX34" s="622"/>
      <c r="CY34" s="623"/>
      <c r="CZ34" s="624">
        <v>12.5</v>
      </c>
      <c r="DA34" s="636"/>
      <c r="DB34" s="636"/>
      <c r="DC34" s="637"/>
      <c r="DD34" s="627">
        <v>2158148</v>
      </c>
      <c r="DE34" s="622"/>
      <c r="DF34" s="622"/>
      <c r="DG34" s="622"/>
      <c r="DH34" s="622"/>
      <c r="DI34" s="622"/>
      <c r="DJ34" s="622"/>
      <c r="DK34" s="623"/>
      <c r="DL34" s="627">
        <v>929491</v>
      </c>
      <c r="DM34" s="622"/>
      <c r="DN34" s="622"/>
      <c r="DO34" s="622"/>
      <c r="DP34" s="622"/>
      <c r="DQ34" s="622"/>
      <c r="DR34" s="622"/>
      <c r="DS34" s="622"/>
      <c r="DT34" s="622"/>
      <c r="DU34" s="622"/>
      <c r="DV34" s="623"/>
      <c r="DW34" s="624">
        <v>10.199999999999999</v>
      </c>
      <c r="DX34" s="636"/>
      <c r="DY34" s="636"/>
      <c r="DZ34" s="636"/>
      <c r="EA34" s="636"/>
      <c r="EB34" s="636"/>
      <c r="EC34" s="648"/>
    </row>
    <row r="35" spans="2:133" ht="11.25" customHeight="1" x14ac:dyDescent="0.15">
      <c r="B35" s="618" t="s">
        <v>327</v>
      </c>
      <c r="C35" s="619"/>
      <c r="D35" s="619"/>
      <c r="E35" s="619"/>
      <c r="F35" s="619"/>
      <c r="G35" s="619"/>
      <c r="H35" s="619"/>
      <c r="I35" s="619"/>
      <c r="J35" s="619"/>
      <c r="K35" s="619"/>
      <c r="L35" s="619"/>
      <c r="M35" s="619"/>
      <c r="N35" s="619"/>
      <c r="O35" s="619"/>
      <c r="P35" s="619"/>
      <c r="Q35" s="620"/>
      <c r="R35" s="621">
        <v>215046</v>
      </c>
      <c r="S35" s="622"/>
      <c r="T35" s="622"/>
      <c r="U35" s="622"/>
      <c r="V35" s="622"/>
      <c r="W35" s="622"/>
      <c r="X35" s="622"/>
      <c r="Y35" s="623"/>
      <c r="Z35" s="659">
        <v>0.9</v>
      </c>
      <c r="AA35" s="659"/>
      <c r="AB35" s="659"/>
      <c r="AC35" s="659"/>
      <c r="AD35" s="660" t="s">
        <v>230</v>
      </c>
      <c r="AE35" s="660"/>
      <c r="AF35" s="660"/>
      <c r="AG35" s="660"/>
      <c r="AH35" s="660"/>
      <c r="AI35" s="660"/>
      <c r="AJ35" s="660"/>
      <c r="AK35" s="660"/>
      <c r="AL35" s="624" t="s">
        <v>230</v>
      </c>
      <c r="AM35" s="625"/>
      <c r="AN35" s="625"/>
      <c r="AO35" s="661"/>
      <c r="AP35" s="222"/>
      <c r="AQ35" s="673" t="s">
        <v>328</v>
      </c>
      <c r="AR35" s="674"/>
      <c r="AS35" s="674"/>
      <c r="AT35" s="674"/>
      <c r="AU35" s="674"/>
      <c r="AV35" s="674"/>
      <c r="AW35" s="674"/>
      <c r="AX35" s="674"/>
      <c r="AY35" s="674"/>
      <c r="AZ35" s="674"/>
      <c r="BA35" s="674"/>
      <c r="BB35" s="674"/>
      <c r="BC35" s="674"/>
      <c r="BD35" s="674"/>
      <c r="BE35" s="674"/>
      <c r="BF35" s="675"/>
      <c r="BG35" s="673" t="s">
        <v>329</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330</v>
      </c>
      <c r="CE35" s="619"/>
      <c r="CF35" s="619"/>
      <c r="CG35" s="619"/>
      <c r="CH35" s="619"/>
      <c r="CI35" s="619"/>
      <c r="CJ35" s="619"/>
      <c r="CK35" s="619"/>
      <c r="CL35" s="619"/>
      <c r="CM35" s="619"/>
      <c r="CN35" s="619"/>
      <c r="CO35" s="619"/>
      <c r="CP35" s="619"/>
      <c r="CQ35" s="620"/>
      <c r="CR35" s="621">
        <v>264481</v>
      </c>
      <c r="CS35" s="634"/>
      <c r="CT35" s="634"/>
      <c r="CU35" s="634"/>
      <c r="CV35" s="634"/>
      <c r="CW35" s="634"/>
      <c r="CX35" s="634"/>
      <c r="CY35" s="635"/>
      <c r="CZ35" s="624">
        <v>1.2</v>
      </c>
      <c r="DA35" s="636"/>
      <c r="DB35" s="636"/>
      <c r="DC35" s="637"/>
      <c r="DD35" s="627">
        <v>185933</v>
      </c>
      <c r="DE35" s="634"/>
      <c r="DF35" s="634"/>
      <c r="DG35" s="634"/>
      <c r="DH35" s="634"/>
      <c r="DI35" s="634"/>
      <c r="DJ35" s="634"/>
      <c r="DK35" s="635"/>
      <c r="DL35" s="627">
        <v>185933</v>
      </c>
      <c r="DM35" s="634"/>
      <c r="DN35" s="634"/>
      <c r="DO35" s="634"/>
      <c r="DP35" s="634"/>
      <c r="DQ35" s="634"/>
      <c r="DR35" s="634"/>
      <c r="DS35" s="634"/>
      <c r="DT35" s="634"/>
      <c r="DU35" s="634"/>
      <c r="DV35" s="635"/>
      <c r="DW35" s="624">
        <v>2</v>
      </c>
      <c r="DX35" s="636"/>
      <c r="DY35" s="636"/>
      <c r="DZ35" s="636"/>
      <c r="EA35" s="636"/>
      <c r="EB35" s="636"/>
      <c r="EC35" s="648"/>
    </row>
    <row r="36" spans="2:133" ht="11.25" customHeight="1" x14ac:dyDescent="0.15">
      <c r="B36" s="618" t="s">
        <v>331</v>
      </c>
      <c r="C36" s="619"/>
      <c r="D36" s="619"/>
      <c r="E36" s="619"/>
      <c r="F36" s="619"/>
      <c r="G36" s="619"/>
      <c r="H36" s="619"/>
      <c r="I36" s="619"/>
      <c r="J36" s="619"/>
      <c r="K36" s="619"/>
      <c r="L36" s="619"/>
      <c r="M36" s="619"/>
      <c r="N36" s="619"/>
      <c r="O36" s="619"/>
      <c r="P36" s="619"/>
      <c r="Q36" s="620"/>
      <c r="R36" s="621">
        <v>1210823</v>
      </c>
      <c r="S36" s="622"/>
      <c r="T36" s="622"/>
      <c r="U36" s="622"/>
      <c r="V36" s="622"/>
      <c r="W36" s="622"/>
      <c r="X36" s="622"/>
      <c r="Y36" s="623"/>
      <c r="Z36" s="659">
        <v>5</v>
      </c>
      <c r="AA36" s="659"/>
      <c r="AB36" s="659"/>
      <c r="AC36" s="659"/>
      <c r="AD36" s="660" t="s">
        <v>236</v>
      </c>
      <c r="AE36" s="660"/>
      <c r="AF36" s="660"/>
      <c r="AG36" s="660"/>
      <c r="AH36" s="660"/>
      <c r="AI36" s="660"/>
      <c r="AJ36" s="660"/>
      <c r="AK36" s="660"/>
      <c r="AL36" s="624" t="s">
        <v>230</v>
      </c>
      <c r="AM36" s="625"/>
      <c r="AN36" s="625"/>
      <c r="AO36" s="661"/>
      <c r="AP36" s="222"/>
      <c r="AQ36" s="670" t="s">
        <v>332</v>
      </c>
      <c r="AR36" s="671"/>
      <c r="AS36" s="671"/>
      <c r="AT36" s="671"/>
      <c r="AU36" s="671"/>
      <c r="AV36" s="671"/>
      <c r="AW36" s="671"/>
      <c r="AX36" s="671"/>
      <c r="AY36" s="672"/>
      <c r="AZ36" s="676">
        <v>1777105</v>
      </c>
      <c r="BA36" s="677"/>
      <c r="BB36" s="677"/>
      <c r="BC36" s="677"/>
      <c r="BD36" s="677"/>
      <c r="BE36" s="677"/>
      <c r="BF36" s="678"/>
      <c r="BG36" s="679" t="s">
        <v>333</v>
      </c>
      <c r="BH36" s="680"/>
      <c r="BI36" s="680"/>
      <c r="BJ36" s="680"/>
      <c r="BK36" s="680"/>
      <c r="BL36" s="680"/>
      <c r="BM36" s="680"/>
      <c r="BN36" s="680"/>
      <c r="BO36" s="680"/>
      <c r="BP36" s="680"/>
      <c r="BQ36" s="680"/>
      <c r="BR36" s="680"/>
      <c r="BS36" s="680"/>
      <c r="BT36" s="680"/>
      <c r="BU36" s="681"/>
      <c r="BV36" s="676">
        <v>-326216</v>
      </c>
      <c r="BW36" s="677"/>
      <c r="BX36" s="677"/>
      <c r="BY36" s="677"/>
      <c r="BZ36" s="677"/>
      <c r="CA36" s="677"/>
      <c r="CB36" s="678"/>
      <c r="CD36" s="618" t="s">
        <v>334</v>
      </c>
      <c r="CE36" s="619"/>
      <c r="CF36" s="619"/>
      <c r="CG36" s="619"/>
      <c r="CH36" s="619"/>
      <c r="CI36" s="619"/>
      <c r="CJ36" s="619"/>
      <c r="CK36" s="619"/>
      <c r="CL36" s="619"/>
      <c r="CM36" s="619"/>
      <c r="CN36" s="619"/>
      <c r="CO36" s="619"/>
      <c r="CP36" s="619"/>
      <c r="CQ36" s="620"/>
      <c r="CR36" s="621">
        <v>3133004</v>
      </c>
      <c r="CS36" s="622"/>
      <c r="CT36" s="622"/>
      <c r="CU36" s="622"/>
      <c r="CV36" s="622"/>
      <c r="CW36" s="622"/>
      <c r="CX36" s="622"/>
      <c r="CY36" s="623"/>
      <c r="CZ36" s="624">
        <v>14.3</v>
      </c>
      <c r="DA36" s="636"/>
      <c r="DB36" s="636"/>
      <c r="DC36" s="637"/>
      <c r="DD36" s="627">
        <v>2037983</v>
      </c>
      <c r="DE36" s="622"/>
      <c r="DF36" s="622"/>
      <c r="DG36" s="622"/>
      <c r="DH36" s="622"/>
      <c r="DI36" s="622"/>
      <c r="DJ36" s="622"/>
      <c r="DK36" s="623"/>
      <c r="DL36" s="627">
        <v>1297648</v>
      </c>
      <c r="DM36" s="622"/>
      <c r="DN36" s="622"/>
      <c r="DO36" s="622"/>
      <c r="DP36" s="622"/>
      <c r="DQ36" s="622"/>
      <c r="DR36" s="622"/>
      <c r="DS36" s="622"/>
      <c r="DT36" s="622"/>
      <c r="DU36" s="622"/>
      <c r="DV36" s="623"/>
      <c r="DW36" s="624">
        <v>14.2</v>
      </c>
      <c r="DX36" s="636"/>
      <c r="DY36" s="636"/>
      <c r="DZ36" s="636"/>
      <c r="EA36" s="636"/>
      <c r="EB36" s="636"/>
      <c r="EC36" s="648"/>
    </row>
    <row r="37" spans="2:133" ht="11.25" customHeight="1" x14ac:dyDescent="0.15">
      <c r="B37" s="618" t="s">
        <v>335</v>
      </c>
      <c r="C37" s="619"/>
      <c r="D37" s="619"/>
      <c r="E37" s="619"/>
      <c r="F37" s="619"/>
      <c r="G37" s="619"/>
      <c r="H37" s="619"/>
      <c r="I37" s="619"/>
      <c r="J37" s="619"/>
      <c r="K37" s="619"/>
      <c r="L37" s="619"/>
      <c r="M37" s="619"/>
      <c r="N37" s="619"/>
      <c r="O37" s="619"/>
      <c r="P37" s="619"/>
      <c r="Q37" s="620"/>
      <c r="R37" s="621">
        <v>652628</v>
      </c>
      <c r="S37" s="622"/>
      <c r="T37" s="622"/>
      <c r="U37" s="622"/>
      <c r="V37" s="622"/>
      <c r="W37" s="622"/>
      <c r="X37" s="622"/>
      <c r="Y37" s="623"/>
      <c r="Z37" s="659">
        <v>2.7</v>
      </c>
      <c r="AA37" s="659"/>
      <c r="AB37" s="659"/>
      <c r="AC37" s="659"/>
      <c r="AD37" s="660">
        <v>1890</v>
      </c>
      <c r="AE37" s="660"/>
      <c r="AF37" s="660"/>
      <c r="AG37" s="660"/>
      <c r="AH37" s="660"/>
      <c r="AI37" s="660"/>
      <c r="AJ37" s="660"/>
      <c r="AK37" s="660"/>
      <c r="AL37" s="624">
        <v>0</v>
      </c>
      <c r="AM37" s="625"/>
      <c r="AN37" s="625"/>
      <c r="AO37" s="661"/>
      <c r="AQ37" s="654" t="s">
        <v>336</v>
      </c>
      <c r="AR37" s="655"/>
      <c r="AS37" s="655"/>
      <c r="AT37" s="655"/>
      <c r="AU37" s="655"/>
      <c r="AV37" s="655"/>
      <c r="AW37" s="655"/>
      <c r="AX37" s="655"/>
      <c r="AY37" s="656"/>
      <c r="AZ37" s="621">
        <v>494523</v>
      </c>
      <c r="BA37" s="622"/>
      <c r="BB37" s="622"/>
      <c r="BC37" s="622"/>
      <c r="BD37" s="634"/>
      <c r="BE37" s="634"/>
      <c r="BF37" s="657"/>
      <c r="BG37" s="618" t="s">
        <v>337</v>
      </c>
      <c r="BH37" s="619"/>
      <c r="BI37" s="619"/>
      <c r="BJ37" s="619"/>
      <c r="BK37" s="619"/>
      <c r="BL37" s="619"/>
      <c r="BM37" s="619"/>
      <c r="BN37" s="619"/>
      <c r="BO37" s="619"/>
      <c r="BP37" s="619"/>
      <c r="BQ37" s="619"/>
      <c r="BR37" s="619"/>
      <c r="BS37" s="619"/>
      <c r="BT37" s="619"/>
      <c r="BU37" s="620"/>
      <c r="BV37" s="621">
        <v>-338265</v>
      </c>
      <c r="BW37" s="622"/>
      <c r="BX37" s="622"/>
      <c r="BY37" s="622"/>
      <c r="BZ37" s="622"/>
      <c r="CA37" s="622"/>
      <c r="CB37" s="658"/>
      <c r="CD37" s="618" t="s">
        <v>338</v>
      </c>
      <c r="CE37" s="619"/>
      <c r="CF37" s="619"/>
      <c r="CG37" s="619"/>
      <c r="CH37" s="619"/>
      <c r="CI37" s="619"/>
      <c r="CJ37" s="619"/>
      <c r="CK37" s="619"/>
      <c r="CL37" s="619"/>
      <c r="CM37" s="619"/>
      <c r="CN37" s="619"/>
      <c r="CO37" s="619"/>
      <c r="CP37" s="619"/>
      <c r="CQ37" s="620"/>
      <c r="CR37" s="621">
        <v>280620</v>
      </c>
      <c r="CS37" s="634"/>
      <c r="CT37" s="634"/>
      <c r="CU37" s="634"/>
      <c r="CV37" s="634"/>
      <c r="CW37" s="634"/>
      <c r="CX37" s="634"/>
      <c r="CY37" s="635"/>
      <c r="CZ37" s="624">
        <v>1.3</v>
      </c>
      <c r="DA37" s="636"/>
      <c r="DB37" s="636"/>
      <c r="DC37" s="637"/>
      <c r="DD37" s="627">
        <v>280186</v>
      </c>
      <c r="DE37" s="634"/>
      <c r="DF37" s="634"/>
      <c r="DG37" s="634"/>
      <c r="DH37" s="634"/>
      <c r="DI37" s="634"/>
      <c r="DJ37" s="634"/>
      <c r="DK37" s="635"/>
      <c r="DL37" s="627">
        <v>273646</v>
      </c>
      <c r="DM37" s="634"/>
      <c r="DN37" s="634"/>
      <c r="DO37" s="634"/>
      <c r="DP37" s="634"/>
      <c r="DQ37" s="634"/>
      <c r="DR37" s="634"/>
      <c r="DS37" s="634"/>
      <c r="DT37" s="634"/>
      <c r="DU37" s="634"/>
      <c r="DV37" s="635"/>
      <c r="DW37" s="624">
        <v>3</v>
      </c>
      <c r="DX37" s="636"/>
      <c r="DY37" s="636"/>
      <c r="DZ37" s="636"/>
      <c r="EA37" s="636"/>
      <c r="EB37" s="636"/>
      <c r="EC37" s="648"/>
    </row>
    <row r="38" spans="2:133" ht="11.25" customHeight="1" x14ac:dyDescent="0.15">
      <c r="B38" s="618" t="s">
        <v>339</v>
      </c>
      <c r="C38" s="619"/>
      <c r="D38" s="619"/>
      <c r="E38" s="619"/>
      <c r="F38" s="619"/>
      <c r="G38" s="619"/>
      <c r="H38" s="619"/>
      <c r="I38" s="619"/>
      <c r="J38" s="619"/>
      <c r="K38" s="619"/>
      <c r="L38" s="619"/>
      <c r="M38" s="619"/>
      <c r="N38" s="619"/>
      <c r="O38" s="619"/>
      <c r="P38" s="619"/>
      <c r="Q38" s="620"/>
      <c r="R38" s="621">
        <v>4891100</v>
      </c>
      <c r="S38" s="622"/>
      <c r="T38" s="622"/>
      <c r="U38" s="622"/>
      <c r="V38" s="622"/>
      <c r="W38" s="622"/>
      <c r="X38" s="622"/>
      <c r="Y38" s="623"/>
      <c r="Z38" s="659">
        <v>20</v>
      </c>
      <c r="AA38" s="659"/>
      <c r="AB38" s="659"/>
      <c r="AC38" s="659"/>
      <c r="AD38" s="660" t="s">
        <v>236</v>
      </c>
      <c r="AE38" s="660"/>
      <c r="AF38" s="660"/>
      <c r="AG38" s="660"/>
      <c r="AH38" s="660"/>
      <c r="AI38" s="660"/>
      <c r="AJ38" s="660"/>
      <c r="AK38" s="660"/>
      <c r="AL38" s="624" t="s">
        <v>230</v>
      </c>
      <c r="AM38" s="625"/>
      <c r="AN38" s="625"/>
      <c r="AO38" s="661"/>
      <c r="AQ38" s="654" t="s">
        <v>340</v>
      </c>
      <c r="AR38" s="655"/>
      <c r="AS38" s="655"/>
      <c r="AT38" s="655"/>
      <c r="AU38" s="655"/>
      <c r="AV38" s="655"/>
      <c r="AW38" s="655"/>
      <c r="AX38" s="655"/>
      <c r="AY38" s="656"/>
      <c r="AZ38" s="621">
        <v>36497</v>
      </c>
      <c r="BA38" s="622"/>
      <c r="BB38" s="622"/>
      <c r="BC38" s="622"/>
      <c r="BD38" s="634"/>
      <c r="BE38" s="634"/>
      <c r="BF38" s="657"/>
      <c r="BG38" s="618" t="s">
        <v>341</v>
      </c>
      <c r="BH38" s="619"/>
      <c r="BI38" s="619"/>
      <c r="BJ38" s="619"/>
      <c r="BK38" s="619"/>
      <c r="BL38" s="619"/>
      <c r="BM38" s="619"/>
      <c r="BN38" s="619"/>
      <c r="BO38" s="619"/>
      <c r="BP38" s="619"/>
      <c r="BQ38" s="619"/>
      <c r="BR38" s="619"/>
      <c r="BS38" s="619"/>
      <c r="BT38" s="619"/>
      <c r="BU38" s="620"/>
      <c r="BV38" s="621">
        <v>4060</v>
      </c>
      <c r="BW38" s="622"/>
      <c r="BX38" s="622"/>
      <c r="BY38" s="622"/>
      <c r="BZ38" s="622"/>
      <c r="CA38" s="622"/>
      <c r="CB38" s="658"/>
      <c r="CD38" s="618" t="s">
        <v>342</v>
      </c>
      <c r="CE38" s="619"/>
      <c r="CF38" s="619"/>
      <c r="CG38" s="619"/>
      <c r="CH38" s="619"/>
      <c r="CI38" s="619"/>
      <c r="CJ38" s="619"/>
      <c r="CK38" s="619"/>
      <c r="CL38" s="619"/>
      <c r="CM38" s="619"/>
      <c r="CN38" s="619"/>
      <c r="CO38" s="619"/>
      <c r="CP38" s="619"/>
      <c r="CQ38" s="620"/>
      <c r="CR38" s="621">
        <v>1246085</v>
      </c>
      <c r="CS38" s="622"/>
      <c r="CT38" s="622"/>
      <c r="CU38" s="622"/>
      <c r="CV38" s="622"/>
      <c r="CW38" s="622"/>
      <c r="CX38" s="622"/>
      <c r="CY38" s="623"/>
      <c r="CZ38" s="624">
        <v>5.7</v>
      </c>
      <c r="DA38" s="636"/>
      <c r="DB38" s="636"/>
      <c r="DC38" s="637"/>
      <c r="DD38" s="627">
        <v>970050</v>
      </c>
      <c r="DE38" s="622"/>
      <c r="DF38" s="622"/>
      <c r="DG38" s="622"/>
      <c r="DH38" s="622"/>
      <c r="DI38" s="622"/>
      <c r="DJ38" s="622"/>
      <c r="DK38" s="623"/>
      <c r="DL38" s="627">
        <v>882821</v>
      </c>
      <c r="DM38" s="622"/>
      <c r="DN38" s="622"/>
      <c r="DO38" s="622"/>
      <c r="DP38" s="622"/>
      <c r="DQ38" s="622"/>
      <c r="DR38" s="622"/>
      <c r="DS38" s="622"/>
      <c r="DT38" s="622"/>
      <c r="DU38" s="622"/>
      <c r="DV38" s="623"/>
      <c r="DW38" s="624">
        <v>9.6999999999999993</v>
      </c>
      <c r="DX38" s="636"/>
      <c r="DY38" s="636"/>
      <c r="DZ38" s="636"/>
      <c r="EA38" s="636"/>
      <c r="EB38" s="636"/>
      <c r="EC38" s="648"/>
    </row>
    <row r="39" spans="2:133" ht="11.25" customHeight="1" x14ac:dyDescent="0.15">
      <c r="B39" s="618" t="s">
        <v>343</v>
      </c>
      <c r="C39" s="619"/>
      <c r="D39" s="619"/>
      <c r="E39" s="619"/>
      <c r="F39" s="619"/>
      <c r="G39" s="619"/>
      <c r="H39" s="619"/>
      <c r="I39" s="619"/>
      <c r="J39" s="619"/>
      <c r="K39" s="619"/>
      <c r="L39" s="619"/>
      <c r="M39" s="619"/>
      <c r="N39" s="619"/>
      <c r="O39" s="619"/>
      <c r="P39" s="619"/>
      <c r="Q39" s="620"/>
      <c r="R39" s="621" t="s">
        <v>236</v>
      </c>
      <c r="S39" s="622"/>
      <c r="T39" s="622"/>
      <c r="U39" s="622"/>
      <c r="V39" s="622"/>
      <c r="W39" s="622"/>
      <c r="X39" s="622"/>
      <c r="Y39" s="623"/>
      <c r="Z39" s="659" t="s">
        <v>236</v>
      </c>
      <c r="AA39" s="659"/>
      <c r="AB39" s="659"/>
      <c r="AC39" s="659"/>
      <c r="AD39" s="660" t="s">
        <v>236</v>
      </c>
      <c r="AE39" s="660"/>
      <c r="AF39" s="660"/>
      <c r="AG39" s="660"/>
      <c r="AH39" s="660"/>
      <c r="AI39" s="660"/>
      <c r="AJ39" s="660"/>
      <c r="AK39" s="660"/>
      <c r="AL39" s="624" t="s">
        <v>238</v>
      </c>
      <c r="AM39" s="625"/>
      <c r="AN39" s="625"/>
      <c r="AO39" s="661"/>
      <c r="AQ39" s="654" t="s">
        <v>344</v>
      </c>
      <c r="AR39" s="655"/>
      <c r="AS39" s="655"/>
      <c r="AT39" s="655"/>
      <c r="AU39" s="655"/>
      <c r="AV39" s="655"/>
      <c r="AW39" s="655"/>
      <c r="AX39" s="655"/>
      <c r="AY39" s="656"/>
      <c r="AZ39" s="621" t="s">
        <v>230</v>
      </c>
      <c r="BA39" s="622"/>
      <c r="BB39" s="622"/>
      <c r="BC39" s="622"/>
      <c r="BD39" s="634"/>
      <c r="BE39" s="634"/>
      <c r="BF39" s="657"/>
      <c r="BG39" s="618" t="s">
        <v>345</v>
      </c>
      <c r="BH39" s="619"/>
      <c r="BI39" s="619"/>
      <c r="BJ39" s="619"/>
      <c r="BK39" s="619"/>
      <c r="BL39" s="619"/>
      <c r="BM39" s="619"/>
      <c r="BN39" s="619"/>
      <c r="BO39" s="619"/>
      <c r="BP39" s="619"/>
      <c r="BQ39" s="619"/>
      <c r="BR39" s="619"/>
      <c r="BS39" s="619"/>
      <c r="BT39" s="619"/>
      <c r="BU39" s="620"/>
      <c r="BV39" s="621">
        <v>6527</v>
      </c>
      <c r="BW39" s="622"/>
      <c r="BX39" s="622"/>
      <c r="BY39" s="622"/>
      <c r="BZ39" s="622"/>
      <c r="CA39" s="622"/>
      <c r="CB39" s="658"/>
      <c r="CD39" s="618" t="s">
        <v>346</v>
      </c>
      <c r="CE39" s="619"/>
      <c r="CF39" s="619"/>
      <c r="CG39" s="619"/>
      <c r="CH39" s="619"/>
      <c r="CI39" s="619"/>
      <c r="CJ39" s="619"/>
      <c r="CK39" s="619"/>
      <c r="CL39" s="619"/>
      <c r="CM39" s="619"/>
      <c r="CN39" s="619"/>
      <c r="CO39" s="619"/>
      <c r="CP39" s="619"/>
      <c r="CQ39" s="620"/>
      <c r="CR39" s="621">
        <v>285913</v>
      </c>
      <c r="CS39" s="634"/>
      <c r="CT39" s="634"/>
      <c r="CU39" s="634"/>
      <c r="CV39" s="634"/>
      <c r="CW39" s="634"/>
      <c r="CX39" s="634"/>
      <c r="CY39" s="635"/>
      <c r="CZ39" s="624">
        <v>1.3</v>
      </c>
      <c r="DA39" s="636"/>
      <c r="DB39" s="636"/>
      <c r="DC39" s="637"/>
      <c r="DD39" s="627">
        <v>8997</v>
      </c>
      <c r="DE39" s="634"/>
      <c r="DF39" s="634"/>
      <c r="DG39" s="634"/>
      <c r="DH39" s="634"/>
      <c r="DI39" s="634"/>
      <c r="DJ39" s="634"/>
      <c r="DK39" s="635"/>
      <c r="DL39" s="627" t="s">
        <v>230</v>
      </c>
      <c r="DM39" s="634"/>
      <c r="DN39" s="634"/>
      <c r="DO39" s="634"/>
      <c r="DP39" s="634"/>
      <c r="DQ39" s="634"/>
      <c r="DR39" s="634"/>
      <c r="DS39" s="634"/>
      <c r="DT39" s="634"/>
      <c r="DU39" s="634"/>
      <c r="DV39" s="635"/>
      <c r="DW39" s="624" t="s">
        <v>230</v>
      </c>
      <c r="DX39" s="636"/>
      <c r="DY39" s="636"/>
      <c r="DZ39" s="636"/>
      <c r="EA39" s="636"/>
      <c r="EB39" s="636"/>
      <c r="EC39" s="648"/>
    </row>
    <row r="40" spans="2:133" ht="11.25" customHeight="1" x14ac:dyDescent="0.15">
      <c r="B40" s="618" t="s">
        <v>347</v>
      </c>
      <c r="C40" s="619"/>
      <c r="D40" s="619"/>
      <c r="E40" s="619"/>
      <c r="F40" s="619"/>
      <c r="G40" s="619"/>
      <c r="H40" s="619"/>
      <c r="I40" s="619"/>
      <c r="J40" s="619"/>
      <c r="K40" s="619"/>
      <c r="L40" s="619"/>
      <c r="M40" s="619"/>
      <c r="N40" s="619"/>
      <c r="O40" s="619"/>
      <c r="P40" s="619"/>
      <c r="Q40" s="620"/>
      <c r="R40" s="621">
        <v>158800</v>
      </c>
      <c r="S40" s="622"/>
      <c r="T40" s="622"/>
      <c r="U40" s="622"/>
      <c r="V40" s="622"/>
      <c r="W40" s="622"/>
      <c r="X40" s="622"/>
      <c r="Y40" s="623"/>
      <c r="Z40" s="659">
        <v>0.7</v>
      </c>
      <c r="AA40" s="659"/>
      <c r="AB40" s="659"/>
      <c r="AC40" s="659"/>
      <c r="AD40" s="660" t="s">
        <v>236</v>
      </c>
      <c r="AE40" s="660"/>
      <c r="AF40" s="660"/>
      <c r="AG40" s="660"/>
      <c r="AH40" s="660"/>
      <c r="AI40" s="660"/>
      <c r="AJ40" s="660"/>
      <c r="AK40" s="660"/>
      <c r="AL40" s="624" t="s">
        <v>236</v>
      </c>
      <c r="AM40" s="625"/>
      <c r="AN40" s="625"/>
      <c r="AO40" s="661"/>
      <c r="AQ40" s="654" t="s">
        <v>348</v>
      </c>
      <c r="AR40" s="655"/>
      <c r="AS40" s="655"/>
      <c r="AT40" s="655"/>
      <c r="AU40" s="655"/>
      <c r="AV40" s="655"/>
      <c r="AW40" s="655"/>
      <c r="AX40" s="655"/>
      <c r="AY40" s="656"/>
      <c r="AZ40" s="621" t="s">
        <v>236</v>
      </c>
      <c r="BA40" s="622"/>
      <c r="BB40" s="622"/>
      <c r="BC40" s="622"/>
      <c r="BD40" s="634"/>
      <c r="BE40" s="634"/>
      <c r="BF40" s="657"/>
      <c r="BG40" s="662" t="s">
        <v>349</v>
      </c>
      <c r="BH40" s="663"/>
      <c r="BI40" s="663"/>
      <c r="BJ40" s="663"/>
      <c r="BK40" s="663"/>
      <c r="BL40" s="223"/>
      <c r="BM40" s="619" t="s">
        <v>350</v>
      </c>
      <c r="BN40" s="619"/>
      <c r="BO40" s="619"/>
      <c r="BP40" s="619"/>
      <c r="BQ40" s="619"/>
      <c r="BR40" s="619"/>
      <c r="BS40" s="619"/>
      <c r="BT40" s="619"/>
      <c r="BU40" s="620"/>
      <c r="BV40" s="621">
        <v>105</v>
      </c>
      <c r="BW40" s="622"/>
      <c r="BX40" s="622"/>
      <c r="BY40" s="622"/>
      <c r="BZ40" s="622"/>
      <c r="CA40" s="622"/>
      <c r="CB40" s="658"/>
      <c r="CD40" s="618" t="s">
        <v>351</v>
      </c>
      <c r="CE40" s="619"/>
      <c r="CF40" s="619"/>
      <c r="CG40" s="619"/>
      <c r="CH40" s="619"/>
      <c r="CI40" s="619"/>
      <c r="CJ40" s="619"/>
      <c r="CK40" s="619"/>
      <c r="CL40" s="619"/>
      <c r="CM40" s="619"/>
      <c r="CN40" s="619"/>
      <c r="CO40" s="619"/>
      <c r="CP40" s="619"/>
      <c r="CQ40" s="620"/>
      <c r="CR40" s="621" t="s">
        <v>238</v>
      </c>
      <c r="CS40" s="622"/>
      <c r="CT40" s="622"/>
      <c r="CU40" s="622"/>
      <c r="CV40" s="622"/>
      <c r="CW40" s="622"/>
      <c r="CX40" s="622"/>
      <c r="CY40" s="623"/>
      <c r="CZ40" s="624" t="s">
        <v>236</v>
      </c>
      <c r="DA40" s="636"/>
      <c r="DB40" s="636"/>
      <c r="DC40" s="637"/>
      <c r="DD40" s="627" t="s">
        <v>236</v>
      </c>
      <c r="DE40" s="622"/>
      <c r="DF40" s="622"/>
      <c r="DG40" s="622"/>
      <c r="DH40" s="622"/>
      <c r="DI40" s="622"/>
      <c r="DJ40" s="622"/>
      <c r="DK40" s="623"/>
      <c r="DL40" s="627" t="s">
        <v>230</v>
      </c>
      <c r="DM40" s="622"/>
      <c r="DN40" s="622"/>
      <c r="DO40" s="622"/>
      <c r="DP40" s="622"/>
      <c r="DQ40" s="622"/>
      <c r="DR40" s="622"/>
      <c r="DS40" s="622"/>
      <c r="DT40" s="622"/>
      <c r="DU40" s="622"/>
      <c r="DV40" s="623"/>
      <c r="DW40" s="624" t="s">
        <v>236</v>
      </c>
      <c r="DX40" s="636"/>
      <c r="DY40" s="636"/>
      <c r="DZ40" s="636"/>
      <c r="EA40" s="636"/>
      <c r="EB40" s="636"/>
      <c r="EC40" s="648"/>
    </row>
    <row r="41" spans="2:133" ht="11.25" customHeight="1" x14ac:dyDescent="0.15">
      <c r="B41" s="602" t="s">
        <v>352</v>
      </c>
      <c r="C41" s="603"/>
      <c r="D41" s="603"/>
      <c r="E41" s="603"/>
      <c r="F41" s="603"/>
      <c r="G41" s="603"/>
      <c r="H41" s="603"/>
      <c r="I41" s="603"/>
      <c r="J41" s="603"/>
      <c r="K41" s="603"/>
      <c r="L41" s="603"/>
      <c r="M41" s="603"/>
      <c r="N41" s="603"/>
      <c r="O41" s="603"/>
      <c r="P41" s="603"/>
      <c r="Q41" s="604"/>
      <c r="R41" s="605">
        <v>24415387</v>
      </c>
      <c r="S41" s="646"/>
      <c r="T41" s="646"/>
      <c r="U41" s="646"/>
      <c r="V41" s="646"/>
      <c r="W41" s="646"/>
      <c r="X41" s="646"/>
      <c r="Y41" s="649"/>
      <c r="Z41" s="650">
        <v>100</v>
      </c>
      <c r="AA41" s="650"/>
      <c r="AB41" s="650"/>
      <c r="AC41" s="650"/>
      <c r="AD41" s="651">
        <v>8956660</v>
      </c>
      <c r="AE41" s="651"/>
      <c r="AF41" s="651"/>
      <c r="AG41" s="651"/>
      <c r="AH41" s="651"/>
      <c r="AI41" s="651"/>
      <c r="AJ41" s="651"/>
      <c r="AK41" s="651"/>
      <c r="AL41" s="608">
        <v>100</v>
      </c>
      <c r="AM41" s="652"/>
      <c r="AN41" s="652"/>
      <c r="AO41" s="653"/>
      <c r="AQ41" s="654" t="s">
        <v>353</v>
      </c>
      <c r="AR41" s="655"/>
      <c r="AS41" s="655"/>
      <c r="AT41" s="655"/>
      <c r="AU41" s="655"/>
      <c r="AV41" s="655"/>
      <c r="AW41" s="655"/>
      <c r="AX41" s="655"/>
      <c r="AY41" s="656"/>
      <c r="AZ41" s="621">
        <v>342804</v>
      </c>
      <c r="BA41" s="622"/>
      <c r="BB41" s="622"/>
      <c r="BC41" s="622"/>
      <c r="BD41" s="634"/>
      <c r="BE41" s="634"/>
      <c r="BF41" s="657"/>
      <c r="BG41" s="662"/>
      <c r="BH41" s="663"/>
      <c r="BI41" s="663"/>
      <c r="BJ41" s="663"/>
      <c r="BK41" s="663"/>
      <c r="BL41" s="223"/>
      <c r="BM41" s="619" t="s">
        <v>354</v>
      </c>
      <c r="BN41" s="619"/>
      <c r="BO41" s="619"/>
      <c r="BP41" s="619"/>
      <c r="BQ41" s="619"/>
      <c r="BR41" s="619"/>
      <c r="BS41" s="619"/>
      <c r="BT41" s="619"/>
      <c r="BU41" s="620"/>
      <c r="BV41" s="621" t="s">
        <v>236</v>
      </c>
      <c r="BW41" s="622"/>
      <c r="BX41" s="622"/>
      <c r="BY41" s="622"/>
      <c r="BZ41" s="622"/>
      <c r="CA41" s="622"/>
      <c r="CB41" s="658"/>
      <c r="CD41" s="618" t="s">
        <v>355</v>
      </c>
      <c r="CE41" s="619"/>
      <c r="CF41" s="619"/>
      <c r="CG41" s="619"/>
      <c r="CH41" s="619"/>
      <c r="CI41" s="619"/>
      <c r="CJ41" s="619"/>
      <c r="CK41" s="619"/>
      <c r="CL41" s="619"/>
      <c r="CM41" s="619"/>
      <c r="CN41" s="619"/>
      <c r="CO41" s="619"/>
      <c r="CP41" s="619"/>
      <c r="CQ41" s="620"/>
      <c r="CR41" s="621" t="s">
        <v>238</v>
      </c>
      <c r="CS41" s="634"/>
      <c r="CT41" s="634"/>
      <c r="CU41" s="634"/>
      <c r="CV41" s="634"/>
      <c r="CW41" s="634"/>
      <c r="CX41" s="634"/>
      <c r="CY41" s="635"/>
      <c r="CZ41" s="624" t="s">
        <v>236</v>
      </c>
      <c r="DA41" s="636"/>
      <c r="DB41" s="636"/>
      <c r="DC41" s="637"/>
      <c r="DD41" s="627" t="s">
        <v>238</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356</v>
      </c>
      <c r="AR42" s="667"/>
      <c r="AS42" s="667"/>
      <c r="AT42" s="667"/>
      <c r="AU42" s="667"/>
      <c r="AV42" s="667"/>
      <c r="AW42" s="667"/>
      <c r="AX42" s="667"/>
      <c r="AY42" s="668"/>
      <c r="AZ42" s="605">
        <v>903281</v>
      </c>
      <c r="BA42" s="646"/>
      <c r="BB42" s="646"/>
      <c r="BC42" s="646"/>
      <c r="BD42" s="606"/>
      <c r="BE42" s="606"/>
      <c r="BF42" s="669"/>
      <c r="BG42" s="664"/>
      <c r="BH42" s="665"/>
      <c r="BI42" s="665"/>
      <c r="BJ42" s="665"/>
      <c r="BK42" s="665"/>
      <c r="BL42" s="224"/>
      <c r="BM42" s="603" t="s">
        <v>357</v>
      </c>
      <c r="BN42" s="603"/>
      <c r="BO42" s="603"/>
      <c r="BP42" s="603"/>
      <c r="BQ42" s="603"/>
      <c r="BR42" s="603"/>
      <c r="BS42" s="603"/>
      <c r="BT42" s="603"/>
      <c r="BU42" s="604"/>
      <c r="BV42" s="605">
        <v>385</v>
      </c>
      <c r="BW42" s="646"/>
      <c r="BX42" s="646"/>
      <c r="BY42" s="646"/>
      <c r="BZ42" s="646"/>
      <c r="CA42" s="646"/>
      <c r="CB42" s="647"/>
      <c r="CD42" s="618" t="s">
        <v>358</v>
      </c>
      <c r="CE42" s="619"/>
      <c r="CF42" s="619"/>
      <c r="CG42" s="619"/>
      <c r="CH42" s="619"/>
      <c r="CI42" s="619"/>
      <c r="CJ42" s="619"/>
      <c r="CK42" s="619"/>
      <c r="CL42" s="619"/>
      <c r="CM42" s="619"/>
      <c r="CN42" s="619"/>
      <c r="CO42" s="619"/>
      <c r="CP42" s="619"/>
      <c r="CQ42" s="620"/>
      <c r="CR42" s="621">
        <v>7829291</v>
      </c>
      <c r="CS42" s="634"/>
      <c r="CT42" s="634"/>
      <c r="CU42" s="634"/>
      <c r="CV42" s="634"/>
      <c r="CW42" s="634"/>
      <c r="CX42" s="634"/>
      <c r="CY42" s="635"/>
      <c r="CZ42" s="624">
        <v>35.799999999999997</v>
      </c>
      <c r="DA42" s="636"/>
      <c r="DB42" s="636"/>
      <c r="DC42" s="637"/>
      <c r="DD42" s="627">
        <v>987765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359</v>
      </c>
      <c r="CD43" s="618" t="s">
        <v>360</v>
      </c>
      <c r="CE43" s="619"/>
      <c r="CF43" s="619"/>
      <c r="CG43" s="619"/>
      <c r="CH43" s="619"/>
      <c r="CI43" s="619"/>
      <c r="CJ43" s="619"/>
      <c r="CK43" s="619"/>
      <c r="CL43" s="619"/>
      <c r="CM43" s="619"/>
      <c r="CN43" s="619"/>
      <c r="CO43" s="619"/>
      <c r="CP43" s="619"/>
      <c r="CQ43" s="620"/>
      <c r="CR43" s="621">
        <v>373238</v>
      </c>
      <c r="CS43" s="634"/>
      <c r="CT43" s="634"/>
      <c r="CU43" s="634"/>
      <c r="CV43" s="634"/>
      <c r="CW43" s="634"/>
      <c r="CX43" s="634"/>
      <c r="CY43" s="635"/>
      <c r="CZ43" s="624">
        <v>1.7</v>
      </c>
      <c r="DA43" s="636"/>
      <c r="DB43" s="636"/>
      <c r="DC43" s="637"/>
      <c r="DD43" s="627">
        <v>346206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361</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308</v>
      </c>
      <c r="CE44" s="641"/>
      <c r="CF44" s="618" t="s">
        <v>362</v>
      </c>
      <c r="CG44" s="619"/>
      <c r="CH44" s="619"/>
      <c r="CI44" s="619"/>
      <c r="CJ44" s="619"/>
      <c r="CK44" s="619"/>
      <c r="CL44" s="619"/>
      <c r="CM44" s="619"/>
      <c r="CN44" s="619"/>
      <c r="CO44" s="619"/>
      <c r="CP44" s="619"/>
      <c r="CQ44" s="620"/>
      <c r="CR44" s="621">
        <v>4813119</v>
      </c>
      <c r="CS44" s="622"/>
      <c r="CT44" s="622"/>
      <c r="CU44" s="622"/>
      <c r="CV44" s="622"/>
      <c r="CW44" s="622"/>
      <c r="CX44" s="622"/>
      <c r="CY44" s="623"/>
      <c r="CZ44" s="624">
        <v>22</v>
      </c>
      <c r="DA44" s="625"/>
      <c r="DB44" s="625"/>
      <c r="DC44" s="626"/>
      <c r="DD44" s="627">
        <v>817171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363</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364</v>
      </c>
      <c r="CG45" s="619"/>
      <c r="CH45" s="619"/>
      <c r="CI45" s="619"/>
      <c r="CJ45" s="619"/>
      <c r="CK45" s="619"/>
      <c r="CL45" s="619"/>
      <c r="CM45" s="619"/>
      <c r="CN45" s="619"/>
      <c r="CO45" s="619"/>
      <c r="CP45" s="619"/>
      <c r="CQ45" s="620"/>
      <c r="CR45" s="621">
        <v>3429044</v>
      </c>
      <c r="CS45" s="634"/>
      <c r="CT45" s="634"/>
      <c r="CU45" s="634"/>
      <c r="CV45" s="634"/>
      <c r="CW45" s="634"/>
      <c r="CX45" s="634"/>
      <c r="CY45" s="635"/>
      <c r="CZ45" s="624">
        <v>15.7</v>
      </c>
      <c r="DA45" s="636"/>
      <c r="DB45" s="636"/>
      <c r="DC45" s="637"/>
      <c r="DD45" s="627">
        <v>357001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365</v>
      </c>
      <c r="CG46" s="619"/>
      <c r="CH46" s="619"/>
      <c r="CI46" s="619"/>
      <c r="CJ46" s="619"/>
      <c r="CK46" s="619"/>
      <c r="CL46" s="619"/>
      <c r="CM46" s="619"/>
      <c r="CN46" s="619"/>
      <c r="CO46" s="619"/>
      <c r="CP46" s="619"/>
      <c r="CQ46" s="620"/>
      <c r="CR46" s="621">
        <v>1190290</v>
      </c>
      <c r="CS46" s="622"/>
      <c r="CT46" s="622"/>
      <c r="CU46" s="622"/>
      <c r="CV46" s="622"/>
      <c r="CW46" s="622"/>
      <c r="CX46" s="622"/>
      <c r="CY46" s="623"/>
      <c r="CZ46" s="624">
        <v>5.4</v>
      </c>
      <c r="DA46" s="625"/>
      <c r="DB46" s="625"/>
      <c r="DC46" s="626"/>
      <c r="DD46" s="627">
        <v>443228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366</v>
      </c>
      <c r="CG47" s="619"/>
      <c r="CH47" s="619"/>
      <c r="CI47" s="619"/>
      <c r="CJ47" s="619"/>
      <c r="CK47" s="619"/>
      <c r="CL47" s="619"/>
      <c r="CM47" s="619"/>
      <c r="CN47" s="619"/>
      <c r="CO47" s="619"/>
      <c r="CP47" s="619"/>
      <c r="CQ47" s="620"/>
      <c r="CR47" s="621">
        <v>3016172</v>
      </c>
      <c r="CS47" s="634"/>
      <c r="CT47" s="634"/>
      <c r="CU47" s="634"/>
      <c r="CV47" s="634"/>
      <c r="CW47" s="634"/>
      <c r="CX47" s="634"/>
      <c r="CY47" s="635"/>
      <c r="CZ47" s="624">
        <v>13.8</v>
      </c>
      <c r="DA47" s="636"/>
      <c r="DB47" s="636"/>
      <c r="DC47" s="637"/>
      <c r="DD47" s="627">
        <v>170594</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367</v>
      </c>
      <c r="CG48" s="619"/>
      <c r="CH48" s="619"/>
      <c r="CI48" s="619"/>
      <c r="CJ48" s="619"/>
      <c r="CK48" s="619"/>
      <c r="CL48" s="619"/>
      <c r="CM48" s="619"/>
      <c r="CN48" s="619"/>
      <c r="CO48" s="619"/>
      <c r="CP48" s="619"/>
      <c r="CQ48" s="620"/>
      <c r="CR48" s="621" t="s">
        <v>236</v>
      </c>
      <c r="CS48" s="622"/>
      <c r="CT48" s="622"/>
      <c r="CU48" s="622"/>
      <c r="CV48" s="622"/>
      <c r="CW48" s="622"/>
      <c r="CX48" s="622"/>
      <c r="CY48" s="623"/>
      <c r="CZ48" s="624" t="s">
        <v>230</v>
      </c>
      <c r="DA48" s="625"/>
      <c r="DB48" s="625"/>
      <c r="DC48" s="626"/>
      <c r="DD48" s="627" t="s">
        <v>236</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368</v>
      </c>
      <c r="CE49" s="603"/>
      <c r="CF49" s="603"/>
      <c r="CG49" s="603"/>
      <c r="CH49" s="603"/>
      <c r="CI49" s="603"/>
      <c r="CJ49" s="603"/>
      <c r="CK49" s="603"/>
      <c r="CL49" s="603"/>
      <c r="CM49" s="603"/>
      <c r="CN49" s="603"/>
      <c r="CO49" s="603"/>
      <c r="CP49" s="603"/>
      <c r="CQ49" s="604"/>
      <c r="CR49" s="605">
        <v>21896018</v>
      </c>
      <c r="CS49" s="606"/>
      <c r="CT49" s="606"/>
      <c r="CU49" s="606"/>
      <c r="CV49" s="606"/>
      <c r="CW49" s="606"/>
      <c r="CX49" s="606"/>
      <c r="CY49" s="607"/>
      <c r="CZ49" s="608">
        <v>100</v>
      </c>
      <c r="DA49" s="609"/>
      <c r="DB49" s="609"/>
      <c r="DC49" s="610"/>
      <c r="DD49" s="611">
        <v>11105726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IoJZeT3igUp+pZkRa1BUCbIL4Z5jX57dxL7YA4W7LSLqMc3tWvEdnlr25cX/KzUrV91hXixEYDst0u0qxnBDKg==" saltValue="rTO8jLaqlrm6kkKUwH8w0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85" zoomScale="70" zoomScaleNormal="25" zoomScaleSheetLayoutView="70" workbookViewId="0">
      <selection activeCell="BX125" sqref="BX125"/>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369</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370</v>
      </c>
      <c r="DK2" s="1092"/>
      <c r="DL2" s="1092"/>
      <c r="DM2" s="1092"/>
      <c r="DN2" s="1092"/>
      <c r="DO2" s="1093"/>
      <c r="DP2" s="228"/>
      <c r="DQ2" s="1091" t="s">
        <v>371</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372</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373</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374</v>
      </c>
      <c r="B5" s="996"/>
      <c r="C5" s="996"/>
      <c r="D5" s="996"/>
      <c r="E5" s="996"/>
      <c r="F5" s="996"/>
      <c r="G5" s="996"/>
      <c r="H5" s="996"/>
      <c r="I5" s="996"/>
      <c r="J5" s="996"/>
      <c r="K5" s="996"/>
      <c r="L5" s="996"/>
      <c r="M5" s="996"/>
      <c r="N5" s="996"/>
      <c r="O5" s="996"/>
      <c r="P5" s="997"/>
      <c r="Q5" s="1001" t="s">
        <v>375</v>
      </c>
      <c r="R5" s="1002"/>
      <c r="S5" s="1002"/>
      <c r="T5" s="1002"/>
      <c r="U5" s="1003"/>
      <c r="V5" s="1001" t="s">
        <v>376</v>
      </c>
      <c r="W5" s="1002"/>
      <c r="X5" s="1002"/>
      <c r="Y5" s="1002"/>
      <c r="Z5" s="1003"/>
      <c r="AA5" s="1001" t="s">
        <v>377</v>
      </c>
      <c r="AB5" s="1002"/>
      <c r="AC5" s="1002"/>
      <c r="AD5" s="1002"/>
      <c r="AE5" s="1002"/>
      <c r="AF5" s="1094" t="s">
        <v>378</v>
      </c>
      <c r="AG5" s="1002"/>
      <c r="AH5" s="1002"/>
      <c r="AI5" s="1002"/>
      <c r="AJ5" s="1015"/>
      <c r="AK5" s="1002" t="s">
        <v>379</v>
      </c>
      <c r="AL5" s="1002"/>
      <c r="AM5" s="1002"/>
      <c r="AN5" s="1002"/>
      <c r="AO5" s="1003"/>
      <c r="AP5" s="1001" t="s">
        <v>380</v>
      </c>
      <c r="AQ5" s="1002"/>
      <c r="AR5" s="1002"/>
      <c r="AS5" s="1002"/>
      <c r="AT5" s="1003"/>
      <c r="AU5" s="1001" t="s">
        <v>381</v>
      </c>
      <c r="AV5" s="1002"/>
      <c r="AW5" s="1002"/>
      <c r="AX5" s="1002"/>
      <c r="AY5" s="1015"/>
      <c r="AZ5" s="232"/>
      <c r="BA5" s="232"/>
      <c r="BB5" s="232"/>
      <c r="BC5" s="232"/>
      <c r="BD5" s="232"/>
      <c r="BE5" s="233"/>
      <c r="BF5" s="233"/>
      <c r="BG5" s="233"/>
      <c r="BH5" s="233"/>
      <c r="BI5" s="233"/>
      <c r="BJ5" s="233"/>
      <c r="BK5" s="233"/>
      <c r="BL5" s="233"/>
      <c r="BM5" s="233"/>
      <c r="BN5" s="233"/>
      <c r="BO5" s="233"/>
      <c r="BP5" s="233"/>
      <c r="BQ5" s="995" t="s">
        <v>382</v>
      </c>
      <c r="BR5" s="996"/>
      <c r="BS5" s="996"/>
      <c r="BT5" s="996"/>
      <c r="BU5" s="996"/>
      <c r="BV5" s="996"/>
      <c r="BW5" s="996"/>
      <c r="BX5" s="996"/>
      <c r="BY5" s="996"/>
      <c r="BZ5" s="996"/>
      <c r="CA5" s="996"/>
      <c r="CB5" s="996"/>
      <c r="CC5" s="996"/>
      <c r="CD5" s="996"/>
      <c r="CE5" s="996"/>
      <c r="CF5" s="996"/>
      <c r="CG5" s="997"/>
      <c r="CH5" s="1001" t="s">
        <v>383</v>
      </c>
      <c r="CI5" s="1002"/>
      <c r="CJ5" s="1002"/>
      <c r="CK5" s="1002"/>
      <c r="CL5" s="1003"/>
      <c r="CM5" s="1001" t="s">
        <v>384</v>
      </c>
      <c r="CN5" s="1002"/>
      <c r="CO5" s="1002"/>
      <c r="CP5" s="1002"/>
      <c r="CQ5" s="1003"/>
      <c r="CR5" s="1001" t="s">
        <v>385</v>
      </c>
      <c r="CS5" s="1002"/>
      <c r="CT5" s="1002"/>
      <c r="CU5" s="1002"/>
      <c r="CV5" s="1003"/>
      <c r="CW5" s="1001" t="s">
        <v>386</v>
      </c>
      <c r="CX5" s="1002"/>
      <c r="CY5" s="1002"/>
      <c r="CZ5" s="1002"/>
      <c r="DA5" s="1003"/>
      <c r="DB5" s="1001" t="s">
        <v>387</v>
      </c>
      <c r="DC5" s="1002"/>
      <c r="DD5" s="1002"/>
      <c r="DE5" s="1002"/>
      <c r="DF5" s="1003"/>
      <c r="DG5" s="1084" t="s">
        <v>388</v>
      </c>
      <c r="DH5" s="1085"/>
      <c r="DI5" s="1085"/>
      <c r="DJ5" s="1085"/>
      <c r="DK5" s="1086"/>
      <c r="DL5" s="1084" t="s">
        <v>389</v>
      </c>
      <c r="DM5" s="1085"/>
      <c r="DN5" s="1085"/>
      <c r="DO5" s="1085"/>
      <c r="DP5" s="1086"/>
      <c r="DQ5" s="1001" t="s">
        <v>390</v>
      </c>
      <c r="DR5" s="1002"/>
      <c r="DS5" s="1002"/>
      <c r="DT5" s="1002"/>
      <c r="DU5" s="1003"/>
      <c r="DV5" s="1001" t="s">
        <v>381</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391</v>
      </c>
      <c r="C7" s="1048"/>
      <c r="D7" s="1048"/>
      <c r="E7" s="1048"/>
      <c r="F7" s="1048"/>
      <c r="G7" s="1048"/>
      <c r="H7" s="1048"/>
      <c r="I7" s="1048"/>
      <c r="J7" s="1048"/>
      <c r="K7" s="1048"/>
      <c r="L7" s="1048"/>
      <c r="M7" s="1048"/>
      <c r="N7" s="1048"/>
      <c r="O7" s="1048"/>
      <c r="P7" s="1049"/>
      <c r="Q7" s="1102">
        <v>24415</v>
      </c>
      <c r="R7" s="1103"/>
      <c r="S7" s="1103"/>
      <c r="T7" s="1103"/>
      <c r="U7" s="1103"/>
      <c r="V7" s="1103">
        <v>21906</v>
      </c>
      <c r="W7" s="1103"/>
      <c r="X7" s="1103"/>
      <c r="Y7" s="1103"/>
      <c r="Z7" s="1103"/>
      <c r="AA7" s="1103">
        <v>2509</v>
      </c>
      <c r="AB7" s="1103"/>
      <c r="AC7" s="1103"/>
      <c r="AD7" s="1103"/>
      <c r="AE7" s="1104"/>
      <c r="AF7" s="1105">
        <v>2274</v>
      </c>
      <c r="AG7" s="1106"/>
      <c r="AH7" s="1106"/>
      <c r="AI7" s="1106"/>
      <c r="AJ7" s="1107"/>
      <c r="AK7" s="1108">
        <v>5</v>
      </c>
      <c r="AL7" s="1109"/>
      <c r="AM7" s="1109"/>
      <c r="AN7" s="1109"/>
      <c r="AO7" s="1109"/>
      <c r="AP7" s="1109">
        <v>48842</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586</v>
      </c>
      <c r="BT7" s="1100"/>
      <c r="BU7" s="1100"/>
      <c r="BV7" s="1100"/>
      <c r="BW7" s="1100"/>
      <c r="BX7" s="1100"/>
      <c r="BY7" s="1100"/>
      <c r="BZ7" s="1100"/>
      <c r="CA7" s="1100"/>
      <c r="CB7" s="1100"/>
      <c r="CC7" s="1100"/>
      <c r="CD7" s="1100"/>
      <c r="CE7" s="1100"/>
      <c r="CF7" s="1100"/>
      <c r="CG7" s="1112"/>
      <c r="CH7" s="1096">
        <v>-3</v>
      </c>
      <c r="CI7" s="1097"/>
      <c r="CJ7" s="1097"/>
      <c r="CK7" s="1097"/>
      <c r="CL7" s="1098"/>
      <c r="CM7" s="1096">
        <v>559</v>
      </c>
      <c r="CN7" s="1097"/>
      <c r="CO7" s="1097"/>
      <c r="CP7" s="1097"/>
      <c r="CQ7" s="1098"/>
      <c r="CR7" s="1096">
        <v>6</v>
      </c>
      <c r="CS7" s="1097"/>
      <c r="CT7" s="1097"/>
      <c r="CU7" s="1097"/>
      <c r="CV7" s="1098"/>
      <c r="CW7" s="1096"/>
      <c r="CX7" s="1097"/>
      <c r="CY7" s="1097"/>
      <c r="CZ7" s="1097"/>
      <c r="DA7" s="1098"/>
      <c r="DB7" s="1096">
        <v>90</v>
      </c>
      <c r="DC7" s="1097"/>
      <c r="DD7" s="1097"/>
      <c r="DE7" s="1097"/>
      <c r="DF7" s="1098"/>
      <c r="DG7" s="1096">
        <v>441</v>
      </c>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x14ac:dyDescent="0.15">
      <c r="A8" s="238">
        <v>2</v>
      </c>
      <c r="B8" s="1030" t="s">
        <v>392</v>
      </c>
      <c r="C8" s="1031"/>
      <c r="D8" s="1031"/>
      <c r="E8" s="1031"/>
      <c r="F8" s="1031"/>
      <c r="G8" s="1031"/>
      <c r="H8" s="1031"/>
      <c r="I8" s="1031"/>
      <c r="J8" s="1031"/>
      <c r="K8" s="1031"/>
      <c r="L8" s="1031"/>
      <c r="M8" s="1031"/>
      <c r="N8" s="1031"/>
      <c r="O8" s="1031"/>
      <c r="P8" s="1032"/>
      <c r="Q8" s="1038">
        <v>19</v>
      </c>
      <c r="R8" s="1039"/>
      <c r="S8" s="1039"/>
      <c r="T8" s="1039"/>
      <c r="U8" s="1039"/>
      <c r="V8" s="1039">
        <v>9</v>
      </c>
      <c r="W8" s="1039"/>
      <c r="X8" s="1039"/>
      <c r="Y8" s="1039"/>
      <c r="Z8" s="1039"/>
      <c r="AA8" s="1039">
        <v>10</v>
      </c>
      <c r="AB8" s="1039"/>
      <c r="AC8" s="1039"/>
      <c r="AD8" s="1039"/>
      <c r="AE8" s="1040"/>
      <c r="AF8" s="1035">
        <v>10</v>
      </c>
      <c r="AG8" s="1036"/>
      <c r="AH8" s="1036"/>
      <c r="AI8" s="1036"/>
      <c r="AJ8" s="1037"/>
      <c r="AK8" s="1080">
        <v>19</v>
      </c>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393</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394</v>
      </c>
      <c r="B23" s="937" t="s">
        <v>395</v>
      </c>
      <c r="C23" s="938"/>
      <c r="D23" s="938"/>
      <c r="E23" s="938"/>
      <c r="F23" s="938"/>
      <c r="G23" s="938"/>
      <c r="H23" s="938"/>
      <c r="I23" s="938"/>
      <c r="J23" s="938"/>
      <c r="K23" s="938"/>
      <c r="L23" s="938"/>
      <c r="M23" s="938"/>
      <c r="N23" s="938"/>
      <c r="O23" s="938"/>
      <c r="P23" s="948"/>
      <c r="Q23" s="1067">
        <v>24415</v>
      </c>
      <c r="R23" s="1061"/>
      <c r="S23" s="1061"/>
      <c r="T23" s="1061"/>
      <c r="U23" s="1061"/>
      <c r="V23" s="1061">
        <v>21896</v>
      </c>
      <c r="W23" s="1061"/>
      <c r="X23" s="1061"/>
      <c r="Y23" s="1061"/>
      <c r="Z23" s="1061"/>
      <c r="AA23" s="1061">
        <v>2519</v>
      </c>
      <c r="AB23" s="1061"/>
      <c r="AC23" s="1061"/>
      <c r="AD23" s="1061"/>
      <c r="AE23" s="1068"/>
      <c r="AF23" s="1069">
        <v>2284</v>
      </c>
      <c r="AG23" s="1061"/>
      <c r="AH23" s="1061"/>
      <c r="AI23" s="1061"/>
      <c r="AJ23" s="1070"/>
      <c r="AK23" s="1071"/>
      <c r="AL23" s="1072"/>
      <c r="AM23" s="1072"/>
      <c r="AN23" s="1072"/>
      <c r="AO23" s="1072"/>
      <c r="AP23" s="1061">
        <v>48842</v>
      </c>
      <c r="AQ23" s="1061"/>
      <c r="AR23" s="1061"/>
      <c r="AS23" s="1061"/>
      <c r="AT23" s="1061"/>
      <c r="AU23" s="1062"/>
      <c r="AV23" s="1062"/>
      <c r="AW23" s="1062"/>
      <c r="AX23" s="1062"/>
      <c r="AY23" s="1063"/>
      <c r="AZ23" s="1064" t="s">
        <v>230</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396</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397</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374</v>
      </c>
      <c r="B26" s="996"/>
      <c r="C26" s="996"/>
      <c r="D26" s="996"/>
      <c r="E26" s="996"/>
      <c r="F26" s="996"/>
      <c r="G26" s="996"/>
      <c r="H26" s="996"/>
      <c r="I26" s="996"/>
      <c r="J26" s="996"/>
      <c r="K26" s="996"/>
      <c r="L26" s="996"/>
      <c r="M26" s="996"/>
      <c r="N26" s="996"/>
      <c r="O26" s="996"/>
      <c r="P26" s="997"/>
      <c r="Q26" s="1001" t="s">
        <v>398</v>
      </c>
      <c r="R26" s="1002"/>
      <c r="S26" s="1002"/>
      <c r="T26" s="1002"/>
      <c r="U26" s="1003"/>
      <c r="V26" s="1001" t="s">
        <v>399</v>
      </c>
      <c r="W26" s="1002"/>
      <c r="X26" s="1002"/>
      <c r="Y26" s="1002"/>
      <c r="Z26" s="1003"/>
      <c r="AA26" s="1001" t="s">
        <v>400</v>
      </c>
      <c r="AB26" s="1002"/>
      <c r="AC26" s="1002"/>
      <c r="AD26" s="1002"/>
      <c r="AE26" s="1002"/>
      <c r="AF26" s="1055" t="s">
        <v>401</v>
      </c>
      <c r="AG26" s="1008"/>
      <c r="AH26" s="1008"/>
      <c r="AI26" s="1008"/>
      <c r="AJ26" s="1056"/>
      <c r="AK26" s="1002" t="s">
        <v>402</v>
      </c>
      <c r="AL26" s="1002"/>
      <c r="AM26" s="1002"/>
      <c r="AN26" s="1002"/>
      <c r="AO26" s="1003"/>
      <c r="AP26" s="1001" t="s">
        <v>403</v>
      </c>
      <c r="AQ26" s="1002"/>
      <c r="AR26" s="1002"/>
      <c r="AS26" s="1002"/>
      <c r="AT26" s="1003"/>
      <c r="AU26" s="1001" t="s">
        <v>404</v>
      </c>
      <c r="AV26" s="1002"/>
      <c r="AW26" s="1002"/>
      <c r="AX26" s="1002"/>
      <c r="AY26" s="1003"/>
      <c r="AZ26" s="1001" t="s">
        <v>405</v>
      </c>
      <c r="BA26" s="1002"/>
      <c r="BB26" s="1002"/>
      <c r="BC26" s="1002"/>
      <c r="BD26" s="1003"/>
      <c r="BE26" s="1001" t="s">
        <v>381</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406</v>
      </c>
      <c r="C28" s="1048"/>
      <c r="D28" s="1048"/>
      <c r="E28" s="1048"/>
      <c r="F28" s="1048"/>
      <c r="G28" s="1048"/>
      <c r="H28" s="1048"/>
      <c r="I28" s="1048"/>
      <c r="J28" s="1048"/>
      <c r="K28" s="1048"/>
      <c r="L28" s="1048"/>
      <c r="M28" s="1048"/>
      <c r="N28" s="1048"/>
      <c r="O28" s="1048"/>
      <c r="P28" s="1049"/>
      <c r="Q28" s="1050">
        <v>4127</v>
      </c>
      <c r="R28" s="1051"/>
      <c r="S28" s="1051"/>
      <c r="T28" s="1051"/>
      <c r="U28" s="1051"/>
      <c r="V28" s="1051">
        <v>4453</v>
      </c>
      <c r="W28" s="1051"/>
      <c r="X28" s="1051"/>
      <c r="Y28" s="1051"/>
      <c r="Z28" s="1051"/>
      <c r="AA28" s="1051">
        <v>-326</v>
      </c>
      <c r="AB28" s="1051"/>
      <c r="AC28" s="1051"/>
      <c r="AD28" s="1051"/>
      <c r="AE28" s="1052"/>
      <c r="AF28" s="1053">
        <v>-326</v>
      </c>
      <c r="AG28" s="1051"/>
      <c r="AH28" s="1051"/>
      <c r="AI28" s="1051"/>
      <c r="AJ28" s="1054"/>
      <c r="AK28" s="1042">
        <v>343</v>
      </c>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407</v>
      </c>
      <c r="C29" s="1031"/>
      <c r="D29" s="1031"/>
      <c r="E29" s="1031"/>
      <c r="F29" s="1031"/>
      <c r="G29" s="1031"/>
      <c r="H29" s="1031"/>
      <c r="I29" s="1031"/>
      <c r="J29" s="1031"/>
      <c r="K29" s="1031"/>
      <c r="L29" s="1031"/>
      <c r="M29" s="1031"/>
      <c r="N29" s="1031"/>
      <c r="O29" s="1031"/>
      <c r="P29" s="1032"/>
      <c r="Q29" s="1038">
        <v>3322</v>
      </c>
      <c r="R29" s="1039"/>
      <c r="S29" s="1039"/>
      <c r="T29" s="1039"/>
      <c r="U29" s="1039"/>
      <c r="V29" s="1039">
        <v>3168</v>
      </c>
      <c r="W29" s="1039"/>
      <c r="X29" s="1039"/>
      <c r="Y29" s="1039"/>
      <c r="Z29" s="1039"/>
      <c r="AA29" s="1039">
        <v>154</v>
      </c>
      <c r="AB29" s="1039"/>
      <c r="AC29" s="1039"/>
      <c r="AD29" s="1039"/>
      <c r="AE29" s="1040"/>
      <c r="AF29" s="1035">
        <v>154</v>
      </c>
      <c r="AG29" s="1036"/>
      <c r="AH29" s="1036"/>
      <c r="AI29" s="1036"/>
      <c r="AJ29" s="1037"/>
      <c r="AK29" s="980">
        <v>323</v>
      </c>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408</v>
      </c>
      <c r="C30" s="1031"/>
      <c r="D30" s="1031"/>
      <c r="E30" s="1031"/>
      <c r="F30" s="1031"/>
      <c r="G30" s="1031"/>
      <c r="H30" s="1031"/>
      <c r="I30" s="1031"/>
      <c r="J30" s="1031"/>
      <c r="K30" s="1031"/>
      <c r="L30" s="1031"/>
      <c r="M30" s="1031"/>
      <c r="N30" s="1031"/>
      <c r="O30" s="1031"/>
      <c r="P30" s="1032"/>
      <c r="Q30" s="1038">
        <v>951</v>
      </c>
      <c r="R30" s="1039"/>
      <c r="S30" s="1039"/>
      <c r="T30" s="1039"/>
      <c r="U30" s="1039"/>
      <c r="V30" s="1039">
        <v>479</v>
      </c>
      <c r="W30" s="1039"/>
      <c r="X30" s="1039"/>
      <c r="Y30" s="1039"/>
      <c r="Z30" s="1039"/>
      <c r="AA30" s="1039">
        <v>472</v>
      </c>
      <c r="AB30" s="1039"/>
      <c r="AC30" s="1039"/>
      <c r="AD30" s="1039"/>
      <c r="AE30" s="1040"/>
      <c r="AF30" s="1035">
        <v>472</v>
      </c>
      <c r="AG30" s="1036"/>
      <c r="AH30" s="1036"/>
      <c r="AI30" s="1036"/>
      <c r="AJ30" s="1037"/>
      <c r="AK30" s="980">
        <v>579</v>
      </c>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409</v>
      </c>
      <c r="C31" s="1031"/>
      <c r="D31" s="1031"/>
      <c r="E31" s="1031"/>
      <c r="F31" s="1031"/>
      <c r="G31" s="1031"/>
      <c r="H31" s="1031"/>
      <c r="I31" s="1031"/>
      <c r="J31" s="1031"/>
      <c r="K31" s="1031"/>
      <c r="L31" s="1031"/>
      <c r="M31" s="1031"/>
      <c r="N31" s="1031"/>
      <c r="O31" s="1031"/>
      <c r="P31" s="1032"/>
      <c r="Q31" s="1038">
        <v>927</v>
      </c>
      <c r="R31" s="1039"/>
      <c r="S31" s="1039"/>
      <c r="T31" s="1039"/>
      <c r="U31" s="1039"/>
      <c r="V31" s="1039">
        <v>212</v>
      </c>
      <c r="W31" s="1039"/>
      <c r="X31" s="1039"/>
      <c r="Y31" s="1039"/>
      <c r="Z31" s="1039"/>
      <c r="AA31" s="1039">
        <v>715</v>
      </c>
      <c r="AB31" s="1039"/>
      <c r="AC31" s="1039"/>
      <c r="AD31" s="1039"/>
      <c r="AE31" s="1040"/>
      <c r="AF31" s="1035">
        <v>715</v>
      </c>
      <c r="AG31" s="1036"/>
      <c r="AH31" s="1036"/>
      <c r="AI31" s="1036"/>
      <c r="AJ31" s="1037"/>
      <c r="AK31" s="980">
        <v>59</v>
      </c>
      <c r="AL31" s="971"/>
      <c r="AM31" s="971"/>
      <c r="AN31" s="971"/>
      <c r="AO31" s="971"/>
      <c r="AP31" s="971">
        <v>2325</v>
      </c>
      <c r="AQ31" s="971"/>
      <c r="AR31" s="971"/>
      <c r="AS31" s="971"/>
      <c r="AT31" s="971"/>
      <c r="AU31" s="971">
        <v>546</v>
      </c>
      <c r="AV31" s="971"/>
      <c r="AW31" s="971"/>
      <c r="AX31" s="971"/>
      <c r="AY31" s="971"/>
      <c r="AZ31" s="1041" t="s">
        <v>584</v>
      </c>
      <c r="BA31" s="1041"/>
      <c r="BB31" s="1041"/>
      <c r="BC31" s="1041"/>
      <c r="BD31" s="1041"/>
      <c r="BE31" s="972" t="s">
        <v>410</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411</v>
      </c>
      <c r="C32" s="1031"/>
      <c r="D32" s="1031"/>
      <c r="E32" s="1031"/>
      <c r="F32" s="1031"/>
      <c r="G32" s="1031"/>
      <c r="H32" s="1031"/>
      <c r="I32" s="1031"/>
      <c r="J32" s="1031"/>
      <c r="K32" s="1031"/>
      <c r="L32" s="1031"/>
      <c r="M32" s="1031"/>
      <c r="N32" s="1031"/>
      <c r="O32" s="1031"/>
      <c r="P32" s="1032"/>
      <c r="Q32" s="1038">
        <v>1193</v>
      </c>
      <c r="R32" s="1039"/>
      <c r="S32" s="1039"/>
      <c r="T32" s="1039"/>
      <c r="U32" s="1039"/>
      <c r="V32" s="1039">
        <v>884</v>
      </c>
      <c r="W32" s="1039"/>
      <c r="X32" s="1039"/>
      <c r="Y32" s="1039"/>
      <c r="Z32" s="1039"/>
      <c r="AA32" s="1039">
        <v>309</v>
      </c>
      <c r="AB32" s="1039"/>
      <c r="AC32" s="1039"/>
      <c r="AD32" s="1039"/>
      <c r="AE32" s="1040"/>
      <c r="AF32" s="1035" t="s">
        <v>230</v>
      </c>
      <c r="AG32" s="1036"/>
      <c r="AH32" s="1036"/>
      <c r="AI32" s="1036"/>
      <c r="AJ32" s="1037"/>
      <c r="AK32" s="980">
        <v>495</v>
      </c>
      <c r="AL32" s="971"/>
      <c r="AM32" s="971"/>
      <c r="AN32" s="971"/>
      <c r="AO32" s="971"/>
      <c r="AP32" s="971">
        <v>8477</v>
      </c>
      <c r="AQ32" s="971"/>
      <c r="AR32" s="971"/>
      <c r="AS32" s="971"/>
      <c r="AT32" s="971"/>
      <c r="AU32" s="971">
        <v>5773</v>
      </c>
      <c r="AV32" s="971"/>
      <c r="AW32" s="971"/>
      <c r="AX32" s="971"/>
      <c r="AY32" s="971"/>
      <c r="AZ32" s="1041" t="s">
        <v>584</v>
      </c>
      <c r="BA32" s="1041"/>
      <c r="BB32" s="1041"/>
      <c r="BC32" s="1041"/>
      <c r="BD32" s="1041"/>
      <c r="BE32" s="972" t="s">
        <v>410</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412</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394</v>
      </c>
      <c r="B63" s="937" t="s">
        <v>413</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1015</v>
      </c>
      <c r="AG63" s="959"/>
      <c r="AH63" s="959"/>
      <c r="AI63" s="959"/>
      <c r="AJ63" s="1022"/>
      <c r="AK63" s="1023"/>
      <c r="AL63" s="963"/>
      <c r="AM63" s="963"/>
      <c r="AN63" s="963"/>
      <c r="AO63" s="963"/>
      <c r="AP63" s="959">
        <v>10802</v>
      </c>
      <c r="AQ63" s="959"/>
      <c r="AR63" s="959"/>
      <c r="AS63" s="959"/>
      <c r="AT63" s="959"/>
      <c r="AU63" s="959">
        <v>6319</v>
      </c>
      <c r="AV63" s="959"/>
      <c r="AW63" s="959"/>
      <c r="AX63" s="959"/>
      <c r="AY63" s="959"/>
      <c r="AZ63" s="1017"/>
      <c r="BA63" s="1017"/>
      <c r="BB63" s="1017"/>
      <c r="BC63" s="1017"/>
      <c r="BD63" s="1017"/>
      <c r="BE63" s="960"/>
      <c r="BF63" s="960"/>
      <c r="BG63" s="960"/>
      <c r="BH63" s="960"/>
      <c r="BI63" s="961"/>
      <c r="BJ63" s="1018" t="s">
        <v>230</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414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415</v>
      </c>
      <c r="B66" s="996"/>
      <c r="C66" s="996"/>
      <c r="D66" s="996"/>
      <c r="E66" s="996"/>
      <c r="F66" s="996"/>
      <c r="G66" s="996"/>
      <c r="H66" s="996"/>
      <c r="I66" s="996"/>
      <c r="J66" s="996"/>
      <c r="K66" s="996"/>
      <c r="L66" s="996"/>
      <c r="M66" s="996"/>
      <c r="N66" s="996"/>
      <c r="O66" s="996"/>
      <c r="P66" s="997"/>
      <c r="Q66" s="1001" t="s">
        <v>398</v>
      </c>
      <c r="R66" s="1002"/>
      <c r="S66" s="1002"/>
      <c r="T66" s="1002"/>
      <c r="U66" s="1003"/>
      <c r="V66" s="1001" t="s">
        <v>416</v>
      </c>
      <c r="W66" s="1002"/>
      <c r="X66" s="1002"/>
      <c r="Y66" s="1002"/>
      <c r="Z66" s="1003"/>
      <c r="AA66" s="1001" t="s">
        <v>400</v>
      </c>
      <c r="AB66" s="1002"/>
      <c r="AC66" s="1002"/>
      <c r="AD66" s="1002"/>
      <c r="AE66" s="1003"/>
      <c r="AF66" s="1007" t="s">
        <v>417</v>
      </c>
      <c r="AG66" s="1008"/>
      <c r="AH66" s="1008"/>
      <c r="AI66" s="1008"/>
      <c r="AJ66" s="1009"/>
      <c r="AK66" s="1001" t="s">
        <v>418</v>
      </c>
      <c r="AL66" s="996"/>
      <c r="AM66" s="996"/>
      <c r="AN66" s="996"/>
      <c r="AO66" s="997"/>
      <c r="AP66" s="1001" t="s">
        <v>419</v>
      </c>
      <c r="AQ66" s="1002"/>
      <c r="AR66" s="1002"/>
      <c r="AS66" s="1002"/>
      <c r="AT66" s="1003"/>
      <c r="AU66" s="1001" t="s">
        <v>420</v>
      </c>
      <c r="AV66" s="1002"/>
      <c r="AW66" s="1002"/>
      <c r="AX66" s="1002"/>
      <c r="AY66" s="1003"/>
      <c r="AZ66" s="1001" t="s">
        <v>381</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578</v>
      </c>
      <c r="C68" s="986"/>
      <c r="D68" s="986"/>
      <c r="E68" s="986"/>
      <c r="F68" s="986"/>
      <c r="G68" s="986"/>
      <c r="H68" s="986"/>
      <c r="I68" s="986"/>
      <c r="J68" s="986"/>
      <c r="K68" s="986"/>
      <c r="L68" s="986"/>
      <c r="M68" s="986"/>
      <c r="N68" s="986"/>
      <c r="O68" s="986"/>
      <c r="P68" s="987"/>
      <c r="Q68" s="988">
        <v>7036</v>
      </c>
      <c r="R68" s="982"/>
      <c r="S68" s="982"/>
      <c r="T68" s="982"/>
      <c r="U68" s="982"/>
      <c r="V68" s="982">
        <v>6106</v>
      </c>
      <c r="W68" s="982"/>
      <c r="X68" s="982"/>
      <c r="Y68" s="982"/>
      <c r="Z68" s="982"/>
      <c r="AA68" s="982">
        <v>930</v>
      </c>
      <c r="AB68" s="982"/>
      <c r="AC68" s="982"/>
      <c r="AD68" s="982"/>
      <c r="AE68" s="982"/>
      <c r="AF68" s="982">
        <v>930</v>
      </c>
      <c r="AG68" s="982"/>
      <c r="AH68" s="982"/>
      <c r="AI68" s="982"/>
      <c r="AJ68" s="982"/>
      <c r="AK68" s="982">
        <v>11</v>
      </c>
      <c r="AL68" s="982"/>
      <c r="AM68" s="982"/>
      <c r="AN68" s="982"/>
      <c r="AO68" s="982"/>
      <c r="AP68" s="982"/>
      <c r="AQ68" s="982"/>
      <c r="AR68" s="982"/>
      <c r="AS68" s="982"/>
      <c r="AT68" s="982"/>
      <c r="AU68" s="982"/>
      <c r="AV68" s="982"/>
      <c r="AW68" s="982"/>
      <c r="AX68" s="982"/>
      <c r="AY68" s="982"/>
      <c r="AZ68" s="983" t="s">
        <v>585</v>
      </c>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579</v>
      </c>
      <c r="C69" s="975"/>
      <c r="D69" s="975"/>
      <c r="E69" s="975"/>
      <c r="F69" s="975"/>
      <c r="G69" s="975"/>
      <c r="H69" s="975"/>
      <c r="I69" s="975"/>
      <c r="J69" s="975"/>
      <c r="K69" s="975"/>
      <c r="L69" s="975"/>
      <c r="M69" s="975"/>
      <c r="N69" s="975"/>
      <c r="O69" s="975"/>
      <c r="P69" s="976"/>
      <c r="Q69" s="977">
        <v>254</v>
      </c>
      <c r="R69" s="971"/>
      <c r="S69" s="971"/>
      <c r="T69" s="971"/>
      <c r="U69" s="971"/>
      <c r="V69" s="971">
        <v>245</v>
      </c>
      <c r="W69" s="971"/>
      <c r="X69" s="971"/>
      <c r="Y69" s="971"/>
      <c r="Z69" s="971"/>
      <c r="AA69" s="971">
        <v>9</v>
      </c>
      <c r="AB69" s="971"/>
      <c r="AC69" s="971"/>
      <c r="AD69" s="971"/>
      <c r="AE69" s="971"/>
      <c r="AF69" s="971">
        <v>9</v>
      </c>
      <c r="AG69" s="971"/>
      <c r="AH69" s="971"/>
      <c r="AI69" s="971"/>
      <c r="AJ69" s="971"/>
      <c r="AK69" s="971"/>
      <c r="AL69" s="971"/>
      <c r="AM69" s="971"/>
      <c r="AN69" s="971"/>
      <c r="AO69" s="971"/>
      <c r="AP69" s="971"/>
      <c r="AQ69" s="971"/>
      <c r="AR69" s="971"/>
      <c r="AS69" s="971"/>
      <c r="AT69" s="971"/>
      <c r="AU69" s="971"/>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580</v>
      </c>
      <c r="C70" s="975"/>
      <c r="D70" s="975"/>
      <c r="E70" s="975"/>
      <c r="F70" s="975"/>
      <c r="G70" s="975"/>
      <c r="H70" s="975"/>
      <c r="I70" s="975"/>
      <c r="J70" s="975"/>
      <c r="K70" s="975"/>
      <c r="L70" s="975"/>
      <c r="M70" s="975"/>
      <c r="N70" s="975"/>
      <c r="O70" s="975"/>
      <c r="P70" s="976"/>
      <c r="Q70" s="977">
        <v>305293</v>
      </c>
      <c r="R70" s="971"/>
      <c r="S70" s="971"/>
      <c r="T70" s="971"/>
      <c r="U70" s="971"/>
      <c r="V70" s="971">
        <v>294817</v>
      </c>
      <c r="W70" s="971"/>
      <c r="X70" s="971"/>
      <c r="Y70" s="971"/>
      <c r="Z70" s="971"/>
      <c r="AA70" s="971">
        <v>10476</v>
      </c>
      <c r="AB70" s="971"/>
      <c r="AC70" s="971"/>
      <c r="AD70" s="971"/>
      <c r="AE70" s="971"/>
      <c r="AF70" s="971">
        <v>6371</v>
      </c>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581</v>
      </c>
      <c r="C71" s="975"/>
      <c r="D71" s="975"/>
      <c r="E71" s="975"/>
      <c r="F71" s="975"/>
      <c r="G71" s="975"/>
      <c r="H71" s="975"/>
      <c r="I71" s="975"/>
      <c r="J71" s="975"/>
      <c r="K71" s="975"/>
      <c r="L71" s="975"/>
      <c r="M71" s="975"/>
      <c r="N71" s="975"/>
      <c r="O71" s="975"/>
      <c r="P71" s="976"/>
      <c r="Q71" s="977">
        <v>562</v>
      </c>
      <c r="R71" s="971"/>
      <c r="S71" s="971"/>
      <c r="T71" s="971"/>
      <c r="U71" s="971"/>
      <c r="V71" s="971">
        <v>516</v>
      </c>
      <c r="W71" s="971"/>
      <c r="X71" s="971"/>
      <c r="Y71" s="971"/>
      <c r="Z71" s="971"/>
      <c r="AA71" s="971">
        <v>46</v>
      </c>
      <c r="AB71" s="971"/>
      <c r="AC71" s="971"/>
      <c r="AD71" s="971"/>
      <c r="AE71" s="971"/>
      <c r="AF71" s="971">
        <v>46</v>
      </c>
      <c r="AG71" s="971"/>
      <c r="AH71" s="971"/>
      <c r="AI71" s="971"/>
      <c r="AJ71" s="971"/>
      <c r="AK71" s="971">
        <v>40</v>
      </c>
      <c r="AL71" s="971"/>
      <c r="AM71" s="971"/>
      <c r="AN71" s="971"/>
      <c r="AO71" s="971"/>
      <c r="AP71" s="971">
        <v>30</v>
      </c>
      <c r="AQ71" s="971"/>
      <c r="AR71" s="971"/>
      <c r="AS71" s="971"/>
      <c r="AT71" s="971"/>
      <c r="AU71" s="971">
        <v>17</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582</v>
      </c>
      <c r="C72" s="975"/>
      <c r="D72" s="975"/>
      <c r="E72" s="975"/>
      <c r="F72" s="975"/>
      <c r="G72" s="975"/>
      <c r="H72" s="975"/>
      <c r="I72" s="975"/>
      <c r="J72" s="975"/>
      <c r="K72" s="975"/>
      <c r="L72" s="975"/>
      <c r="M72" s="975"/>
      <c r="N72" s="975"/>
      <c r="O72" s="975"/>
      <c r="P72" s="976"/>
      <c r="Q72" s="977">
        <v>192</v>
      </c>
      <c r="R72" s="971"/>
      <c r="S72" s="971"/>
      <c r="T72" s="971"/>
      <c r="U72" s="971"/>
      <c r="V72" s="971">
        <v>174</v>
      </c>
      <c r="W72" s="971"/>
      <c r="X72" s="971"/>
      <c r="Y72" s="971"/>
      <c r="Z72" s="971"/>
      <c r="AA72" s="971">
        <v>18</v>
      </c>
      <c r="AB72" s="971"/>
      <c r="AC72" s="971"/>
      <c r="AD72" s="971"/>
      <c r="AE72" s="971"/>
      <c r="AF72" s="971">
        <v>18</v>
      </c>
      <c r="AG72" s="971"/>
      <c r="AH72" s="971"/>
      <c r="AI72" s="971"/>
      <c r="AJ72" s="971"/>
      <c r="AK72" s="971">
        <v>15</v>
      </c>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583</v>
      </c>
      <c r="C73" s="975"/>
      <c r="D73" s="975"/>
      <c r="E73" s="975"/>
      <c r="F73" s="975"/>
      <c r="G73" s="975"/>
      <c r="H73" s="975"/>
      <c r="I73" s="975"/>
      <c r="J73" s="975"/>
      <c r="K73" s="975"/>
      <c r="L73" s="975"/>
      <c r="M73" s="975"/>
      <c r="N73" s="975"/>
      <c r="O73" s="975"/>
      <c r="P73" s="976"/>
      <c r="Q73" s="977">
        <v>118</v>
      </c>
      <c r="R73" s="971"/>
      <c r="S73" s="971"/>
      <c r="T73" s="971"/>
      <c r="U73" s="971"/>
      <c r="V73" s="971">
        <v>99</v>
      </c>
      <c r="W73" s="971"/>
      <c r="X73" s="971"/>
      <c r="Y73" s="971"/>
      <c r="Z73" s="971"/>
      <c r="AA73" s="971">
        <v>19</v>
      </c>
      <c r="AB73" s="971"/>
      <c r="AC73" s="971"/>
      <c r="AD73" s="971"/>
      <c r="AE73" s="971"/>
      <c r="AF73" s="971">
        <v>14</v>
      </c>
      <c r="AG73" s="971"/>
      <c r="AH73" s="971"/>
      <c r="AI73" s="971"/>
      <c r="AJ73" s="971"/>
      <c r="AK73" s="971">
        <v>3</v>
      </c>
      <c r="AL73" s="971"/>
      <c r="AM73" s="971"/>
      <c r="AN73" s="971"/>
      <c r="AO73" s="971"/>
      <c r="AP73" s="971">
        <v>188</v>
      </c>
      <c r="AQ73" s="971"/>
      <c r="AR73" s="971"/>
      <c r="AS73" s="971"/>
      <c r="AT73" s="971"/>
      <c r="AU73" s="971">
        <v>38</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394</v>
      </c>
      <c r="B88" s="937" t="s">
        <v>421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7388</v>
      </c>
      <c r="AG88" s="959"/>
      <c r="AH88" s="959"/>
      <c r="AI88" s="959"/>
      <c r="AJ88" s="959"/>
      <c r="AK88" s="963"/>
      <c r="AL88" s="963"/>
      <c r="AM88" s="963"/>
      <c r="AN88" s="963"/>
      <c r="AO88" s="963"/>
      <c r="AP88" s="959">
        <v>218</v>
      </c>
      <c r="AQ88" s="959"/>
      <c r="AR88" s="959"/>
      <c r="AS88" s="959"/>
      <c r="AT88" s="959"/>
      <c r="AU88" s="959">
        <v>55</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937" t="s">
        <v>422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6</v>
      </c>
      <c r="CS102" s="953"/>
      <c r="CT102" s="953"/>
      <c r="CU102" s="953"/>
      <c r="CV102" s="954"/>
      <c r="CW102" s="952"/>
      <c r="CX102" s="953"/>
      <c r="CY102" s="953"/>
      <c r="CZ102" s="953"/>
      <c r="DA102" s="954"/>
      <c r="DB102" s="952">
        <v>90</v>
      </c>
      <c r="DC102" s="953"/>
      <c r="DD102" s="953"/>
      <c r="DE102" s="953"/>
      <c r="DF102" s="954"/>
      <c r="DG102" s="952">
        <v>441</v>
      </c>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427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428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429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430</v>
      </c>
      <c r="AB109" s="896"/>
      <c r="AC109" s="896"/>
      <c r="AD109" s="896"/>
      <c r="AE109" s="897"/>
      <c r="AF109" s="898" t="s">
        <v>431</v>
      </c>
      <c r="AG109" s="896"/>
      <c r="AH109" s="896"/>
      <c r="AI109" s="896"/>
      <c r="AJ109" s="897"/>
      <c r="AK109" s="898" t="s">
        <v>311</v>
      </c>
      <c r="AL109" s="896"/>
      <c r="AM109" s="896"/>
      <c r="AN109" s="896"/>
      <c r="AO109" s="897"/>
      <c r="AP109" s="898" t="s">
        <v>432</v>
      </c>
      <c r="AQ109" s="896"/>
      <c r="AR109" s="896"/>
      <c r="AS109" s="896"/>
      <c r="AT109" s="929"/>
      <c r="AU109" s="895" t="s">
        <v>429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430</v>
      </c>
      <c r="BR109" s="896"/>
      <c r="BS109" s="896"/>
      <c r="BT109" s="896"/>
      <c r="BU109" s="897"/>
      <c r="BV109" s="898" t="s">
        <v>431</v>
      </c>
      <c r="BW109" s="896"/>
      <c r="BX109" s="896"/>
      <c r="BY109" s="896"/>
      <c r="BZ109" s="897"/>
      <c r="CA109" s="898" t="s">
        <v>311</v>
      </c>
      <c r="CB109" s="896"/>
      <c r="CC109" s="896"/>
      <c r="CD109" s="896"/>
      <c r="CE109" s="897"/>
      <c r="CF109" s="936" t="s">
        <v>432</v>
      </c>
      <c r="CG109" s="936"/>
      <c r="CH109" s="936"/>
      <c r="CI109" s="936"/>
      <c r="CJ109" s="936"/>
      <c r="CK109" s="898" t="s">
        <v>433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430</v>
      </c>
      <c r="DH109" s="896"/>
      <c r="DI109" s="896"/>
      <c r="DJ109" s="896"/>
      <c r="DK109" s="897"/>
      <c r="DL109" s="898" t="s">
        <v>431</v>
      </c>
      <c r="DM109" s="896"/>
      <c r="DN109" s="896"/>
      <c r="DO109" s="896"/>
      <c r="DP109" s="897"/>
      <c r="DQ109" s="898" t="s">
        <v>311</v>
      </c>
      <c r="DR109" s="896"/>
      <c r="DS109" s="896"/>
      <c r="DT109" s="896"/>
      <c r="DU109" s="897"/>
      <c r="DV109" s="898" t="s">
        <v>432</v>
      </c>
      <c r="DW109" s="896"/>
      <c r="DX109" s="896"/>
      <c r="DY109" s="896"/>
      <c r="DZ109" s="929"/>
    </row>
    <row r="110" spans="1:131" s="230" customFormat="1" ht="26.25" customHeight="1" x14ac:dyDescent="0.15">
      <c r="A110" s="807" t="s">
        <v>434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1602496</v>
      </c>
      <c r="AB110" s="889"/>
      <c r="AC110" s="889"/>
      <c r="AD110" s="889"/>
      <c r="AE110" s="890"/>
      <c r="AF110" s="891">
        <v>1940556</v>
      </c>
      <c r="AG110" s="889"/>
      <c r="AH110" s="889"/>
      <c r="AI110" s="889"/>
      <c r="AJ110" s="890"/>
      <c r="AK110" s="891">
        <v>2136107</v>
      </c>
      <c r="AL110" s="889"/>
      <c r="AM110" s="889"/>
      <c r="AN110" s="889"/>
      <c r="AO110" s="890"/>
      <c r="AP110" s="892">
        <v>30.2</v>
      </c>
      <c r="AQ110" s="893"/>
      <c r="AR110" s="893"/>
      <c r="AS110" s="893"/>
      <c r="AT110" s="894"/>
      <c r="AU110" s="930" t="s">
        <v>75</v>
      </c>
      <c r="AV110" s="931"/>
      <c r="AW110" s="931"/>
      <c r="AX110" s="931"/>
      <c r="AY110" s="931"/>
      <c r="AZ110" s="860" t="s">
        <v>435</v>
      </c>
      <c r="BA110" s="808"/>
      <c r="BB110" s="808"/>
      <c r="BC110" s="808"/>
      <c r="BD110" s="808"/>
      <c r="BE110" s="808"/>
      <c r="BF110" s="808"/>
      <c r="BG110" s="808"/>
      <c r="BH110" s="808"/>
      <c r="BI110" s="808"/>
      <c r="BJ110" s="808"/>
      <c r="BK110" s="808"/>
      <c r="BL110" s="808"/>
      <c r="BM110" s="808"/>
      <c r="BN110" s="808"/>
      <c r="BO110" s="808"/>
      <c r="BP110" s="809"/>
      <c r="BQ110" s="861">
        <v>44074967</v>
      </c>
      <c r="BR110" s="842"/>
      <c r="BS110" s="842"/>
      <c r="BT110" s="842"/>
      <c r="BU110" s="842"/>
      <c r="BV110" s="842">
        <v>45938060</v>
      </c>
      <c r="BW110" s="842"/>
      <c r="BX110" s="842"/>
      <c r="BY110" s="842"/>
      <c r="BZ110" s="842"/>
      <c r="CA110" s="842">
        <v>48842405</v>
      </c>
      <c r="CB110" s="842"/>
      <c r="CC110" s="842"/>
      <c r="CD110" s="842"/>
      <c r="CE110" s="842"/>
      <c r="CF110" s="866">
        <v>690.8</v>
      </c>
      <c r="CG110" s="867"/>
      <c r="CH110" s="867"/>
      <c r="CI110" s="867"/>
      <c r="CJ110" s="867"/>
      <c r="CK110" s="926" t="s">
        <v>436</v>
      </c>
      <c r="CL110" s="819"/>
      <c r="CM110" s="860" t="s">
        <v>437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438</v>
      </c>
      <c r="DH110" s="842"/>
      <c r="DI110" s="842"/>
      <c r="DJ110" s="842"/>
      <c r="DK110" s="842"/>
      <c r="DL110" s="842" t="s">
        <v>230</v>
      </c>
      <c r="DM110" s="842"/>
      <c r="DN110" s="842"/>
      <c r="DO110" s="842"/>
      <c r="DP110" s="842"/>
      <c r="DQ110" s="842" t="s">
        <v>230</v>
      </c>
      <c r="DR110" s="842"/>
      <c r="DS110" s="842"/>
      <c r="DT110" s="842"/>
      <c r="DU110" s="842"/>
      <c r="DV110" s="843" t="s">
        <v>230</v>
      </c>
      <c r="DW110" s="843"/>
      <c r="DX110" s="843"/>
      <c r="DY110" s="843"/>
      <c r="DZ110" s="844"/>
    </row>
    <row r="111" spans="1:131" s="230" customFormat="1" ht="26.25" customHeight="1" x14ac:dyDescent="0.15">
      <c r="A111" s="774" t="s">
        <v>439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230</v>
      </c>
      <c r="AB111" s="919"/>
      <c r="AC111" s="919"/>
      <c r="AD111" s="919"/>
      <c r="AE111" s="920"/>
      <c r="AF111" s="921" t="s">
        <v>230</v>
      </c>
      <c r="AG111" s="919"/>
      <c r="AH111" s="919"/>
      <c r="AI111" s="919"/>
      <c r="AJ111" s="920"/>
      <c r="AK111" s="921" t="s">
        <v>230</v>
      </c>
      <c r="AL111" s="919"/>
      <c r="AM111" s="919"/>
      <c r="AN111" s="919"/>
      <c r="AO111" s="920"/>
      <c r="AP111" s="922" t="s">
        <v>230</v>
      </c>
      <c r="AQ111" s="923"/>
      <c r="AR111" s="923"/>
      <c r="AS111" s="923"/>
      <c r="AT111" s="924"/>
      <c r="AU111" s="932"/>
      <c r="AV111" s="933"/>
      <c r="AW111" s="933"/>
      <c r="AX111" s="933"/>
      <c r="AY111" s="933"/>
      <c r="AZ111" s="815" t="s">
        <v>440</v>
      </c>
      <c r="BA111" s="752"/>
      <c r="BB111" s="752"/>
      <c r="BC111" s="752"/>
      <c r="BD111" s="752"/>
      <c r="BE111" s="752"/>
      <c r="BF111" s="752"/>
      <c r="BG111" s="752"/>
      <c r="BH111" s="752"/>
      <c r="BI111" s="752"/>
      <c r="BJ111" s="752"/>
      <c r="BK111" s="752"/>
      <c r="BL111" s="752"/>
      <c r="BM111" s="752"/>
      <c r="BN111" s="752"/>
      <c r="BO111" s="752"/>
      <c r="BP111" s="753"/>
      <c r="BQ111" s="816" t="s">
        <v>230</v>
      </c>
      <c r="BR111" s="817"/>
      <c r="BS111" s="817"/>
      <c r="BT111" s="817"/>
      <c r="BU111" s="817"/>
      <c r="BV111" s="817" t="s">
        <v>441</v>
      </c>
      <c r="BW111" s="817"/>
      <c r="BX111" s="817"/>
      <c r="BY111" s="817"/>
      <c r="BZ111" s="817"/>
      <c r="CA111" s="817" t="s">
        <v>442</v>
      </c>
      <c r="CB111" s="817"/>
      <c r="CC111" s="817"/>
      <c r="CD111" s="817"/>
      <c r="CE111" s="817"/>
      <c r="CF111" s="875" t="s">
        <v>442</v>
      </c>
      <c r="CG111" s="876"/>
      <c r="CH111" s="876"/>
      <c r="CI111" s="876"/>
      <c r="CJ111" s="876"/>
      <c r="CK111" s="927"/>
      <c r="CL111" s="821"/>
      <c r="CM111" s="815" t="s">
        <v>443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230</v>
      </c>
      <c r="DH111" s="817"/>
      <c r="DI111" s="817"/>
      <c r="DJ111" s="817"/>
      <c r="DK111" s="817"/>
      <c r="DL111" s="817" t="s">
        <v>230</v>
      </c>
      <c r="DM111" s="817"/>
      <c r="DN111" s="817"/>
      <c r="DO111" s="817"/>
      <c r="DP111" s="817"/>
      <c r="DQ111" s="817" t="s">
        <v>230</v>
      </c>
      <c r="DR111" s="817"/>
      <c r="DS111" s="817"/>
      <c r="DT111" s="817"/>
      <c r="DU111" s="817"/>
      <c r="DV111" s="794" t="s">
        <v>230</v>
      </c>
      <c r="DW111" s="794"/>
      <c r="DX111" s="794"/>
      <c r="DY111" s="794"/>
      <c r="DZ111" s="795"/>
    </row>
    <row r="112" spans="1:131" s="230" customFormat="1" ht="26.25" customHeight="1" x14ac:dyDescent="0.15">
      <c r="A112" s="912" t="s">
        <v>444</v>
      </c>
      <c r="B112" s="913"/>
      <c r="C112" s="752" t="s">
        <v>445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230</v>
      </c>
      <c r="AB112" s="780"/>
      <c r="AC112" s="780"/>
      <c r="AD112" s="780"/>
      <c r="AE112" s="781"/>
      <c r="AF112" s="782" t="s">
        <v>442</v>
      </c>
      <c r="AG112" s="780"/>
      <c r="AH112" s="780"/>
      <c r="AI112" s="780"/>
      <c r="AJ112" s="781"/>
      <c r="AK112" s="782" t="s">
        <v>230</v>
      </c>
      <c r="AL112" s="780"/>
      <c r="AM112" s="780"/>
      <c r="AN112" s="780"/>
      <c r="AO112" s="781"/>
      <c r="AP112" s="824" t="s">
        <v>230</v>
      </c>
      <c r="AQ112" s="825"/>
      <c r="AR112" s="825"/>
      <c r="AS112" s="825"/>
      <c r="AT112" s="826"/>
      <c r="AU112" s="932"/>
      <c r="AV112" s="933"/>
      <c r="AW112" s="933"/>
      <c r="AX112" s="933"/>
      <c r="AY112" s="933"/>
      <c r="AZ112" s="815" t="s">
        <v>446</v>
      </c>
      <c r="BA112" s="752"/>
      <c r="BB112" s="752"/>
      <c r="BC112" s="752"/>
      <c r="BD112" s="752"/>
      <c r="BE112" s="752"/>
      <c r="BF112" s="752"/>
      <c r="BG112" s="752"/>
      <c r="BH112" s="752"/>
      <c r="BI112" s="752"/>
      <c r="BJ112" s="752"/>
      <c r="BK112" s="752"/>
      <c r="BL112" s="752"/>
      <c r="BM112" s="752"/>
      <c r="BN112" s="752"/>
      <c r="BO112" s="752"/>
      <c r="BP112" s="753"/>
      <c r="BQ112" s="816">
        <v>6234289</v>
      </c>
      <c r="BR112" s="817"/>
      <c r="BS112" s="817"/>
      <c r="BT112" s="817"/>
      <c r="BU112" s="817"/>
      <c r="BV112" s="817">
        <v>6329950</v>
      </c>
      <c r="BW112" s="817"/>
      <c r="BX112" s="817"/>
      <c r="BY112" s="817"/>
      <c r="BZ112" s="817"/>
      <c r="CA112" s="817">
        <v>6319247</v>
      </c>
      <c r="CB112" s="817"/>
      <c r="CC112" s="817"/>
      <c r="CD112" s="817"/>
      <c r="CE112" s="817"/>
      <c r="CF112" s="875">
        <v>89.4</v>
      </c>
      <c r="CG112" s="876"/>
      <c r="CH112" s="876"/>
      <c r="CI112" s="876"/>
      <c r="CJ112" s="876"/>
      <c r="CK112" s="927"/>
      <c r="CL112" s="821"/>
      <c r="CM112" s="815" t="s">
        <v>447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442</v>
      </c>
      <c r="DH112" s="817"/>
      <c r="DI112" s="817"/>
      <c r="DJ112" s="817"/>
      <c r="DK112" s="817"/>
      <c r="DL112" s="817" t="s">
        <v>230</v>
      </c>
      <c r="DM112" s="817"/>
      <c r="DN112" s="817"/>
      <c r="DO112" s="817"/>
      <c r="DP112" s="817"/>
      <c r="DQ112" s="817" t="s">
        <v>230</v>
      </c>
      <c r="DR112" s="817"/>
      <c r="DS112" s="817"/>
      <c r="DT112" s="817"/>
      <c r="DU112" s="817"/>
      <c r="DV112" s="794" t="s">
        <v>230</v>
      </c>
      <c r="DW112" s="794"/>
      <c r="DX112" s="794"/>
      <c r="DY112" s="794"/>
      <c r="DZ112" s="795"/>
    </row>
    <row r="113" spans="1:130" s="230" customFormat="1" ht="26.25" customHeight="1" x14ac:dyDescent="0.15">
      <c r="A113" s="914"/>
      <c r="B113" s="915"/>
      <c r="C113" s="752" t="s">
        <v>448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546494</v>
      </c>
      <c r="AB113" s="919"/>
      <c r="AC113" s="919"/>
      <c r="AD113" s="919"/>
      <c r="AE113" s="920"/>
      <c r="AF113" s="921">
        <v>497328</v>
      </c>
      <c r="AG113" s="919"/>
      <c r="AH113" s="919"/>
      <c r="AI113" s="919"/>
      <c r="AJ113" s="920"/>
      <c r="AK113" s="921">
        <v>535739</v>
      </c>
      <c r="AL113" s="919"/>
      <c r="AM113" s="919"/>
      <c r="AN113" s="919"/>
      <c r="AO113" s="920"/>
      <c r="AP113" s="922">
        <v>7.6</v>
      </c>
      <c r="AQ113" s="923"/>
      <c r="AR113" s="923"/>
      <c r="AS113" s="923"/>
      <c r="AT113" s="924"/>
      <c r="AU113" s="932"/>
      <c r="AV113" s="933"/>
      <c r="AW113" s="933"/>
      <c r="AX113" s="933"/>
      <c r="AY113" s="933"/>
      <c r="AZ113" s="815" t="s">
        <v>449</v>
      </c>
      <c r="BA113" s="752"/>
      <c r="BB113" s="752"/>
      <c r="BC113" s="752"/>
      <c r="BD113" s="752"/>
      <c r="BE113" s="752"/>
      <c r="BF113" s="752"/>
      <c r="BG113" s="752"/>
      <c r="BH113" s="752"/>
      <c r="BI113" s="752"/>
      <c r="BJ113" s="752"/>
      <c r="BK113" s="752"/>
      <c r="BL113" s="752"/>
      <c r="BM113" s="752"/>
      <c r="BN113" s="752"/>
      <c r="BO113" s="752"/>
      <c r="BP113" s="753"/>
      <c r="BQ113" s="816">
        <v>82806</v>
      </c>
      <c r="BR113" s="817"/>
      <c r="BS113" s="817"/>
      <c r="BT113" s="817"/>
      <c r="BU113" s="817"/>
      <c r="BV113" s="817">
        <v>72361</v>
      </c>
      <c r="BW113" s="817"/>
      <c r="BX113" s="817"/>
      <c r="BY113" s="817"/>
      <c r="BZ113" s="817"/>
      <c r="CA113" s="817">
        <v>54591</v>
      </c>
      <c r="CB113" s="817"/>
      <c r="CC113" s="817"/>
      <c r="CD113" s="817"/>
      <c r="CE113" s="817"/>
      <c r="CF113" s="875">
        <v>0.8</v>
      </c>
      <c r="CG113" s="876"/>
      <c r="CH113" s="876"/>
      <c r="CI113" s="876"/>
      <c r="CJ113" s="876"/>
      <c r="CK113" s="927"/>
      <c r="CL113" s="821"/>
      <c r="CM113" s="815" t="s">
        <v>450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230</v>
      </c>
      <c r="DH113" s="780"/>
      <c r="DI113" s="780"/>
      <c r="DJ113" s="780"/>
      <c r="DK113" s="781"/>
      <c r="DL113" s="782" t="s">
        <v>230</v>
      </c>
      <c r="DM113" s="780"/>
      <c r="DN113" s="780"/>
      <c r="DO113" s="780"/>
      <c r="DP113" s="781"/>
      <c r="DQ113" s="782" t="s">
        <v>230</v>
      </c>
      <c r="DR113" s="780"/>
      <c r="DS113" s="780"/>
      <c r="DT113" s="780"/>
      <c r="DU113" s="781"/>
      <c r="DV113" s="824" t="s">
        <v>230</v>
      </c>
      <c r="DW113" s="825"/>
      <c r="DX113" s="825"/>
      <c r="DY113" s="825"/>
      <c r="DZ113" s="826"/>
    </row>
    <row r="114" spans="1:130" s="230" customFormat="1" ht="26.25" customHeight="1" x14ac:dyDescent="0.15">
      <c r="A114" s="914"/>
      <c r="B114" s="915"/>
      <c r="C114" s="752" t="s">
        <v>451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4147</v>
      </c>
      <c r="AB114" s="780"/>
      <c r="AC114" s="780"/>
      <c r="AD114" s="780"/>
      <c r="AE114" s="781"/>
      <c r="AF114" s="782">
        <v>7820</v>
      </c>
      <c r="AG114" s="780"/>
      <c r="AH114" s="780"/>
      <c r="AI114" s="780"/>
      <c r="AJ114" s="781"/>
      <c r="AK114" s="782">
        <v>9015</v>
      </c>
      <c r="AL114" s="780"/>
      <c r="AM114" s="780"/>
      <c r="AN114" s="780"/>
      <c r="AO114" s="781"/>
      <c r="AP114" s="824">
        <v>0.1</v>
      </c>
      <c r="AQ114" s="825"/>
      <c r="AR114" s="825"/>
      <c r="AS114" s="825"/>
      <c r="AT114" s="826"/>
      <c r="AU114" s="932"/>
      <c r="AV114" s="933"/>
      <c r="AW114" s="933"/>
      <c r="AX114" s="933"/>
      <c r="AY114" s="933"/>
      <c r="AZ114" s="815" t="s">
        <v>452</v>
      </c>
      <c r="BA114" s="752"/>
      <c r="BB114" s="752"/>
      <c r="BC114" s="752"/>
      <c r="BD114" s="752"/>
      <c r="BE114" s="752"/>
      <c r="BF114" s="752"/>
      <c r="BG114" s="752"/>
      <c r="BH114" s="752"/>
      <c r="BI114" s="752"/>
      <c r="BJ114" s="752"/>
      <c r="BK114" s="752"/>
      <c r="BL114" s="752"/>
      <c r="BM114" s="752"/>
      <c r="BN114" s="752"/>
      <c r="BO114" s="752"/>
      <c r="BP114" s="753"/>
      <c r="BQ114" s="816" t="s">
        <v>230</v>
      </c>
      <c r="BR114" s="817"/>
      <c r="BS114" s="817"/>
      <c r="BT114" s="817"/>
      <c r="BU114" s="817"/>
      <c r="BV114" s="817" t="s">
        <v>230</v>
      </c>
      <c r="BW114" s="817"/>
      <c r="BX114" s="817"/>
      <c r="BY114" s="817"/>
      <c r="BZ114" s="817"/>
      <c r="CA114" s="817" t="s">
        <v>442</v>
      </c>
      <c r="CB114" s="817"/>
      <c r="CC114" s="817"/>
      <c r="CD114" s="817"/>
      <c r="CE114" s="817"/>
      <c r="CF114" s="875" t="s">
        <v>442</v>
      </c>
      <c r="CG114" s="876"/>
      <c r="CH114" s="876"/>
      <c r="CI114" s="876"/>
      <c r="CJ114" s="876"/>
      <c r="CK114" s="927"/>
      <c r="CL114" s="821"/>
      <c r="CM114" s="815" t="s">
        <v>453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230</v>
      </c>
      <c r="DH114" s="780"/>
      <c r="DI114" s="780"/>
      <c r="DJ114" s="780"/>
      <c r="DK114" s="781"/>
      <c r="DL114" s="782" t="s">
        <v>230</v>
      </c>
      <c r="DM114" s="780"/>
      <c r="DN114" s="780"/>
      <c r="DO114" s="780"/>
      <c r="DP114" s="781"/>
      <c r="DQ114" s="782" t="s">
        <v>230</v>
      </c>
      <c r="DR114" s="780"/>
      <c r="DS114" s="780"/>
      <c r="DT114" s="780"/>
      <c r="DU114" s="781"/>
      <c r="DV114" s="824" t="s">
        <v>230</v>
      </c>
      <c r="DW114" s="825"/>
      <c r="DX114" s="825"/>
      <c r="DY114" s="825"/>
      <c r="DZ114" s="826"/>
    </row>
    <row r="115" spans="1:130" s="230" customFormat="1" ht="26.25" customHeight="1" x14ac:dyDescent="0.15">
      <c r="A115" s="914"/>
      <c r="B115" s="915"/>
      <c r="C115" s="752" t="s">
        <v>454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230</v>
      </c>
      <c r="AB115" s="919"/>
      <c r="AC115" s="919"/>
      <c r="AD115" s="919"/>
      <c r="AE115" s="920"/>
      <c r="AF115" s="921" t="s">
        <v>230</v>
      </c>
      <c r="AG115" s="919"/>
      <c r="AH115" s="919"/>
      <c r="AI115" s="919"/>
      <c r="AJ115" s="920"/>
      <c r="AK115" s="921" t="s">
        <v>230</v>
      </c>
      <c r="AL115" s="919"/>
      <c r="AM115" s="919"/>
      <c r="AN115" s="919"/>
      <c r="AO115" s="920"/>
      <c r="AP115" s="922" t="s">
        <v>230</v>
      </c>
      <c r="AQ115" s="923"/>
      <c r="AR115" s="923"/>
      <c r="AS115" s="923"/>
      <c r="AT115" s="924"/>
      <c r="AU115" s="932"/>
      <c r="AV115" s="933"/>
      <c r="AW115" s="933"/>
      <c r="AX115" s="933"/>
      <c r="AY115" s="933"/>
      <c r="AZ115" s="815" t="s">
        <v>455</v>
      </c>
      <c r="BA115" s="752"/>
      <c r="BB115" s="752"/>
      <c r="BC115" s="752"/>
      <c r="BD115" s="752"/>
      <c r="BE115" s="752"/>
      <c r="BF115" s="752"/>
      <c r="BG115" s="752"/>
      <c r="BH115" s="752"/>
      <c r="BI115" s="752"/>
      <c r="BJ115" s="752"/>
      <c r="BK115" s="752"/>
      <c r="BL115" s="752"/>
      <c r="BM115" s="752"/>
      <c r="BN115" s="752"/>
      <c r="BO115" s="752"/>
      <c r="BP115" s="753"/>
      <c r="BQ115" s="816" t="s">
        <v>230</v>
      </c>
      <c r="BR115" s="817"/>
      <c r="BS115" s="817"/>
      <c r="BT115" s="817"/>
      <c r="BU115" s="817"/>
      <c r="BV115" s="817" t="s">
        <v>230</v>
      </c>
      <c r="BW115" s="817"/>
      <c r="BX115" s="817"/>
      <c r="BY115" s="817"/>
      <c r="BZ115" s="817"/>
      <c r="CA115" s="817" t="s">
        <v>230</v>
      </c>
      <c r="CB115" s="817"/>
      <c r="CC115" s="817"/>
      <c r="CD115" s="817"/>
      <c r="CE115" s="817"/>
      <c r="CF115" s="875" t="s">
        <v>230</v>
      </c>
      <c r="CG115" s="876"/>
      <c r="CH115" s="876"/>
      <c r="CI115" s="876"/>
      <c r="CJ115" s="876"/>
      <c r="CK115" s="927"/>
      <c r="CL115" s="821"/>
      <c r="CM115" s="815" t="s">
        <v>456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442</v>
      </c>
      <c r="DH115" s="780"/>
      <c r="DI115" s="780"/>
      <c r="DJ115" s="780"/>
      <c r="DK115" s="781"/>
      <c r="DL115" s="782" t="s">
        <v>230</v>
      </c>
      <c r="DM115" s="780"/>
      <c r="DN115" s="780"/>
      <c r="DO115" s="780"/>
      <c r="DP115" s="781"/>
      <c r="DQ115" s="782" t="s">
        <v>230</v>
      </c>
      <c r="DR115" s="780"/>
      <c r="DS115" s="780"/>
      <c r="DT115" s="780"/>
      <c r="DU115" s="781"/>
      <c r="DV115" s="824" t="s">
        <v>230</v>
      </c>
      <c r="DW115" s="825"/>
      <c r="DX115" s="825"/>
      <c r="DY115" s="825"/>
      <c r="DZ115" s="826"/>
    </row>
    <row r="116" spans="1:130" s="230" customFormat="1" ht="26.25" customHeight="1" x14ac:dyDescent="0.15">
      <c r="A116" s="916"/>
      <c r="B116" s="917"/>
      <c r="C116" s="839" t="s">
        <v>457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230</v>
      </c>
      <c r="AB116" s="780"/>
      <c r="AC116" s="780"/>
      <c r="AD116" s="780"/>
      <c r="AE116" s="781"/>
      <c r="AF116" s="782" t="s">
        <v>441</v>
      </c>
      <c r="AG116" s="780"/>
      <c r="AH116" s="780"/>
      <c r="AI116" s="780"/>
      <c r="AJ116" s="781"/>
      <c r="AK116" s="782" t="s">
        <v>442</v>
      </c>
      <c r="AL116" s="780"/>
      <c r="AM116" s="780"/>
      <c r="AN116" s="780"/>
      <c r="AO116" s="781"/>
      <c r="AP116" s="824" t="s">
        <v>442</v>
      </c>
      <c r="AQ116" s="825"/>
      <c r="AR116" s="825"/>
      <c r="AS116" s="825"/>
      <c r="AT116" s="826"/>
      <c r="AU116" s="932"/>
      <c r="AV116" s="933"/>
      <c r="AW116" s="933"/>
      <c r="AX116" s="933"/>
      <c r="AY116" s="933"/>
      <c r="AZ116" s="909" t="s">
        <v>458</v>
      </c>
      <c r="BA116" s="910"/>
      <c r="BB116" s="910"/>
      <c r="BC116" s="910"/>
      <c r="BD116" s="910"/>
      <c r="BE116" s="910"/>
      <c r="BF116" s="910"/>
      <c r="BG116" s="910"/>
      <c r="BH116" s="910"/>
      <c r="BI116" s="910"/>
      <c r="BJ116" s="910"/>
      <c r="BK116" s="910"/>
      <c r="BL116" s="910"/>
      <c r="BM116" s="910"/>
      <c r="BN116" s="910"/>
      <c r="BO116" s="910"/>
      <c r="BP116" s="911"/>
      <c r="BQ116" s="816" t="s">
        <v>442</v>
      </c>
      <c r="BR116" s="817"/>
      <c r="BS116" s="817"/>
      <c r="BT116" s="817"/>
      <c r="BU116" s="817"/>
      <c r="BV116" s="817" t="s">
        <v>230</v>
      </c>
      <c r="BW116" s="817"/>
      <c r="BX116" s="817"/>
      <c r="BY116" s="817"/>
      <c r="BZ116" s="817"/>
      <c r="CA116" s="817" t="s">
        <v>230</v>
      </c>
      <c r="CB116" s="817"/>
      <c r="CC116" s="817"/>
      <c r="CD116" s="817"/>
      <c r="CE116" s="817"/>
      <c r="CF116" s="875" t="s">
        <v>230</v>
      </c>
      <c r="CG116" s="876"/>
      <c r="CH116" s="876"/>
      <c r="CI116" s="876"/>
      <c r="CJ116" s="876"/>
      <c r="CK116" s="927"/>
      <c r="CL116" s="821"/>
      <c r="CM116" s="815" t="s">
        <v>459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230</v>
      </c>
      <c r="DH116" s="780"/>
      <c r="DI116" s="780"/>
      <c r="DJ116" s="780"/>
      <c r="DK116" s="781"/>
      <c r="DL116" s="782" t="s">
        <v>230</v>
      </c>
      <c r="DM116" s="780"/>
      <c r="DN116" s="780"/>
      <c r="DO116" s="780"/>
      <c r="DP116" s="781"/>
      <c r="DQ116" s="782" t="s">
        <v>442</v>
      </c>
      <c r="DR116" s="780"/>
      <c r="DS116" s="780"/>
      <c r="DT116" s="780"/>
      <c r="DU116" s="781"/>
      <c r="DV116" s="824" t="s">
        <v>230</v>
      </c>
      <c r="DW116" s="825"/>
      <c r="DX116" s="825"/>
      <c r="DY116" s="825"/>
      <c r="DZ116" s="826"/>
    </row>
    <row r="117" spans="1:130" s="230" customFormat="1" ht="26.25" customHeight="1" x14ac:dyDescent="0.15">
      <c r="A117" s="895" t="s">
        <v>188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460</v>
      </c>
      <c r="Z117" s="897"/>
      <c r="AA117" s="902">
        <v>2153137</v>
      </c>
      <c r="AB117" s="903"/>
      <c r="AC117" s="903"/>
      <c r="AD117" s="903"/>
      <c r="AE117" s="904"/>
      <c r="AF117" s="905">
        <v>2445704</v>
      </c>
      <c r="AG117" s="903"/>
      <c r="AH117" s="903"/>
      <c r="AI117" s="903"/>
      <c r="AJ117" s="904"/>
      <c r="AK117" s="905">
        <v>2680861</v>
      </c>
      <c r="AL117" s="903"/>
      <c r="AM117" s="903"/>
      <c r="AN117" s="903"/>
      <c r="AO117" s="904"/>
      <c r="AP117" s="906"/>
      <c r="AQ117" s="907"/>
      <c r="AR117" s="907"/>
      <c r="AS117" s="907"/>
      <c r="AT117" s="908"/>
      <c r="AU117" s="932"/>
      <c r="AV117" s="933"/>
      <c r="AW117" s="933"/>
      <c r="AX117" s="933"/>
      <c r="AY117" s="933"/>
      <c r="AZ117" s="863" t="s">
        <v>461</v>
      </c>
      <c r="BA117" s="864"/>
      <c r="BB117" s="864"/>
      <c r="BC117" s="864"/>
      <c r="BD117" s="864"/>
      <c r="BE117" s="864"/>
      <c r="BF117" s="864"/>
      <c r="BG117" s="864"/>
      <c r="BH117" s="864"/>
      <c r="BI117" s="864"/>
      <c r="BJ117" s="864"/>
      <c r="BK117" s="864"/>
      <c r="BL117" s="864"/>
      <c r="BM117" s="864"/>
      <c r="BN117" s="864"/>
      <c r="BO117" s="864"/>
      <c r="BP117" s="865"/>
      <c r="BQ117" s="816" t="s">
        <v>230</v>
      </c>
      <c r="BR117" s="817"/>
      <c r="BS117" s="817"/>
      <c r="BT117" s="817"/>
      <c r="BU117" s="817"/>
      <c r="BV117" s="817" t="s">
        <v>441</v>
      </c>
      <c r="BW117" s="817"/>
      <c r="BX117" s="817"/>
      <c r="BY117" s="817"/>
      <c r="BZ117" s="817"/>
      <c r="CA117" s="817" t="s">
        <v>441</v>
      </c>
      <c r="CB117" s="817"/>
      <c r="CC117" s="817"/>
      <c r="CD117" s="817"/>
      <c r="CE117" s="817"/>
      <c r="CF117" s="875" t="s">
        <v>230</v>
      </c>
      <c r="CG117" s="876"/>
      <c r="CH117" s="876"/>
      <c r="CI117" s="876"/>
      <c r="CJ117" s="876"/>
      <c r="CK117" s="927"/>
      <c r="CL117" s="821"/>
      <c r="CM117" s="815" t="s">
        <v>462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230</v>
      </c>
      <c r="DH117" s="780"/>
      <c r="DI117" s="780"/>
      <c r="DJ117" s="780"/>
      <c r="DK117" s="781"/>
      <c r="DL117" s="782" t="s">
        <v>230</v>
      </c>
      <c r="DM117" s="780"/>
      <c r="DN117" s="780"/>
      <c r="DO117" s="780"/>
      <c r="DP117" s="781"/>
      <c r="DQ117" s="782" t="s">
        <v>230</v>
      </c>
      <c r="DR117" s="780"/>
      <c r="DS117" s="780"/>
      <c r="DT117" s="780"/>
      <c r="DU117" s="781"/>
      <c r="DV117" s="824" t="s">
        <v>230</v>
      </c>
      <c r="DW117" s="825"/>
      <c r="DX117" s="825"/>
      <c r="DY117" s="825"/>
      <c r="DZ117" s="826"/>
    </row>
    <row r="118" spans="1:130" s="230" customFormat="1" ht="26.25" customHeight="1" x14ac:dyDescent="0.15">
      <c r="A118" s="895" t="s">
        <v>433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430</v>
      </c>
      <c r="AB118" s="896"/>
      <c r="AC118" s="896"/>
      <c r="AD118" s="896"/>
      <c r="AE118" s="897"/>
      <c r="AF118" s="898" t="s">
        <v>431</v>
      </c>
      <c r="AG118" s="896"/>
      <c r="AH118" s="896"/>
      <c r="AI118" s="896"/>
      <c r="AJ118" s="897"/>
      <c r="AK118" s="898" t="s">
        <v>311</v>
      </c>
      <c r="AL118" s="896"/>
      <c r="AM118" s="896"/>
      <c r="AN118" s="896"/>
      <c r="AO118" s="897"/>
      <c r="AP118" s="899" t="s">
        <v>432</v>
      </c>
      <c r="AQ118" s="900"/>
      <c r="AR118" s="900"/>
      <c r="AS118" s="900"/>
      <c r="AT118" s="901"/>
      <c r="AU118" s="932"/>
      <c r="AV118" s="933"/>
      <c r="AW118" s="933"/>
      <c r="AX118" s="933"/>
      <c r="AY118" s="933"/>
      <c r="AZ118" s="838" t="s">
        <v>463</v>
      </c>
      <c r="BA118" s="839"/>
      <c r="BB118" s="839"/>
      <c r="BC118" s="839"/>
      <c r="BD118" s="839"/>
      <c r="BE118" s="839"/>
      <c r="BF118" s="839"/>
      <c r="BG118" s="839"/>
      <c r="BH118" s="839"/>
      <c r="BI118" s="839"/>
      <c r="BJ118" s="839"/>
      <c r="BK118" s="839"/>
      <c r="BL118" s="839"/>
      <c r="BM118" s="839"/>
      <c r="BN118" s="839"/>
      <c r="BO118" s="839"/>
      <c r="BP118" s="840"/>
      <c r="BQ118" s="879" t="s">
        <v>441</v>
      </c>
      <c r="BR118" s="845"/>
      <c r="BS118" s="845"/>
      <c r="BT118" s="845"/>
      <c r="BU118" s="845"/>
      <c r="BV118" s="845" t="s">
        <v>230</v>
      </c>
      <c r="BW118" s="845"/>
      <c r="BX118" s="845"/>
      <c r="BY118" s="845"/>
      <c r="BZ118" s="845"/>
      <c r="CA118" s="845" t="s">
        <v>230</v>
      </c>
      <c r="CB118" s="845"/>
      <c r="CC118" s="845"/>
      <c r="CD118" s="845"/>
      <c r="CE118" s="845"/>
      <c r="CF118" s="875" t="s">
        <v>441</v>
      </c>
      <c r="CG118" s="876"/>
      <c r="CH118" s="876"/>
      <c r="CI118" s="876"/>
      <c r="CJ118" s="876"/>
      <c r="CK118" s="927"/>
      <c r="CL118" s="821"/>
      <c r="CM118" s="815" t="s">
        <v>464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230</v>
      </c>
      <c r="DH118" s="780"/>
      <c r="DI118" s="780"/>
      <c r="DJ118" s="780"/>
      <c r="DK118" s="781"/>
      <c r="DL118" s="782" t="s">
        <v>441</v>
      </c>
      <c r="DM118" s="780"/>
      <c r="DN118" s="780"/>
      <c r="DO118" s="780"/>
      <c r="DP118" s="781"/>
      <c r="DQ118" s="782" t="s">
        <v>230</v>
      </c>
      <c r="DR118" s="780"/>
      <c r="DS118" s="780"/>
      <c r="DT118" s="780"/>
      <c r="DU118" s="781"/>
      <c r="DV118" s="824" t="s">
        <v>441</v>
      </c>
      <c r="DW118" s="825"/>
      <c r="DX118" s="825"/>
      <c r="DY118" s="825"/>
      <c r="DZ118" s="826"/>
    </row>
    <row r="119" spans="1:130" s="230" customFormat="1" ht="26.25" customHeight="1" x14ac:dyDescent="0.15">
      <c r="A119" s="818" t="s">
        <v>436</v>
      </c>
      <c r="B119" s="819"/>
      <c r="C119" s="860" t="s">
        <v>437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441</v>
      </c>
      <c r="AB119" s="889"/>
      <c r="AC119" s="889"/>
      <c r="AD119" s="889"/>
      <c r="AE119" s="890"/>
      <c r="AF119" s="891" t="s">
        <v>230</v>
      </c>
      <c r="AG119" s="889"/>
      <c r="AH119" s="889"/>
      <c r="AI119" s="889"/>
      <c r="AJ119" s="890"/>
      <c r="AK119" s="891" t="s">
        <v>230</v>
      </c>
      <c r="AL119" s="889"/>
      <c r="AM119" s="889"/>
      <c r="AN119" s="889"/>
      <c r="AO119" s="890"/>
      <c r="AP119" s="892" t="s">
        <v>441</v>
      </c>
      <c r="AQ119" s="893"/>
      <c r="AR119" s="893"/>
      <c r="AS119" s="893"/>
      <c r="AT119" s="894"/>
      <c r="AU119" s="934"/>
      <c r="AV119" s="935"/>
      <c r="AW119" s="935"/>
      <c r="AX119" s="935"/>
      <c r="AY119" s="935"/>
      <c r="AZ119" s="251" t="s">
        <v>188</v>
      </c>
      <c r="BA119" s="251"/>
      <c r="BB119" s="251"/>
      <c r="BC119" s="251"/>
      <c r="BD119" s="251"/>
      <c r="BE119" s="251"/>
      <c r="BF119" s="251"/>
      <c r="BG119" s="251"/>
      <c r="BH119" s="251"/>
      <c r="BI119" s="251"/>
      <c r="BJ119" s="251"/>
      <c r="BK119" s="251"/>
      <c r="BL119" s="251"/>
      <c r="BM119" s="251"/>
      <c r="BN119" s="251"/>
      <c r="BO119" s="877" t="s">
        <v>465</v>
      </c>
      <c r="BP119" s="878"/>
      <c r="BQ119" s="879">
        <v>50392062</v>
      </c>
      <c r="BR119" s="845"/>
      <c r="BS119" s="845"/>
      <c r="BT119" s="845"/>
      <c r="BU119" s="845"/>
      <c r="BV119" s="845">
        <v>52340371</v>
      </c>
      <c r="BW119" s="845"/>
      <c r="BX119" s="845"/>
      <c r="BY119" s="845"/>
      <c r="BZ119" s="845"/>
      <c r="CA119" s="845">
        <v>55216243</v>
      </c>
      <c r="CB119" s="845"/>
      <c r="CC119" s="845"/>
      <c r="CD119" s="845"/>
      <c r="CE119" s="845"/>
      <c r="CF119" s="748"/>
      <c r="CG119" s="749"/>
      <c r="CH119" s="749"/>
      <c r="CI119" s="749"/>
      <c r="CJ119" s="834"/>
      <c r="CK119" s="928"/>
      <c r="CL119" s="823"/>
      <c r="CM119" s="838" t="s">
        <v>466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441</v>
      </c>
      <c r="DH119" s="764"/>
      <c r="DI119" s="764"/>
      <c r="DJ119" s="764"/>
      <c r="DK119" s="765"/>
      <c r="DL119" s="766" t="s">
        <v>442</v>
      </c>
      <c r="DM119" s="764"/>
      <c r="DN119" s="764"/>
      <c r="DO119" s="764"/>
      <c r="DP119" s="765"/>
      <c r="DQ119" s="766" t="s">
        <v>442</v>
      </c>
      <c r="DR119" s="764"/>
      <c r="DS119" s="764"/>
      <c r="DT119" s="764"/>
      <c r="DU119" s="765"/>
      <c r="DV119" s="848" t="s">
        <v>442</v>
      </c>
      <c r="DW119" s="849"/>
      <c r="DX119" s="849"/>
      <c r="DY119" s="849"/>
      <c r="DZ119" s="850"/>
    </row>
    <row r="120" spans="1:130" s="230" customFormat="1" ht="26.25" customHeight="1" x14ac:dyDescent="0.15">
      <c r="A120" s="820"/>
      <c r="B120" s="821"/>
      <c r="C120" s="815" t="s">
        <v>443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442</v>
      </c>
      <c r="AB120" s="780"/>
      <c r="AC120" s="780"/>
      <c r="AD120" s="780"/>
      <c r="AE120" s="781"/>
      <c r="AF120" s="782" t="s">
        <v>442</v>
      </c>
      <c r="AG120" s="780"/>
      <c r="AH120" s="780"/>
      <c r="AI120" s="780"/>
      <c r="AJ120" s="781"/>
      <c r="AK120" s="782" t="s">
        <v>442</v>
      </c>
      <c r="AL120" s="780"/>
      <c r="AM120" s="780"/>
      <c r="AN120" s="780"/>
      <c r="AO120" s="781"/>
      <c r="AP120" s="824" t="s">
        <v>441</v>
      </c>
      <c r="AQ120" s="825"/>
      <c r="AR120" s="825"/>
      <c r="AS120" s="825"/>
      <c r="AT120" s="826"/>
      <c r="AU120" s="880" t="s">
        <v>467</v>
      </c>
      <c r="AV120" s="881"/>
      <c r="AW120" s="881"/>
      <c r="AX120" s="881"/>
      <c r="AY120" s="882"/>
      <c r="AZ120" s="860" t="s">
        <v>468</v>
      </c>
      <c r="BA120" s="808"/>
      <c r="BB120" s="808"/>
      <c r="BC120" s="808"/>
      <c r="BD120" s="808"/>
      <c r="BE120" s="808"/>
      <c r="BF120" s="808"/>
      <c r="BG120" s="808"/>
      <c r="BH120" s="808"/>
      <c r="BI120" s="808"/>
      <c r="BJ120" s="808"/>
      <c r="BK120" s="808"/>
      <c r="BL120" s="808"/>
      <c r="BM120" s="808"/>
      <c r="BN120" s="808"/>
      <c r="BO120" s="808"/>
      <c r="BP120" s="809"/>
      <c r="BQ120" s="861">
        <v>6528171</v>
      </c>
      <c r="BR120" s="842"/>
      <c r="BS120" s="842"/>
      <c r="BT120" s="842"/>
      <c r="BU120" s="842"/>
      <c r="BV120" s="842">
        <v>8211898</v>
      </c>
      <c r="BW120" s="842"/>
      <c r="BX120" s="842"/>
      <c r="BY120" s="842"/>
      <c r="BZ120" s="842"/>
      <c r="CA120" s="842">
        <v>8316818</v>
      </c>
      <c r="CB120" s="842"/>
      <c r="CC120" s="842"/>
      <c r="CD120" s="842"/>
      <c r="CE120" s="842"/>
      <c r="CF120" s="866">
        <v>117.6</v>
      </c>
      <c r="CG120" s="867"/>
      <c r="CH120" s="867"/>
      <c r="CI120" s="867"/>
      <c r="CJ120" s="867"/>
      <c r="CK120" s="868" t="s">
        <v>469</v>
      </c>
      <c r="CL120" s="852"/>
      <c r="CM120" s="852"/>
      <c r="CN120" s="852"/>
      <c r="CO120" s="853"/>
      <c r="CP120" s="872" t="s">
        <v>470</v>
      </c>
      <c r="CQ120" s="873"/>
      <c r="CR120" s="873"/>
      <c r="CS120" s="873"/>
      <c r="CT120" s="873"/>
      <c r="CU120" s="873"/>
      <c r="CV120" s="873"/>
      <c r="CW120" s="873"/>
      <c r="CX120" s="873"/>
      <c r="CY120" s="873"/>
      <c r="CZ120" s="873"/>
      <c r="DA120" s="873"/>
      <c r="DB120" s="873"/>
      <c r="DC120" s="873"/>
      <c r="DD120" s="873"/>
      <c r="DE120" s="873"/>
      <c r="DF120" s="874"/>
      <c r="DG120" s="861">
        <v>5631587</v>
      </c>
      <c r="DH120" s="842"/>
      <c r="DI120" s="842"/>
      <c r="DJ120" s="842"/>
      <c r="DK120" s="842"/>
      <c r="DL120" s="842">
        <v>5741658</v>
      </c>
      <c r="DM120" s="842"/>
      <c r="DN120" s="842"/>
      <c r="DO120" s="842"/>
      <c r="DP120" s="842"/>
      <c r="DQ120" s="842">
        <v>5772902</v>
      </c>
      <c r="DR120" s="842"/>
      <c r="DS120" s="842"/>
      <c r="DT120" s="842"/>
      <c r="DU120" s="842"/>
      <c r="DV120" s="843">
        <v>81.7</v>
      </c>
      <c r="DW120" s="843"/>
      <c r="DX120" s="843"/>
      <c r="DY120" s="843"/>
      <c r="DZ120" s="844"/>
    </row>
    <row r="121" spans="1:130" s="230" customFormat="1" ht="26.25" customHeight="1" x14ac:dyDescent="0.15">
      <c r="A121" s="820"/>
      <c r="B121" s="821"/>
      <c r="C121" s="863" t="s">
        <v>471</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442</v>
      </c>
      <c r="AB121" s="780"/>
      <c r="AC121" s="780"/>
      <c r="AD121" s="780"/>
      <c r="AE121" s="781"/>
      <c r="AF121" s="782" t="s">
        <v>441</v>
      </c>
      <c r="AG121" s="780"/>
      <c r="AH121" s="780"/>
      <c r="AI121" s="780"/>
      <c r="AJ121" s="781"/>
      <c r="AK121" s="782" t="s">
        <v>442</v>
      </c>
      <c r="AL121" s="780"/>
      <c r="AM121" s="780"/>
      <c r="AN121" s="780"/>
      <c r="AO121" s="781"/>
      <c r="AP121" s="824" t="s">
        <v>441</v>
      </c>
      <c r="AQ121" s="825"/>
      <c r="AR121" s="825"/>
      <c r="AS121" s="825"/>
      <c r="AT121" s="826"/>
      <c r="AU121" s="883"/>
      <c r="AV121" s="884"/>
      <c r="AW121" s="884"/>
      <c r="AX121" s="884"/>
      <c r="AY121" s="885"/>
      <c r="AZ121" s="815" t="s">
        <v>472</v>
      </c>
      <c r="BA121" s="752"/>
      <c r="BB121" s="752"/>
      <c r="BC121" s="752"/>
      <c r="BD121" s="752"/>
      <c r="BE121" s="752"/>
      <c r="BF121" s="752"/>
      <c r="BG121" s="752"/>
      <c r="BH121" s="752"/>
      <c r="BI121" s="752"/>
      <c r="BJ121" s="752"/>
      <c r="BK121" s="752"/>
      <c r="BL121" s="752"/>
      <c r="BM121" s="752"/>
      <c r="BN121" s="752"/>
      <c r="BO121" s="752"/>
      <c r="BP121" s="753"/>
      <c r="BQ121" s="816">
        <v>6723453</v>
      </c>
      <c r="BR121" s="817"/>
      <c r="BS121" s="817"/>
      <c r="BT121" s="817"/>
      <c r="BU121" s="817"/>
      <c r="BV121" s="817">
        <v>6694224</v>
      </c>
      <c r="BW121" s="817"/>
      <c r="BX121" s="817"/>
      <c r="BY121" s="817"/>
      <c r="BZ121" s="817"/>
      <c r="CA121" s="817">
        <v>6868913</v>
      </c>
      <c r="CB121" s="817"/>
      <c r="CC121" s="817"/>
      <c r="CD121" s="817"/>
      <c r="CE121" s="817"/>
      <c r="CF121" s="875">
        <v>97.2</v>
      </c>
      <c r="CG121" s="876"/>
      <c r="CH121" s="876"/>
      <c r="CI121" s="876"/>
      <c r="CJ121" s="876"/>
      <c r="CK121" s="869"/>
      <c r="CL121" s="855"/>
      <c r="CM121" s="855"/>
      <c r="CN121" s="855"/>
      <c r="CO121" s="856"/>
      <c r="CP121" s="835" t="s">
        <v>409</v>
      </c>
      <c r="CQ121" s="836"/>
      <c r="CR121" s="836"/>
      <c r="CS121" s="836"/>
      <c r="CT121" s="836"/>
      <c r="CU121" s="836"/>
      <c r="CV121" s="836"/>
      <c r="CW121" s="836"/>
      <c r="CX121" s="836"/>
      <c r="CY121" s="836"/>
      <c r="CZ121" s="836"/>
      <c r="DA121" s="836"/>
      <c r="DB121" s="836"/>
      <c r="DC121" s="836"/>
      <c r="DD121" s="836"/>
      <c r="DE121" s="836"/>
      <c r="DF121" s="837"/>
      <c r="DG121" s="816">
        <v>602702</v>
      </c>
      <c r="DH121" s="817"/>
      <c r="DI121" s="817"/>
      <c r="DJ121" s="817"/>
      <c r="DK121" s="817"/>
      <c r="DL121" s="817">
        <v>588292</v>
      </c>
      <c r="DM121" s="817"/>
      <c r="DN121" s="817"/>
      <c r="DO121" s="817"/>
      <c r="DP121" s="817"/>
      <c r="DQ121" s="817">
        <v>546345</v>
      </c>
      <c r="DR121" s="817"/>
      <c r="DS121" s="817"/>
      <c r="DT121" s="817"/>
      <c r="DU121" s="817"/>
      <c r="DV121" s="794">
        <v>7.7</v>
      </c>
      <c r="DW121" s="794"/>
      <c r="DX121" s="794"/>
      <c r="DY121" s="794"/>
      <c r="DZ121" s="795"/>
    </row>
    <row r="122" spans="1:130" s="230" customFormat="1" ht="26.25" customHeight="1" x14ac:dyDescent="0.15">
      <c r="A122" s="820"/>
      <c r="B122" s="821"/>
      <c r="C122" s="815" t="s">
        <v>453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230</v>
      </c>
      <c r="AB122" s="780"/>
      <c r="AC122" s="780"/>
      <c r="AD122" s="780"/>
      <c r="AE122" s="781"/>
      <c r="AF122" s="782" t="s">
        <v>442</v>
      </c>
      <c r="AG122" s="780"/>
      <c r="AH122" s="780"/>
      <c r="AI122" s="780"/>
      <c r="AJ122" s="781"/>
      <c r="AK122" s="782" t="s">
        <v>441</v>
      </c>
      <c r="AL122" s="780"/>
      <c r="AM122" s="780"/>
      <c r="AN122" s="780"/>
      <c r="AO122" s="781"/>
      <c r="AP122" s="824" t="s">
        <v>441</v>
      </c>
      <c r="AQ122" s="825"/>
      <c r="AR122" s="825"/>
      <c r="AS122" s="825"/>
      <c r="AT122" s="826"/>
      <c r="AU122" s="883"/>
      <c r="AV122" s="884"/>
      <c r="AW122" s="884"/>
      <c r="AX122" s="884"/>
      <c r="AY122" s="885"/>
      <c r="AZ122" s="838" t="s">
        <v>473</v>
      </c>
      <c r="BA122" s="839"/>
      <c r="BB122" s="839"/>
      <c r="BC122" s="839"/>
      <c r="BD122" s="839"/>
      <c r="BE122" s="839"/>
      <c r="BF122" s="839"/>
      <c r="BG122" s="839"/>
      <c r="BH122" s="839"/>
      <c r="BI122" s="839"/>
      <c r="BJ122" s="839"/>
      <c r="BK122" s="839"/>
      <c r="BL122" s="839"/>
      <c r="BM122" s="839"/>
      <c r="BN122" s="839"/>
      <c r="BO122" s="839"/>
      <c r="BP122" s="840"/>
      <c r="BQ122" s="879">
        <v>34896395</v>
      </c>
      <c r="BR122" s="845"/>
      <c r="BS122" s="845"/>
      <c r="BT122" s="845"/>
      <c r="BU122" s="845"/>
      <c r="BV122" s="845">
        <v>34682889</v>
      </c>
      <c r="BW122" s="845"/>
      <c r="BX122" s="845"/>
      <c r="BY122" s="845"/>
      <c r="BZ122" s="845"/>
      <c r="CA122" s="845">
        <v>37743661</v>
      </c>
      <c r="CB122" s="845"/>
      <c r="CC122" s="845"/>
      <c r="CD122" s="845"/>
      <c r="CE122" s="845"/>
      <c r="CF122" s="846">
        <v>533.9</v>
      </c>
      <c r="CG122" s="847"/>
      <c r="CH122" s="847"/>
      <c r="CI122" s="847"/>
      <c r="CJ122" s="847"/>
      <c r="CK122" s="869"/>
      <c r="CL122" s="855"/>
      <c r="CM122" s="855"/>
      <c r="CN122" s="855"/>
      <c r="CO122" s="856"/>
      <c r="CP122" s="835" t="s">
        <v>407</v>
      </c>
      <c r="CQ122" s="836"/>
      <c r="CR122" s="836"/>
      <c r="CS122" s="836"/>
      <c r="CT122" s="836"/>
      <c r="CU122" s="836"/>
      <c r="CV122" s="836"/>
      <c r="CW122" s="836"/>
      <c r="CX122" s="836"/>
      <c r="CY122" s="836"/>
      <c r="CZ122" s="836"/>
      <c r="DA122" s="836"/>
      <c r="DB122" s="836"/>
      <c r="DC122" s="836"/>
      <c r="DD122" s="836"/>
      <c r="DE122" s="836"/>
      <c r="DF122" s="837"/>
      <c r="DG122" s="816" t="s">
        <v>230</v>
      </c>
      <c r="DH122" s="817"/>
      <c r="DI122" s="817"/>
      <c r="DJ122" s="817"/>
      <c r="DK122" s="817"/>
      <c r="DL122" s="817" t="s">
        <v>230</v>
      </c>
      <c r="DM122" s="817"/>
      <c r="DN122" s="817"/>
      <c r="DO122" s="817"/>
      <c r="DP122" s="817"/>
      <c r="DQ122" s="817" t="s">
        <v>230</v>
      </c>
      <c r="DR122" s="817"/>
      <c r="DS122" s="817"/>
      <c r="DT122" s="817"/>
      <c r="DU122" s="817"/>
      <c r="DV122" s="794" t="s">
        <v>230</v>
      </c>
      <c r="DW122" s="794"/>
      <c r="DX122" s="794"/>
      <c r="DY122" s="794"/>
      <c r="DZ122" s="795"/>
    </row>
    <row r="123" spans="1:130" s="230" customFormat="1" ht="26.25" customHeight="1" x14ac:dyDescent="0.15">
      <c r="A123" s="820"/>
      <c r="B123" s="821"/>
      <c r="C123" s="815" t="s">
        <v>459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230</v>
      </c>
      <c r="AB123" s="780"/>
      <c r="AC123" s="780"/>
      <c r="AD123" s="780"/>
      <c r="AE123" s="781"/>
      <c r="AF123" s="782" t="s">
        <v>442</v>
      </c>
      <c r="AG123" s="780"/>
      <c r="AH123" s="780"/>
      <c r="AI123" s="780"/>
      <c r="AJ123" s="781"/>
      <c r="AK123" s="782" t="s">
        <v>230</v>
      </c>
      <c r="AL123" s="780"/>
      <c r="AM123" s="780"/>
      <c r="AN123" s="780"/>
      <c r="AO123" s="781"/>
      <c r="AP123" s="824" t="s">
        <v>230</v>
      </c>
      <c r="AQ123" s="825"/>
      <c r="AR123" s="825"/>
      <c r="AS123" s="825"/>
      <c r="AT123" s="826"/>
      <c r="AU123" s="886"/>
      <c r="AV123" s="887"/>
      <c r="AW123" s="887"/>
      <c r="AX123" s="887"/>
      <c r="AY123" s="887"/>
      <c r="AZ123" s="251" t="s">
        <v>188</v>
      </c>
      <c r="BA123" s="251"/>
      <c r="BB123" s="251"/>
      <c r="BC123" s="251"/>
      <c r="BD123" s="251"/>
      <c r="BE123" s="251"/>
      <c r="BF123" s="251"/>
      <c r="BG123" s="251"/>
      <c r="BH123" s="251"/>
      <c r="BI123" s="251"/>
      <c r="BJ123" s="251"/>
      <c r="BK123" s="251"/>
      <c r="BL123" s="251"/>
      <c r="BM123" s="251"/>
      <c r="BN123" s="251"/>
      <c r="BO123" s="877" t="s">
        <v>474</v>
      </c>
      <c r="BP123" s="878"/>
      <c r="BQ123" s="832">
        <v>48148019</v>
      </c>
      <c r="BR123" s="833"/>
      <c r="BS123" s="833"/>
      <c r="BT123" s="833"/>
      <c r="BU123" s="833"/>
      <c r="BV123" s="833">
        <v>49589011</v>
      </c>
      <c r="BW123" s="833"/>
      <c r="BX123" s="833"/>
      <c r="BY123" s="833"/>
      <c r="BZ123" s="833"/>
      <c r="CA123" s="833">
        <v>52929392</v>
      </c>
      <c r="CB123" s="833"/>
      <c r="CC123" s="833"/>
      <c r="CD123" s="833"/>
      <c r="CE123" s="833"/>
      <c r="CF123" s="748"/>
      <c r="CG123" s="749"/>
      <c r="CH123" s="749"/>
      <c r="CI123" s="749"/>
      <c r="CJ123" s="834"/>
      <c r="CK123" s="869"/>
      <c r="CL123" s="855"/>
      <c r="CM123" s="855"/>
      <c r="CN123" s="855"/>
      <c r="CO123" s="856"/>
      <c r="CP123" s="835" t="s">
        <v>408</v>
      </c>
      <c r="CQ123" s="836"/>
      <c r="CR123" s="836"/>
      <c r="CS123" s="836"/>
      <c r="CT123" s="836"/>
      <c r="CU123" s="836"/>
      <c r="CV123" s="836"/>
      <c r="CW123" s="836"/>
      <c r="CX123" s="836"/>
      <c r="CY123" s="836"/>
      <c r="CZ123" s="836"/>
      <c r="DA123" s="836"/>
      <c r="DB123" s="836"/>
      <c r="DC123" s="836"/>
      <c r="DD123" s="836"/>
      <c r="DE123" s="836"/>
      <c r="DF123" s="837"/>
      <c r="DG123" s="779" t="s">
        <v>230</v>
      </c>
      <c r="DH123" s="780"/>
      <c r="DI123" s="780"/>
      <c r="DJ123" s="780"/>
      <c r="DK123" s="781"/>
      <c r="DL123" s="782" t="s">
        <v>230</v>
      </c>
      <c r="DM123" s="780"/>
      <c r="DN123" s="780"/>
      <c r="DO123" s="780"/>
      <c r="DP123" s="781"/>
      <c r="DQ123" s="782" t="s">
        <v>230</v>
      </c>
      <c r="DR123" s="780"/>
      <c r="DS123" s="780"/>
      <c r="DT123" s="780"/>
      <c r="DU123" s="781"/>
      <c r="DV123" s="824" t="s">
        <v>230</v>
      </c>
      <c r="DW123" s="825"/>
      <c r="DX123" s="825"/>
      <c r="DY123" s="825"/>
      <c r="DZ123" s="826"/>
    </row>
    <row r="124" spans="1:130" s="230" customFormat="1" ht="26.25" customHeight="1" thickBot="1" x14ac:dyDescent="0.2">
      <c r="A124" s="820"/>
      <c r="B124" s="821"/>
      <c r="C124" s="815" t="s">
        <v>462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230</v>
      </c>
      <c r="AB124" s="780"/>
      <c r="AC124" s="780"/>
      <c r="AD124" s="780"/>
      <c r="AE124" s="781"/>
      <c r="AF124" s="782" t="s">
        <v>230</v>
      </c>
      <c r="AG124" s="780"/>
      <c r="AH124" s="780"/>
      <c r="AI124" s="780"/>
      <c r="AJ124" s="781"/>
      <c r="AK124" s="782" t="s">
        <v>230</v>
      </c>
      <c r="AL124" s="780"/>
      <c r="AM124" s="780"/>
      <c r="AN124" s="780"/>
      <c r="AO124" s="781"/>
      <c r="AP124" s="824" t="s">
        <v>475</v>
      </c>
      <c r="AQ124" s="825"/>
      <c r="AR124" s="825"/>
      <c r="AS124" s="825"/>
      <c r="AT124" s="826"/>
      <c r="AU124" s="827" t="s">
        <v>476</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32.9</v>
      </c>
      <c r="BR124" s="831"/>
      <c r="BS124" s="831"/>
      <c r="BT124" s="831"/>
      <c r="BU124" s="831"/>
      <c r="BV124" s="831">
        <v>38.1</v>
      </c>
      <c r="BW124" s="831"/>
      <c r="BX124" s="831"/>
      <c r="BY124" s="831"/>
      <c r="BZ124" s="831"/>
      <c r="CA124" s="831">
        <v>32.299999999999997</v>
      </c>
      <c r="CB124" s="831"/>
      <c r="CC124" s="831"/>
      <c r="CD124" s="831"/>
      <c r="CE124" s="831"/>
      <c r="CF124" s="726"/>
      <c r="CG124" s="727"/>
      <c r="CH124" s="727"/>
      <c r="CI124" s="727"/>
      <c r="CJ124" s="862"/>
      <c r="CK124" s="870"/>
      <c r="CL124" s="870"/>
      <c r="CM124" s="870"/>
      <c r="CN124" s="870"/>
      <c r="CO124" s="871"/>
      <c r="CP124" s="835" t="s">
        <v>477</v>
      </c>
      <c r="CQ124" s="836"/>
      <c r="CR124" s="836"/>
      <c r="CS124" s="836"/>
      <c r="CT124" s="836"/>
      <c r="CU124" s="836"/>
      <c r="CV124" s="836"/>
      <c r="CW124" s="836"/>
      <c r="CX124" s="836"/>
      <c r="CY124" s="836"/>
      <c r="CZ124" s="836"/>
      <c r="DA124" s="836"/>
      <c r="DB124" s="836"/>
      <c r="DC124" s="836"/>
      <c r="DD124" s="836"/>
      <c r="DE124" s="836"/>
      <c r="DF124" s="837"/>
      <c r="DG124" s="763" t="s">
        <v>478</v>
      </c>
      <c r="DH124" s="764"/>
      <c r="DI124" s="764"/>
      <c r="DJ124" s="764"/>
      <c r="DK124" s="765"/>
      <c r="DL124" s="766" t="s">
        <v>230</v>
      </c>
      <c r="DM124" s="764"/>
      <c r="DN124" s="764"/>
      <c r="DO124" s="764"/>
      <c r="DP124" s="765"/>
      <c r="DQ124" s="766" t="s">
        <v>230</v>
      </c>
      <c r="DR124" s="764"/>
      <c r="DS124" s="764"/>
      <c r="DT124" s="764"/>
      <c r="DU124" s="765"/>
      <c r="DV124" s="848" t="s">
        <v>230</v>
      </c>
      <c r="DW124" s="849"/>
      <c r="DX124" s="849"/>
      <c r="DY124" s="849"/>
      <c r="DZ124" s="850"/>
    </row>
    <row r="125" spans="1:130" s="230" customFormat="1" ht="26.25" customHeight="1" x14ac:dyDescent="0.15">
      <c r="A125" s="820"/>
      <c r="B125" s="821"/>
      <c r="C125" s="815" t="s">
        <v>464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230</v>
      </c>
      <c r="AB125" s="780"/>
      <c r="AC125" s="780"/>
      <c r="AD125" s="780"/>
      <c r="AE125" s="781"/>
      <c r="AF125" s="782" t="s">
        <v>230</v>
      </c>
      <c r="AG125" s="780"/>
      <c r="AH125" s="780"/>
      <c r="AI125" s="780"/>
      <c r="AJ125" s="781"/>
      <c r="AK125" s="782" t="s">
        <v>230</v>
      </c>
      <c r="AL125" s="780"/>
      <c r="AM125" s="780"/>
      <c r="AN125" s="780"/>
      <c r="AO125" s="781"/>
      <c r="AP125" s="824" t="s">
        <v>230</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479</v>
      </c>
      <c r="CL125" s="852"/>
      <c r="CM125" s="852"/>
      <c r="CN125" s="852"/>
      <c r="CO125" s="853"/>
      <c r="CP125" s="860" t="s">
        <v>480</v>
      </c>
      <c r="CQ125" s="808"/>
      <c r="CR125" s="808"/>
      <c r="CS125" s="808"/>
      <c r="CT125" s="808"/>
      <c r="CU125" s="808"/>
      <c r="CV125" s="808"/>
      <c r="CW125" s="808"/>
      <c r="CX125" s="808"/>
      <c r="CY125" s="808"/>
      <c r="CZ125" s="808"/>
      <c r="DA125" s="808"/>
      <c r="DB125" s="808"/>
      <c r="DC125" s="808"/>
      <c r="DD125" s="808"/>
      <c r="DE125" s="808"/>
      <c r="DF125" s="809"/>
      <c r="DG125" s="861" t="s">
        <v>230</v>
      </c>
      <c r="DH125" s="842"/>
      <c r="DI125" s="842"/>
      <c r="DJ125" s="842"/>
      <c r="DK125" s="842"/>
      <c r="DL125" s="842" t="s">
        <v>230</v>
      </c>
      <c r="DM125" s="842"/>
      <c r="DN125" s="842"/>
      <c r="DO125" s="842"/>
      <c r="DP125" s="842"/>
      <c r="DQ125" s="842" t="s">
        <v>230</v>
      </c>
      <c r="DR125" s="842"/>
      <c r="DS125" s="842"/>
      <c r="DT125" s="842"/>
      <c r="DU125" s="842"/>
      <c r="DV125" s="843" t="s">
        <v>230</v>
      </c>
      <c r="DW125" s="843"/>
      <c r="DX125" s="843"/>
      <c r="DY125" s="843"/>
      <c r="DZ125" s="844"/>
    </row>
    <row r="126" spans="1:130" s="230" customFormat="1" ht="26.25" customHeight="1" thickBot="1" x14ac:dyDescent="0.2">
      <c r="A126" s="820"/>
      <c r="B126" s="821"/>
      <c r="C126" s="815" t="s">
        <v>466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230</v>
      </c>
      <c r="AB126" s="780"/>
      <c r="AC126" s="780"/>
      <c r="AD126" s="780"/>
      <c r="AE126" s="781"/>
      <c r="AF126" s="782" t="s">
        <v>230</v>
      </c>
      <c r="AG126" s="780"/>
      <c r="AH126" s="780"/>
      <c r="AI126" s="780"/>
      <c r="AJ126" s="781"/>
      <c r="AK126" s="782" t="s">
        <v>478</v>
      </c>
      <c r="AL126" s="780"/>
      <c r="AM126" s="780"/>
      <c r="AN126" s="780"/>
      <c r="AO126" s="781"/>
      <c r="AP126" s="824" t="s">
        <v>230</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481</v>
      </c>
      <c r="CQ126" s="752"/>
      <c r="CR126" s="752"/>
      <c r="CS126" s="752"/>
      <c r="CT126" s="752"/>
      <c r="CU126" s="752"/>
      <c r="CV126" s="752"/>
      <c r="CW126" s="752"/>
      <c r="CX126" s="752"/>
      <c r="CY126" s="752"/>
      <c r="CZ126" s="752"/>
      <c r="DA126" s="752"/>
      <c r="DB126" s="752"/>
      <c r="DC126" s="752"/>
      <c r="DD126" s="752"/>
      <c r="DE126" s="752"/>
      <c r="DF126" s="753"/>
      <c r="DG126" s="816" t="s">
        <v>230</v>
      </c>
      <c r="DH126" s="817"/>
      <c r="DI126" s="817"/>
      <c r="DJ126" s="817"/>
      <c r="DK126" s="817"/>
      <c r="DL126" s="817" t="s">
        <v>230</v>
      </c>
      <c r="DM126" s="817"/>
      <c r="DN126" s="817"/>
      <c r="DO126" s="817"/>
      <c r="DP126" s="817"/>
      <c r="DQ126" s="817" t="s">
        <v>230</v>
      </c>
      <c r="DR126" s="817"/>
      <c r="DS126" s="817"/>
      <c r="DT126" s="817"/>
      <c r="DU126" s="817"/>
      <c r="DV126" s="794" t="s">
        <v>230</v>
      </c>
      <c r="DW126" s="794"/>
      <c r="DX126" s="794"/>
      <c r="DY126" s="794"/>
      <c r="DZ126" s="795"/>
    </row>
    <row r="127" spans="1:130" s="230" customFormat="1" ht="26.25" customHeight="1" x14ac:dyDescent="0.15">
      <c r="A127" s="822"/>
      <c r="B127" s="823"/>
      <c r="C127" s="838" t="s">
        <v>482</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230</v>
      </c>
      <c r="AB127" s="780"/>
      <c r="AC127" s="780"/>
      <c r="AD127" s="780"/>
      <c r="AE127" s="781"/>
      <c r="AF127" s="782" t="s">
        <v>230</v>
      </c>
      <c r="AG127" s="780"/>
      <c r="AH127" s="780"/>
      <c r="AI127" s="780"/>
      <c r="AJ127" s="781"/>
      <c r="AK127" s="782" t="s">
        <v>230</v>
      </c>
      <c r="AL127" s="780"/>
      <c r="AM127" s="780"/>
      <c r="AN127" s="780"/>
      <c r="AO127" s="781"/>
      <c r="AP127" s="824" t="s">
        <v>230</v>
      </c>
      <c r="AQ127" s="825"/>
      <c r="AR127" s="825"/>
      <c r="AS127" s="825"/>
      <c r="AT127" s="826"/>
      <c r="AU127" s="232"/>
      <c r="AV127" s="232"/>
      <c r="AW127" s="232"/>
      <c r="AX127" s="841" t="s">
        <v>483</v>
      </c>
      <c r="AY127" s="812"/>
      <c r="AZ127" s="812"/>
      <c r="BA127" s="812"/>
      <c r="BB127" s="812"/>
      <c r="BC127" s="812"/>
      <c r="BD127" s="812"/>
      <c r="BE127" s="813"/>
      <c r="BF127" s="811" t="s">
        <v>484</v>
      </c>
      <c r="BG127" s="812"/>
      <c r="BH127" s="812"/>
      <c r="BI127" s="812"/>
      <c r="BJ127" s="812"/>
      <c r="BK127" s="812"/>
      <c r="BL127" s="813"/>
      <c r="BM127" s="811" t="s">
        <v>485</v>
      </c>
      <c r="BN127" s="812"/>
      <c r="BO127" s="812"/>
      <c r="BP127" s="812"/>
      <c r="BQ127" s="812"/>
      <c r="BR127" s="812"/>
      <c r="BS127" s="813"/>
      <c r="BT127" s="811" t="s">
        <v>486</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487</v>
      </c>
      <c r="CQ127" s="752"/>
      <c r="CR127" s="752"/>
      <c r="CS127" s="752"/>
      <c r="CT127" s="752"/>
      <c r="CU127" s="752"/>
      <c r="CV127" s="752"/>
      <c r="CW127" s="752"/>
      <c r="CX127" s="752"/>
      <c r="CY127" s="752"/>
      <c r="CZ127" s="752"/>
      <c r="DA127" s="752"/>
      <c r="DB127" s="752"/>
      <c r="DC127" s="752"/>
      <c r="DD127" s="752"/>
      <c r="DE127" s="752"/>
      <c r="DF127" s="753"/>
      <c r="DG127" s="816" t="s">
        <v>230</v>
      </c>
      <c r="DH127" s="817"/>
      <c r="DI127" s="817"/>
      <c r="DJ127" s="817"/>
      <c r="DK127" s="817"/>
      <c r="DL127" s="817" t="s">
        <v>230</v>
      </c>
      <c r="DM127" s="817"/>
      <c r="DN127" s="817"/>
      <c r="DO127" s="817"/>
      <c r="DP127" s="817"/>
      <c r="DQ127" s="817" t="s">
        <v>230</v>
      </c>
      <c r="DR127" s="817"/>
      <c r="DS127" s="817"/>
      <c r="DT127" s="817"/>
      <c r="DU127" s="817"/>
      <c r="DV127" s="794" t="s">
        <v>478</v>
      </c>
      <c r="DW127" s="794"/>
      <c r="DX127" s="794"/>
      <c r="DY127" s="794"/>
      <c r="DZ127" s="795"/>
    </row>
    <row r="128" spans="1:130" s="230" customFormat="1" ht="26.25" customHeight="1" thickBot="1" x14ac:dyDescent="0.2">
      <c r="A128" s="796" t="s">
        <v>488</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489</v>
      </c>
      <c r="X128" s="798"/>
      <c r="Y128" s="798"/>
      <c r="Z128" s="799"/>
      <c r="AA128" s="800">
        <v>59997</v>
      </c>
      <c r="AB128" s="801"/>
      <c r="AC128" s="801"/>
      <c r="AD128" s="801"/>
      <c r="AE128" s="802"/>
      <c r="AF128" s="803">
        <v>53193</v>
      </c>
      <c r="AG128" s="801"/>
      <c r="AH128" s="801"/>
      <c r="AI128" s="801"/>
      <c r="AJ128" s="802"/>
      <c r="AK128" s="803">
        <v>56430</v>
      </c>
      <c r="AL128" s="801"/>
      <c r="AM128" s="801"/>
      <c r="AN128" s="801"/>
      <c r="AO128" s="802"/>
      <c r="AP128" s="804"/>
      <c r="AQ128" s="805"/>
      <c r="AR128" s="805"/>
      <c r="AS128" s="805"/>
      <c r="AT128" s="806"/>
      <c r="AU128" s="232"/>
      <c r="AV128" s="232"/>
      <c r="AW128" s="232"/>
      <c r="AX128" s="807" t="s">
        <v>490</v>
      </c>
      <c r="AY128" s="808"/>
      <c r="AZ128" s="808"/>
      <c r="BA128" s="808"/>
      <c r="BB128" s="808"/>
      <c r="BC128" s="808"/>
      <c r="BD128" s="808"/>
      <c r="BE128" s="809"/>
      <c r="BF128" s="786" t="s">
        <v>230</v>
      </c>
      <c r="BG128" s="787"/>
      <c r="BH128" s="787"/>
      <c r="BI128" s="787"/>
      <c r="BJ128" s="787"/>
      <c r="BK128" s="787"/>
      <c r="BL128" s="810"/>
      <c r="BM128" s="786">
        <v>13.54</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491</v>
      </c>
      <c r="CQ128" s="730"/>
      <c r="CR128" s="730"/>
      <c r="CS128" s="730"/>
      <c r="CT128" s="730"/>
      <c r="CU128" s="730"/>
      <c r="CV128" s="730"/>
      <c r="CW128" s="730"/>
      <c r="CX128" s="730"/>
      <c r="CY128" s="730"/>
      <c r="CZ128" s="730"/>
      <c r="DA128" s="730"/>
      <c r="DB128" s="730"/>
      <c r="DC128" s="730"/>
      <c r="DD128" s="730"/>
      <c r="DE128" s="730"/>
      <c r="DF128" s="731"/>
      <c r="DG128" s="790" t="s">
        <v>230</v>
      </c>
      <c r="DH128" s="791"/>
      <c r="DI128" s="791"/>
      <c r="DJ128" s="791"/>
      <c r="DK128" s="791"/>
      <c r="DL128" s="791" t="s">
        <v>230</v>
      </c>
      <c r="DM128" s="791"/>
      <c r="DN128" s="791"/>
      <c r="DO128" s="791"/>
      <c r="DP128" s="791"/>
      <c r="DQ128" s="791" t="s">
        <v>230</v>
      </c>
      <c r="DR128" s="791"/>
      <c r="DS128" s="791"/>
      <c r="DT128" s="791"/>
      <c r="DU128" s="791"/>
      <c r="DV128" s="792" t="s">
        <v>230</v>
      </c>
      <c r="DW128" s="792"/>
      <c r="DX128" s="792"/>
      <c r="DY128" s="792"/>
      <c r="DZ128" s="793"/>
    </row>
    <row r="129" spans="1:131" s="230" customFormat="1" ht="26.25" customHeight="1" x14ac:dyDescent="0.15">
      <c r="A129" s="774" t="s">
        <v>109</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492</v>
      </c>
      <c r="X129" s="777"/>
      <c r="Y129" s="777"/>
      <c r="Z129" s="778"/>
      <c r="AA129" s="779">
        <v>8266083</v>
      </c>
      <c r="AB129" s="780"/>
      <c r="AC129" s="780"/>
      <c r="AD129" s="780"/>
      <c r="AE129" s="781"/>
      <c r="AF129" s="782">
        <v>9059494</v>
      </c>
      <c r="AG129" s="780"/>
      <c r="AH129" s="780"/>
      <c r="AI129" s="780"/>
      <c r="AJ129" s="781"/>
      <c r="AK129" s="782">
        <v>8879241</v>
      </c>
      <c r="AL129" s="780"/>
      <c r="AM129" s="780"/>
      <c r="AN129" s="780"/>
      <c r="AO129" s="781"/>
      <c r="AP129" s="783"/>
      <c r="AQ129" s="784"/>
      <c r="AR129" s="784"/>
      <c r="AS129" s="784"/>
      <c r="AT129" s="785"/>
      <c r="AU129" s="233"/>
      <c r="AV129" s="233"/>
      <c r="AW129" s="233"/>
      <c r="AX129" s="751" t="s">
        <v>493</v>
      </c>
      <c r="AY129" s="752"/>
      <c r="AZ129" s="752"/>
      <c r="BA129" s="752"/>
      <c r="BB129" s="752"/>
      <c r="BC129" s="752"/>
      <c r="BD129" s="752"/>
      <c r="BE129" s="753"/>
      <c r="BF129" s="770" t="s">
        <v>230</v>
      </c>
      <c r="BG129" s="771"/>
      <c r="BH129" s="771"/>
      <c r="BI129" s="771"/>
      <c r="BJ129" s="771"/>
      <c r="BK129" s="771"/>
      <c r="BL129" s="772"/>
      <c r="BM129" s="770">
        <v>18.54</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494</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495</v>
      </c>
      <c r="X130" s="777"/>
      <c r="Y130" s="777"/>
      <c r="Z130" s="778"/>
      <c r="AA130" s="779">
        <v>1459679</v>
      </c>
      <c r="AB130" s="780"/>
      <c r="AC130" s="780"/>
      <c r="AD130" s="780"/>
      <c r="AE130" s="781"/>
      <c r="AF130" s="782">
        <v>1842671</v>
      </c>
      <c r="AG130" s="780"/>
      <c r="AH130" s="780"/>
      <c r="AI130" s="780"/>
      <c r="AJ130" s="781"/>
      <c r="AK130" s="782">
        <v>1809184</v>
      </c>
      <c r="AL130" s="780"/>
      <c r="AM130" s="780"/>
      <c r="AN130" s="780"/>
      <c r="AO130" s="781"/>
      <c r="AP130" s="783"/>
      <c r="AQ130" s="784"/>
      <c r="AR130" s="784"/>
      <c r="AS130" s="784"/>
      <c r="AT130" s="785"/>
      <c r="AU130" s="233"/>
      <c r="AV130" s="233"/>
      <c r="AW130" s="233"/>
      <c r="AX130" s="751" t="s">
        <v>496</v>
      </c>
      <c r="AY130" s="752"/>
      <c r="AZ130" s="752"/>
      <c r="BA130" s="752"/>
      <c r="BB130" s="752"/>
      <c r="BC130" s="752"/>
      <c r="BD130" s="752"/>
      <c r="BE130" s="753"/>
      <c r="BF130" s="754">
        <v>9.4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497</v>
      </c>
      <c r="X131" s="761"/>
      <c r="Y131" s="761"/>
      <c r="Z131" s="762"/>
      <c r="AA131" s="763">
        <v>6806404</v>
      </c>
      <c r="AB131" s="764"/>
      <c r="AC131" s="764"/>
      <c r="AD131" s="764"/>
      <c r="AE131" s="765"/>
      <c r="AF131" s="766">
        <v>7216823</v>
      </c>
      <c r="AG131" s="764"/>
      <c r="AH131" s="764"/>
      <c r="AI131" s="764"/>
      <c r="AJ131" s="765"/>
      <c r="AK131" s="766">
        <v>7070057</v>
      </c>
      <c r="AL131" s="764"/>
      <c r="AM131" s="764"/>
      <c r="AN131" s="764"/>
      <c r="AO131" s="765"/>
      <c r="AP131" s="767"/>
      <c r="AQ131" s="768"/>
      <c r="AR131" s="768"/>
      <c r="AS131" s="768"/>
      <c r="AT131" s="769"/>
      <c r="AU131" s="233"/>
      <c r="AV131" s="233"/>
      <c r="AW131" s="233"/>
      <c r="AX131" s="729" t="s">
        <v>498</v>
      </c>
      <c r="AY131" s="730"/>
      <c r="AZ131" s="730"/>
      <c r="BA131" s="730"/>
      <c r="BB131" s="730"/>
      <c r="BC131" s="730"/>
      <c r="BD131" s="730"/>
      <c r="BE131" s="731"/>
      <c r="BF131" s="732">
        <v>32.299999999999997</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499</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500</v>
      </c>
      <c r="W132" s="742"/>
      <c r="X132" s="742"/>
      <c r="Y132" s="742"/>
      <c r="Z132" s="743"/>
      <c r="AA132" s="744">
        <v>9.3068380899999994</v>
      </c>
      <c r="AB132" s="745"/>
      <c r="AC132" s="745"/>
      <c r="AD132" s="745"/>
      <c r="AE132" s="746"/>
      <c r="AF132" s="747">
        <v>7.6188649770000003</v>
      </c>
      <c r="AG132" s="745"/>
      <c r="AH132" s="745"/>
      <c r="AI132" s="745"/>
      <c r="AJ132" s="746"/>
      <c r="AK132" s="747">
        <v>11.530982</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501</v>
      </c>
      <c r="W133" s="721"/>
      <c r="X133" s="721"/>
      <c r="Y133" s="721"/>
      <c r="Z133" s="722"/>
      <c r="AA133" s="723">
        <v>8.8000000000000007</v>
      </c>
      <c r="AB133" s="724"/>
      <c r="AC133" s="724"/>
      <c r="AD133" s="724"/>
      <c r="AE133" s="725"/>
      <c r="AF133" s="723">
        <v>8.8000000000000007</v>
      </c>
      <c r="AG133" s="724"/>
      <c r="AH133" s="724"/>
      <c r="AI133" s="724"/>
      <c r="AJ133" s="725"/>
      <c r="AK133" s="723">
        <v>9.4</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qNHsKGanhaaCuP+/fB9wKg3GukQ4NQOesykxXIyP9FdXcvvEaKMB28XRYuiBvQfQHRMIOZlPhk2dri6P+z42mg==" saltValue="Dpgw32oTfucgKLOBW5tYg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88BE40-9D99-480F-83E6-4E61B6602889}">
  <sheetPr>
    <pageSetUpPr fitToPage="1"/>
  </sheetPr>
  <dimension ref="A1:DQ105"/>
  <sheetViews>
    <sheetView showGridLines="0" view="pageBreakPreview" topLeftCell="A10" zoomScaleNormal="85" zoomScaleSheetLayoutView="100" workbookViewId="0">
      <selection activeCell="CT28" sqref="CT28"/>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502</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aZ45om9x4Pke9ZW5/CnkqTX2tvE9bau6KuLxTAc3a07pPTThH78/Kktep/QdL05EeNmkq8bo+So/Zr1bVB54+A==" saltValue="P196RUKb/rRQ02P6G2tXG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1"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cqR4Sgkg0J2vkZt6GVAR2od4k9iAAKsrOKGjhtgWJ1C9/nerVQ3lcVvODoZTSCnaKsVGoApEhD2vR1Jgz06w==" saltValue="DVu54D591vNoRN6kCJJ5M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1" workbookViewId="0">
      <selection activeCell="AP35" sqref="AP35"/>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504</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505</v>
      </c>
      <c r="AP7" s="272"/>
      <c r="AQ7" s="273" t="s">
        <v>506</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507</v>
      </c>
      <c r="AQ8" s="279" t="s">
        <v>508</v>
      </c>
      <c r="AR8" s="280" t="s">
        <v>509</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510</v>
      </c>
      <c r="AL9" s="1131"/>
      <c r="AM9" s="1131"/>
      <c r="AN9" s="1132"/>
      <c r="AO9" s="281">
        <v>2188815</v>
      </c>
      <c r="AP9" s="281">
        <v>64915</v>
      </c>
      <c r="AQ9" s="282">
        <v>65553</v>
      </c>
      <c r="AR9" s="283">
        <v>-1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511</v>
      </c>
      <c r="AL10" s="1131"/>
      <c r="AM10" s="1131"/>
      <c r="AN10" s="1132"/>
      <c r="AO10" s="284">
        <v>75302</v>
      </c>
      <c r="AP10" s="284">
        <v>2233</v>
      </c>
      <c r="AQ10" s="285">
        <v>8503</v>
      </c>
      <c r="AR10" s="286">
        <v>-73.7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512</v>
      </c>
      <c r="AL11" s="1131"/>
      <c r="AM11" s="1131"/>
      <c r="AN11" s="1132"/>
      <c r="AO11" s="284" t="s">
        <v>513</v>
      </c>
      <c r="AP11" s="284" t="s">
        <v>513</v>
      </c>
      <c r="AQ11" s="285">
        <v>289</v>
      </c>
      <c r="AR11" s="286" t="s">
        <v>513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514</v>
      </c>
      <c r="AL12" s="1131"/>
      <c r="AM12" s="1131"/>
      <c r="AN12" s="1132"/>
      <c r="AO12" s="284" t="s">
        <v>513</v>
      </c>
      <c r="AP12" s="284" t="s">
        <v>513</v>
      </c>
      <c r="AQ12" s="285">
        <v>23</v>
      </c>
      <c r="AR12" s="286" t="s">
        <v>513</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515</v>
      </c>
      <c r="AL13" s="1131"/>
      <c r="AM13" s="1131"/>
      <c r="AN13" s="1132"/>
      <c r="AO13" s="284">
        <v>57839</v>
      </c>
      <c r="AP13" s="284">
        <v>1715</v>
      </c>
      <c r="AQ13" s="285">
        <v>2667</v>
      </c>
      <c r="AR13" s="286">
        <v>-35.700000000000003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516</v>
      </c>
      <c r="AL14" s="1131"/>
      <c r="AM14" s="1131"/>
      <c r="AN14" s="1132"/>
      <c r="AO14" s="284">
        <v>373238</v>
      </c>
      <c r="AP14" s="284">
        <v>11069</v>
      </c>
      <c r="AQ14" s="285">
        <v>1163</v>
      </c>
      <c r="AR14" s="286">
        <v>851.8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517</v>
      </c>
      <c r="AL15" s="1134"/>
      <c r="AM15" s="1134"/>
      <c r="AN15" s="1135"/>
      <c r="AO15" s="284">
        <v>-114815</v>
      </c>
      <c r="AP15" s="284">
        <v>-3405</v>
      </c>
      <c r="AQ15" s="285">
        <v>-4250</v>
      </c>
      <c r="AR15" s="286">
        <v>-19.899999999999999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188</v>
      </c>
      <c r="AL16" s="1134"/>
      <c r="AM16" s="1134"/>
      <c r="AN16" s="1135"/>
      <c r="AO16" s="284">
        <v>2580379</v>
      </c>
      <c r="AP16" s="284">
        <v>76528</v>
      </c>
      <c r="AQ16" s="285">
        <v>73949</v>
      </c>
      <c r="AR16" s="286">
        <v>3.5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518</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519</v>
      </c>
      <c r="AP20" s="293" t="s">
        <v>520</v>
      </c>
      <c r="AQ20" s="294" t="s">
        <v>521</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522</v>
      </c>
      <c r="AL21" s="1137"/>
      <c r="AM21" s="1137"/>
      <c r="AN21" s="1138"/>
      <c r="AO21" s="297">
        <v>7.98</v>
      </c>
      <c r="AP21" s="298">
        <v>6.65</v>
      </c>
      <c r="AQ21" s="299">
        <v>1.33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523</v>
      </c>
      <c r="AL22" s="1137"/>
      <c r="AM22" s="1137"/>
      <c r="AN22" s="1138"/>
      <c r="AO22" s="302">
        <v>92.4</v>
      </c>
      <c r="AP22" s="303">
        <v>97</v>
      </c>
      <c r="AQ22" s="304">
        <v>-4.5999999999999996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524</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525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526</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505</v>
      </c>
      <c r="AP30" s="272"/>
      <c r="AQ30" s="273" t="s">
        <v>506</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507</v>
      </c>
      <c r="AQ31" s="279" t="s">
        <v>508</v>
      </c>
      <c r="AR31" s="280" t="s">
        <v>509</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527</v>
      </c>
      <c r="AL32" s="1121"/>
      <c r="AM32" s="1121"/>
      <c r="AN32" s="1122"/>
      <c r="AO32" s="312">
        <v>2136107</v>
      </c>
      <c r="AP32" s="312">
        <v>63352</v>
      </c>
      <c r="AQ32" s="313">
        <v>33124</v>
      </c>
      <c r="AR32" s="314">
        <v>91.3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528</v>
      </c>
      <c r="AL33" s="1121"/>
      <c r="AM33" s="1121"/>
      <c r="AN33" s="1122"/>
      <c r="AO33" s="312" t="s">
        <v>513</v>
      </c>
      <c r="AP33" s="312" t="s">
        <v>513</v>
      </c>
      <c r="AQ33" s="313" t="s">
        <v>513</v>
      </c>
      <c r="AR33" s="314" t="s">
        <v>513</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529</v>
      </c>
      <c r="AL34" s="1121"/>
      <c r="AM34" s="1121"/>
      <c r="AN34" s="1122"/>
      <c r="AO34" s="312" t="s">
        <v>513</v>
      </c>
      <c r="AP34" s="312" t="s">
        <v>513</v>
      </c>
      <c r="AQ34" s="313" t="s">
        <v>513</v>
      </c>
      <c r="AR34" s="314" t="s">
        <v>513</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530</v>
      </c>
      <c r="AL35" s="1121"/>
      <c r="AM35" s="1121"/>
      <c r="AN35" s="1122"/>
      <c r="AO35" s="312">
        <v>535739</v>
      </c>
      <c r="AP35" s="312">
        <v>15889</v>
      </c>
      <c r="AQ35" s="313">
        <v>9022</v>
      </c>
      <c r="AR35" s="314">
        <v>76.099999999999994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531</v>
      </c>
      <c r="AL36" s="1121"/>
      <c r="AM36" s="1121"/>
      <c r="AN36" s="1122"/>
      <c r="AO36" s="312">
        <v>9015</v>
      </c>
      <c r="AP36" s="312">
        <v>267</v>
      </c>
      <c r="AQ36" s="313">
        <v>1987</v>
      </c>
      <c r="AR36" s="314">
        <v>-86.6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532</v>
      </c>
      <c r="AL37" s="1121"/>
      <c r="AM37" s="1121"/>
      <c r="AN37" s="1122"/>
      <c r="AO37" s="312" t="s">
        <v>513</v>
      </c>
      <c r="AP37" s="312" t="s">
        <v>513</v>
      </c>
      <c r="AQ37" s="313">
        <v>678</v>
      </c>
      <c r="AR37" s="314" t="s">
        <v>513</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533</v>
      </c>
      <c r="AL38" s="1124"/>
      <c r="AM38" s="1124"/>
      <c r="AN38" s="1125"/>
      <c r="AO38" s="315" t="s">
        <v>513</v>
      </c>
      <c r="AP38" s="315" t="s">
        <v>513</v>
      </c>
      <c r="AQ38" s="316">
        <v>0</v>
      </c>
      <c r="AR38" s="304" t="s">
        <v>513</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534</v>
      </c>
      <c r="AL39" s="1124"/>
      <c r="AM39" s="1124"/>
      <c r="AN39" s="1125"/>
      <c r="AO39" s="312">
        <v>-56430</v>
      </c>
      <c r="AP39" s="312">
        <v>-1674</v>
      </c>
      <c r="AQ39" s="313">
        <v>-3119</v>
      </c>
      <c r="AR39" s="314">
        <v>-46.3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535</v>
      </c>
      <c r="AL40" s="1121"/>
      <c r="AM40" s="1121"/>
      <c r="AN40" s="1122"/>
      <c r="AO40" s="312">
        <v>-1809184</v>
      </c>
      <c r="AP40" s="312">
        <v>-53656</v>
      </c>
      <c r="AQ40" s="313">
        <v>-27108</v>
      </c>
      <c r="AR40" s="314">
        <v>97.9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303</v>
      </c>
      <c r="AL41" s="1127"/>
      <c r="AM41" s="1127"/>
      <c r="AN41" s="1128"/>
      <c r="AO41" s="312">
        <v>815247</v>
      </c>
      <c r="AP41" s="312">
        <v>24178</v>
      </c>
      <c r="AQ41" s="313">
        <v>14583</v>
      </c>
      <c r="AR41" s="314">
        <v>65.8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536</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505</v>
      </c>
      <c r="AN49" s="1115" t="s">
        <v>539</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540</v>
      </c>
      <c r="AO50" s="329" t="s">
        <v>541</v>
      </c>
      <c r="AP50" s="330" t="s">
        <v>542</v>
      </c>
      <c r="AQ50" s="331" t="s">
        <v>543</v>
      </c>
      <c r="AR50" s="332" t="s">
        <v>544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545</v>
      </c>
      <c r="AL51" s="325"/>
      <c r="AM51" s="333">
        <v>4058272</v>
      </c>
      <c r="AN51" s="334">
        <v>123101</v>
      </c>
      <c r="AO51" s="335">
        <v>140.30000000000001</v>
      </c>
      <c r="AP51" s="336">
        <v>47387</v>
      </c>
      <c r="AQ51" s="337">
        <v>-9.1999999999999993</v>
      </c>
      <c r="AR51" s="338">
        <v>149.5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546</v>
      </c>
      <c r="AM52" s="341">
        <v>915251</v>
      </c>
      <c r="AN52" s="342">
        <v>27763</v>
      </c>
      <c r="AO52" s="343">
        <v>-10.6</v>
      </c>
      <c r="AP52" s="344">
        <v>24928</v>
      </c>
      <c r="AQ52" s="345">
        <v>0.3</v>
      </c>
      <c r="AR52" s="346">
        <v>-10.9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547</v>
      </c>
      <c r="AL53" s="325"/>
      <c r="AM53" s="333">
        <v>20646106</v>
      </c>
      <c r="AN53" s="334">
        <v>623768</v>
      </c>
      <c r="AO53" s="335">
        <v>406.7</v>
      </c>
      <c r="AP53" s="336">
        <v>51264</v>
      </c>
      <c r="AQ53" s="337">
        <v>8.1999999999999993</v>
      </c>
      <c r="AR53" s="338">
        <v>398.5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546</v>
      </c>
      <c r="AM54" s="341">
        <v>1553688</v>
      </c>
      <c r="AN54" s="342">
        <v>46941</v>
      </c>
      <c r="AO54" s="343">
        <v>69.099999999999994</v>
      </c>
      <c r="AP54" s="344">
        <v>26040</v>
      </c>
      <c r="AQ54" s="345">
        <v>4.5</v>
      </c>
      <c r="AR54" s="346">
        <v>64.599999999999994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548</v>
      </c>
      <c r="AL55" s="325"/>
      <c r="AM55" s="333">
        <v>3085838</v>
      </c>
      <c r="AN55" s="334">
        <v>92509</v>
      </c>
      <c r="AO55" s="335">
        <v>-85.2</v>
      </c>
      <c r="AP55" s="336">
        <v>52068</v>
      </c>
      <c r="AQ55" s="337">
        <v>1.6</v>
      </c>
      <c r="AR55" s="338">
        <v>-86.8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546</v>
      </c>
      <c r="AM56" s="341">
        <v>714770</v>
      </c>
      <c r="AN56" s="342">
        <v>21428</v>
      </c>
      <c r="AO56" s="343">
        <v>-54.4</v>
      </c>
      <c r="AP56" s="344">
        <v>26936</v>
      </c>
      <c r="AQ56" s="345">
        <v>3.4</v>
      </c>
      <c r="AR56" s="346">
        <v>-57.8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549</v>
      </c>
      <c r="AL57" s="325"/>
      <c r="AM57" s="333">
        <v>3341151</v>
      </c>
      <c r="AN57" s="334">
        <v>99772</v>
      </c>
      <c r="AO57" s="335">
        <v>7.9</v>
      </c>
      <c r="AP57" s="336">
        <v>47161</v>
      </c>
      <c r="AQ57" s="337">
        <v>-9.4</v>
      </c>
      <c r="AR57" s="338">
        <v>17.3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546</v>
      </c>
      <c r="AM58" s="341">
        <v>1371234</v>
      </c>
      <c r="AN58" s="342">
        <v>40947</v>
      </c>
      <c r="AO58" s="343">
        <v>91.1</v>
      </c>
      <c r="AP58" s="344">
        <v>24595</v>
      </c>
      <c r="AQ58" s="345">
        <v>-8.6999999999999993</v>
      </c>
      <c r="AR58" s="346">
        <v>99.8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550</v>
      </c>
      <c r="AL59" s="325"/>
      <c r="AM59" s="333">
        <v>4813119</v>
      </c>
      <c r="AN59" s="334">
        <v>142746</v>
      </c>
      <c r="AO59" s="335">
        <v>43.1</v>
      </c>
      <c r="AP59" s="336">
        <v>43423</v>
      </c>
      <c r="AQ59" s="337">
        <v>-7.9</v>
      </c>
      <c r="AR59" s="338">
        <v>51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546</v>
      </c>
      <c r="AM60" s="341">
        <v>1190290</v>
      </c>
      <c r="AN60" s="342">
        <v>35301</v>
      </c>
      <c r="AO60" s="343">
        <v>-13.8</v>
      </c>
      <c r="AP60" s="344">
        <v>22207</v>
      </c>
      <c r="AQ60" s="345">
        <v>-9.6999999999999993</v>
      </c>
      <c r="AR60" s="346">
        <v>-4.0999999999999996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551</v>
      </c>
      <c r="AL61" s="347"/>
      <c r="AM61" s="348">
        <v>7188897</v>
      </c>
      <c r="AN61" s="349">
        <v>216379</v>
      </c>
      <c r="AO61" s="350">
        <v>102.6</v>
      </c>
      <c r="AP61" s="351">
        <v>48261</v>
      </c>
      <c r="AQ61" s="352">
        <v>-3.3</v>
      </c>
      <c r="AR61" s="338">
        <v>105.9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546</v>
      </c>
      <c r="AM62" s="341">
        <v>1149047</v>
      </c>
      <c r="AN62" s="342">
        <v>34476</v>
      </c>
      <c r="AO62" s="343">
        <v>16.3</v>
      </c>
      <c r="AP62" s="344">
        <v>24941</v>
      </c>
      <c r="AQ62" s="345">
        <v>-2</v>
      </c>
      <c r="AR62" s="346">
        <v>18.3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UjSDtkCV2vmqytvN0MxhEifcKu4rLNZ78dfa7jxo/s702dSA/E47bMsWrLuOq5V/uyrmHWQB68pxO2JyrVEIJA==" saltValue="qDe5IczWxP13RcTDAWt3s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3" zoomScaleNormal="100" zoomScaleSheetLayoutView="55" workbookViewId="0">
      <selection activeCell="AF102" sqref="AF102"/>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553</v>
      </c>
    </row>
    <row r="121" spans="125:125" ht="13.5" hidden="1" customHeight="1" x14ac:dyDescent="0.15">
      <c r="DU121" s="259"/>
    </row>
  </sheetData>
  <sheetProtection algorithmName="SHA-512" hashValue="6X54mOeA62tNXchsJ/mRQUjIgwvtqphDuMm/U8RuDZkO5nEkM+8cAW/AoODjiJkX5ROdl0WGLvswI9S60f7xOA==" saltValue="8IsICTE9/pITstDJuLeDc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3" zoomScaleNormal="100" zoomScaleSheetLayoutView="55" workbookViewId="0">
      <selection activeCell="BK116" sqref="BK116"/>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554</v>
      </c>
    </row>
  </sheetData>
  <sheetProtection algorithmName="SHA-512" hashValue="1wjMshvLkKJyw/a/9/6IlZ6LpeGbu1A1ajaK1D9mPhy06e+gkMk9HI6xocsiUUZW9FRd7vSAvhkxyViYD9eIFg==" saltValue="npAnCy8ZKPqmcoKk2/EfI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SheetLayoutView="100" workbookViewId="0">
      <selection activeCell="J47" sqref="J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139" t="s">
        <v>3</v>
      </c>
      <c r="D47" s="1139"/>
      <c r="E47" s="1140"/>
      <c r="F47" s="11">
        <v>15.68</v>
      </c>
      <c r="G47" s="12">
        <v>15.28</v>
      </c>
      <c r="H47" s="12">
        <v>13.55</v>
      </c>
      <c r="I47" s="12">
        <v>12.37</v>
      </c>
      <c r="J47" s="13">
        <v>12.63</v>
      </c>
    </row>
    <row r="48" spans="2:10" ht="57.75" customHeight="1" x14ac:dyDescent="0.15">
      <c r="B48" s="14"/>
      <c r="C48" s="1141" t="s">
        <v>4</v>
      </c>
      <c r="D48" s="1141"/>
      <c r="E48" s="1142"/>
      <c r="F48" s="15">
        <v>3.53</v>
      </c>
      <c r="G48" s="16">
        <v>15.83</v>
      </c>
      <c r="H48" s="16">
        <v>14.67</v>
      </c>
      <c r="I48" s="16">
        <v>10.29</v>
      </c>
      <c r="J48" s="17">
        <v>25.72</v>
      </c>
    </row>
    <row r="49" spans="2:10" ht="57.75" customHeight="1" thickBot="1" x14ac:dyDescent="0.2">
      <c r="B49" s="18"/>
      <c r="C49" s="1143" t="s">
        <v>5</v>
      </c>
      <c r="D49" s="1143"/>
      <c r="E49" s="1144"/>
      <c r="F49" s="19">
        <v>3.54</v>
      </c>
      <c r="G49" s="20">
        <v>12.39</v>
      </c>
      <c r="H49" s="20">
        <v>0.65</v>
      </c>
      <c r="I49" s="20" t="s">
        <v>560</v>
      </c>
      <c r="J49" s="21">
        <v>15.23</v>
      </c>
    </row>
    <row r="50" spans="2:10" x14ac:dyDescent="0.15"/>
  </sheetData>
  <sheetProtection algorithmName="SHA-512" hashValue="BaexczQTdSZNgo6pQ4zIKVMkZmsXEYTVgOGizRAYGcUR1QK0X3ksFPrel6G6D/20fSY2BPj1Ru3OhWTHqJAOAA==" saltValue="Dj5xQg5ePA0+i2rhriEHh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2024-03-19T05:34:56Z</cp:lastPrinted>
  <dcterms:created xsi:type="dcterms:W3CDTF">2024-02-05T03:43:13Z</dcterms:created>
  <dcterms:modified xsi:type="dcterms:W3CDTF">2024-09-12T04:09:23Z</dcterms:modified>
  <cp:category/>
</cp:coreProperties>
</file>