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2.1.4\総務課\財政係\R6年度\△【未：0903(火)〆】060819 【0822作成済】令和4年度財政状況資料集の作成について(2回目・地方公会計関係)\提出\"/>
    </mc:Choice>
  </mc:AlternateContent>
  <bookViews>
    <workbookView xWindow="0" yWindow="0" windowWidth="28800" windowHeight="131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<sst xmlns="http://schemas.openxmlformats.org/spreadsheetml/2006/main" count="1131" uniqueCount="599">
  <si>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</si>
  <si>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</si>
  <si>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</si>
  <si>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</si>
  <si>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</si>
  <si>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</si>
  <si>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</si>
  <si>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</si>
  <si>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</si>
  <si>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</si>
  <si>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</si>
  <si>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</si>
  <si>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</si>
  <si>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</si>
  <si>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</si>
  <si>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</si>
  <si>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</si>
  <si>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</si>
  <si>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</si>
  <si>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</si>
  <si>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</si>
  <si>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</si>
  <si>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</si>
  <si>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</si>
  <si>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</si>
  <si>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</si>
  <si>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</si>
  <si>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</si>
  <si>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</si>
  <si>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</si>
  <si>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</si>
  <si>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</si>
  <si>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</si>
  <si>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</si>
  <si>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</si>
  <si>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</si>
  <si>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</si>
  <si>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</si>
  <si>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</si>
  <si>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</si>
  <si>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</si>
  <si>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</si>
  <si>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</si>
  <si>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</si>
  <si>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</si>
  <si>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</si>
  <si>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</si>
  <si>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</si>
  <si>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</si>
  <si>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</si>
  <si>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</si>
  <si>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</si>
  <si>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</si>
  <si>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</si>
  <si>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</si>
  <si>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</si>
  <si>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</si>
  <si>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</si>
  <si>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</si>
  <si>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</si>
  <si>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</si>
  <si>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</si>
  <si>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</si>
  <si>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</si>
  <si>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</si>
  <si>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</si>
  <si>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</si>
  <si>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</si>
  <si>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</si>
  <si>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</si>
  <si>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</si>
  <si>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</si>
  <si>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</si>
  <si>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</si>
  <si>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</si>
  <si>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</si>
  <si>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</si>
  <si>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</si>
  <si>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</si>
  <si>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</si>
  <si>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</si>
  <si>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</si>
  <si>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</si>
  <si>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</si>
  <si>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</si>
  <si>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</si>
  <si>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</si>
  <si>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</si>
  <si>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</si>
  <si>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</si>
  <si>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</si>
  <si>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</si>
  <si>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</si>
  <si>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</si>
  <si>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</si>
  <si>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</si>
  <si>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</si>
  <si>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</si>
  <si>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</si>
  <si>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</si>
  <si>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嘉島町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</si>
  <si>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</si>
  <si>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</si>
  <si>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</si>
  <si>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</si>
  <si>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</si>
  <si>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</si>
  <si>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</si>
  <si>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</si>
  <si>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</si>
  <si>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</si>
  <si>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</si>
  <si>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</si>
  <si>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</si>
  <si>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</si>
  <si>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</si>
  <si>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</si>
  <si>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</si>
  <si>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</si>
  <si>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</si>
  <si>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</si>
  <si>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</si>
  <si>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</si>
  <si>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</si>
  <si>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</si>
  <si>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</si>
  <si>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</si>
  <si>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</si>
  <si>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</si>
  <si>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</si>
  <si>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</si>
  <si>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</si>
  <si>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</si>
  <si>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</si>
  <si>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</si>
  <si>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</si>
  <si>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</si>
  <si>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</si>
  <si>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</si>
  <si>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</si>
  <si>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</si>
  <si>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</si>
  <si>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</si>
  <si>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</si>
  <si>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</si>
  <si>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</si>
  <si>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</si>
  <si>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</si>
  <si>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</si>
  <si>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</si>
  <si>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</si>
  <si>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</si>
  <si>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</si>
  <si>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</si>
  <si>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</si>
  <si>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</si>
  <si>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</si>
  <si>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</si>
  <si>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</si>
  <si>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</si>
  <si>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</si>
  <si>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</si>
  <si>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</si>
  <si>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</si>
  <si>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</si>
  <si>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</si>
  <si>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</si>
  <si>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</si>
  <si>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</si>
  <si>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</si>
  <si>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</si>
  <si>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</si>
  <si>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</si>
  <si>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</si>
  <si>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</si>
  <si>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</si>
  <si>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</si>
  <si>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</si>
  <si>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</si>
  <si>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</si>
  <si>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</si>
  <si>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</si>
  <si>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</si>
  <si>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</si>
  <si>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</si>
  <si>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</si>
  <si>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</si>
  <si>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</si>
  <si>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</si>
  <si>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</si>
  <si>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</si>
  <si>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</si>
  <si>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</si>
  <si>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</si>
  <si>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</si>
  <si>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</si>
  <si>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</si>
  <si>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</si>
  <si>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</si>
  <si>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</si>
  <si>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</si>
  <si>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</si>
  <si>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</si>
  <si>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</si>
  <si>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</si>
  <si>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</si>
  <si>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</si>
  <si>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</si>
  <si>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</si>
  <si>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</si>
  <si>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</si>
  <si>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</si>
  <si>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</si>
  <si>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</si>
  <si>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</si>
  <si>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</si>
  <si>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</si>
  <si>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熊本県嘉島町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</si>
  <si>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</si>
  <si>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</si>
  <si>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</si>
  <si>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</si>
  <si>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</si>
  <si>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</si>
  <si>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</si>
  <si>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</si>
  <si>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</si>
  <si>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</si>
  <si>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</si>
  <si>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</si>
  <si>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</si>
  <si>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</si>
  <si>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</si>
  <si>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</si>
  <si>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</si>
  <si>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</si>
  <si>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</si>
  <si>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</si>
  <si>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</si>
  <si>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</si>
  <si>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</si>
  <si>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</si>
  <si>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</si>
  <si>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</si>
  <si>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</si>
  <si>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</si>
  <si>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</si>
  <si>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</si>
  <si>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</si>
  <si>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</si>
  <si>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</si>
  <si>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</si>
  <si>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</si>
  <si>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</si>
  <si>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</si>
  <si>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</si>
  <si>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</si>
  <si>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</si>
  <si>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</si>
  <si>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</si>
  <si>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</si>
  <si>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</si>
  <si>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</si>
  <si>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</si>
  <si>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</si>
  <si>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</si>
  <si>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</si>
  <si>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</si>
  <si>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</si>
  <si>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</si>
  <si>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</si>
  <si>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</si>
  <si>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</si>
  <si>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</si>
  <si>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</si>
  <si>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</si>
  <si>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</si>
  <si>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</si>
  <si>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</si>
  <si>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</si>
  <si>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</si>
  <si>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</si>
  <si>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</si>
  <si>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</si>
  <si>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</si>
  <si>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</si>
  <si>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</si>
  <si>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</si>
  <si>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</si>
  <si>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</si>
  <si>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</si>
  <si>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</si>
  <si>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</si>
  <si>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</si>
  <si>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</si>
  <si>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</si>
  <si>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</si>
  <si>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</si>
  <si>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</si>
  <si>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</si>
  <si>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</si>
  <si>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</si>
  <si>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</si>
  <si>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</si>
  <si>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</si>
  <si>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</si>
  <si>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</si>
  <si>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</si>
  <si>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</si>
  <si>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</si>
  <si>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</si>
  <si>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</si>
  <si>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</si>
  <si>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</si>
  <si>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</si>
  <si>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</si>
  <si>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</si>
  <si>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</si>
  <si>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</si>
  <si>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</si>
  <si>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</si>
  <si>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</si>
  <si>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</si>
  <si>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</si>
  <si>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</si>
  <si>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</si>
  <si>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</si>
  <si>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</si>
  <si>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</si>
  <si>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</si>
  <si>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</si>
  <si>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</si>
  <si>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</si>
  <si>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</si>
  <si>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</si>
  <si>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</si>
  <si>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</si>
  <si>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</si>
  <si>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</si>
  <si>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</si>
  <si>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</si>
  <si>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</si>
  <si>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</si>
  <si>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</si>
  <si>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</si>
  <si>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</si>
  <si>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</si>
  <si>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</si>
  <si>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</si>
  <si>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</si>
  <si>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</si>
  <si>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</si>
  <si>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</si>
  <si>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</si>
  <si>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</si>
  <si>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</si>
  <si>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</si>
  <si>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</si>
  <si>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</si>
  <si>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</si>
  <si>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</si>
  <si>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</si>
  <si>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</si>
  <si>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</si>
  <si>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</si>
  <si>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</si>
  <si>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</si>
  <si>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</si>
  <si>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</si>
  <si>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</si>
  <si>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熊本県嘉島町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</si>
  <si>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</si>
  <si>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</si>
  <si>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</si>
  <si>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</si>
  <si>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</si>
  <si>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</si>
  <si>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</si>
  <si>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</si>
  <si>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</si>
  <si>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</si>
  <si>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</si>
  <si>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</si>
  <si>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</si>
  <si>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</si>
  <si>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</si>
  <si>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</si>
  <si>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</si>
  <si>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</si>
  <si>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</si>
  <si>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</si>
  <si>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</si>
  <si>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</si>
  <si>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</si>
  <si>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</si>
  <si>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</si>
  <si>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</si>
  <si>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</si>
  <si>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</si>
  <si>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</si>
  <si>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</si>
  <si>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</si>
  <si>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</si>
  <si>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</si>
  <si>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</si>
  <si>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</si>
  <si>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</si>
  <si>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</si>
  <si>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</si>
  <si>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</si>
  <si>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</si>
  <si>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</si>
  <si>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</si>
  <si>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</si>
  <si>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</si>
  <si>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</si>
  <si>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</si>
  <si>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</si>
  <si>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</si>
  <si>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</si>
  <si>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</si>
  <si>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</si>
  <si>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</si>
  <si>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</si>
  <si>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</si>
  <si>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</si>
  <si>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</si>
  <si>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</si>
  <si>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</si>
  <si>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</si>
  <si>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</si>
  <si>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</si>
  <si>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</si>
  <si>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</si>
  <si>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</si>
  <si>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</si>
  <si>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</si>
  <si>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</si>
  <si>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</si>
  <si>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</si>
  <si>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</si>
  <si>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</si>
  <si>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</si>
  <si>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</si>
  <si>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</si>
  <si>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</si>
  <si>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</si>
  <si>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</si>
  <si>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</si>
  <si>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</si>
  <si>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</si>
  <si>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</si>
  <si>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</si>
  <si>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</si>
  <si>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</si>
  <si>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</si>
  <si>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</si>
  <si>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</si>
  <si>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</si>
  <si>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</si>
  <si>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</si>
  <si>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</si>
  <si>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</si>
  <si>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</si>
  <si>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</si>
  <si>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</si>
  <si>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</si>
  <si>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</si>
  <si>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</si>
  <si>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</si>
  <si>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</si>
  <si>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</si>
  <si>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</si>
  <si>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</si>
  <si>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</si>
  <si>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</si>
  <si>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</si>
  <si>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</si>
  <si>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</si>
  <si>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</si>
  <si>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</si>
  <si>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</si>
  <si>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</si>
  <si>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</si>
  <si>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</si>
  <si>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</si>
  <si>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</si>
  <si>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</si>
  <si>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</si>
  <si>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</si>
  <si>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</si>
  <si>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</si>
  <si>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</si>
  <si>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</si>
  <si>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</si>
  <si>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</si>
  <si>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</si>
  <si>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</si>
  <si>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</si>
  <si>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</si>
  <si>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</si>
  <si>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</si>
  <si>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</si>
  <si>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</si>
  <si>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</si>
  <si>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</si>
  <si>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</si>
  <si>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</si>
  <si>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</si>
  <si>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</si>
  <si>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</si>
  <si>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</si>
  <si>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</si>
  <si>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</si>
  <si>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</si>
  <si>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</si>
  <si>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</si>
  <si>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</si>
  <si>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</si>
  <si>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</si>
  <si>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</si>
  <si>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</si>
  <si>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</si>
  <si>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</si>
  <si>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</si>
  <si>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</si>
  <si>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</si>
  <si>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</si>
  <si>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</si>
  <si>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</si>
  <si>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</si>
  <si>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</si>
  <si>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</si>
  <si>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</si>
  <si>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</si>
  <si>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</si>
  <si>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</si>
  <si>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</si>
  <si>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</si>
  <si>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</si>
  <si>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</si>
  <si>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</si>
  <si>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</si>
  <si>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</si>
  <si>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</si>
  <si>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</si>
  <si>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</si>
  <si>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</si>
  <si>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</si>
  <si>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</si>
  <si>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</si>
  <si>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</si>
  <si>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</si>
  <si>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</si>
  <si>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</si>
  <si>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</si>
  <si>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</si>
  <si>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2.97</t>
  </si>
  <si>
    <t>▲ 8.58</t>
  </si>
  <si>
    <t>一般会計</t>
  </si>
  <si>
    <t>簡易水道事業会計</t>
  </si>
  <si>
    <t>介護保険特別会計</t>
  </si>
  <si>
    <t>国民健康保険特別会計</t>
  </si>
  <si>
    <t>公共下水道事業特別会計</t>
  </si>
  <si>
    <t>後期高齢者医療特別会計</t>
  </si>
  <si>
    <t>住宅新築資金等貸付特別会計</t>
  </si>
  <si>
    <t>その他会計（赤字）</t>
  </si>
  <si>
    <t>その他会計（黒字）</t>
  </si>
  <si>
    <t>（百万円）</t>
    <phoneticPr fontId="5"/>
  </si>
  <si>
    <t>H30</t>
    <phoneticPr fontId="5"/>
  </si>
  <si>
    <t>R01</t>
    <phoneticPr fontId="5"/>
  </si>
  <si>
    <t>R02</t>
    <phoneticPr fontId="5"/>
  </si>
  <si>
    <t>R03</t>
    <phoneticPr fontId="5"/>
  </si>
  <si>
    <t>R04</t>
    <phoneticPr fontId="5"/>
  </si>
  <si>
    <t>ふるさと応援寄附基金</t>
    <rPh sb="4" eb="6">
      <t>オウエン</t>
    </rPh>
    <rPh sb="6" eb="8">
      <t>キフ</t>
    </rPh>
    <rPh sb="8" eb="10">
      <t>キキン</t>
    </rPh>
    <phoneticPr fontId="5"/>
  </si>
  <si>
    <t>公共施設等整備基金</t>
    <rPh sb="0" eb="2">
      <t>コウキョウ</t>
    </rPh>
    <rPh sb="2" eb="4">
      <t>シセツ</t>
    </rPh>
    <rPh sb="4" eb="5">
      <t>トウ</t>
    </rPh>
    <rPh sb="5" eb="7">
      <t>セイビ</t>
    </rPh>
    <rPh sb="7" eb="9">
      <t>キキン</t>
    </rPh>
    <phoneticPr fontId="5"/>
  </si>
  <si>
    <t>地域福祉基金</t>
    <rPh sb="0" eb="2">
      <t>チイキ</t>
    </rPh>
    <rPh sb="2" eb="4">
      <t>フクシ</t>
    </rPh>
    <rPh sb="4" eb="6">
      <t>キキン</t>
    </rPh>
    <phoneticPr fontId="5"/>
  </si>
  <si>
    <t>平成２８年熊本地震復興基金</t>
    <rPh sb="0" eb="2">
      <t>ヘイセイ</t>
    </rPh>
    <rPh sb="4" eb="5">
      <t>ネン</t>
    </rPh>
    <rPh sb="5" eb="7">
      <t>クマモト</t>
    </rPh>
    <rPh sb="7" eb="9">
      <t>ジシン</t>
    </rPh>
    <rPh sb="9" eb="11">
      <t>フッコウ</t>
    </rPh>
    <rPh sb="11" eb="13">
      <t>キキン</t>
    </rPh>
    <phoneticPr fontId="5"/>
  </si>
  <si>
    <t>中山間ふるさと水と土保全基金</t>
    <rPh sb="0" eb="2">
      <t>ナカヤマ</t>
    </rPh>
    <rPh sb="2" eb="3">
      <t>カン</t>
    </rPh>
    <rPh sb="7" eb="8">
      <t>ミズ</t>
    </rPh>
    <rPh sb="9" eb="10">
      <t>ツチ</t>
    </rPh>
    <rPh sb="10" eb="12">
      <t>ホゼン</t>
    </rPh>
    <rPh sb="12" eb="14">
      <t>キキン</t>
    </rPh>
    <phoneticPr fontId="5"/>
  </si>
  <si>
    <t>熊本県市町村総合事務組合</t>
    <rPh sb="0" eb="3">
      <t>クマモトケン</t>
    </rPh>
    <rPh sb="3" eb="6">
      <t>シチョウソン</t>
    </rPh>
    <rPh sb="6" eb="8">
      <t>ソウゴウ</t>
    </rPh>
    <rPh sb="8" eb="10">
      <t>ジム</t>
    </rPh>
    <rPh sb="10" eb="12">
      <t>クミアイ</t>
    </rPh>
    <phoneticPr fontId="2"/>
  </si>
  <si>
    <t>御船地区衛生施設組合</t>
    <rPh sb="0" eb="2">
      <t>ミフネ</t>
    </rPh>
    <rPh sb="2" eb="4">
      <t>チク</t>
    </rPh>
    <rPh sb="4" eb="6">
      <t>エイセイ</t>
    </rPh>
    <rPh sb="6" eb="8">
      <t>シセツ</t>
    </rPh>
    <rPh sb="8" eb="10">
      <t>クミアイ</t>
    </rPh>
    <phoneticPr fontId="2"/>
  </si>
  <si>
    <t>益城、嘉島、西原環境衛生施設組合</t>
    <rPh sb="0" eb="2">
      <t>マシキ</t>
    </rPh>
    <rPh sb="3" eb="5">
      <t>カシマ</t>
    </rPh>
    <rPh sb="6" eb="8">
      <t>ニシハラ</t>
    </rPh>
    <rPh sb="8" eb="10">
      <t>カンキョウ</t>
    </rPh>
    <rPh sb="10" eb="12">
      <t>エイセイ</t>
    </rPh>
    <rPh sb="12" eb="14">
      <t>シセツ</t>
    </rPh>
    <rPh sb="14" eb="16">
      <t>クミアイ</t>
    </rPh>
    <phoneticPr fontId="2"/>
  </si>
  <si>
    <t>上益城消防組合</t>
    <rPh sb="0" eb="3">
      <t>カミマシキ</t>
    </rPh>
    <rPh sb="3" eb="5">
      <t>ショウボウ</t>
    </rPh>
    <rPh sb="5" eb="7">
      <t>クミアイ</t>
    </rPh>
    <phoneticPr fontId="2"/>
  </si>
  <si>
    <t>上益城広域連合</t>
    <rPh sb="0" eb="3">
      <t>カミマシキ</t>
    </rPh>
    <rPh sb="3" eb="5">
      <t>コウイキ</t>
    </rPh>
    <rPh sb="5" eb="7">
      <t>レンゴウ</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</si>
  <si>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</si>
  <si>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熊本県後期高齢者医療広域連合（特別会計）</t>
    <rPh sb="0" eb="3">
      <t>クマモトケン</t>
    </rPh>
    <rPh sb="3" eb="5">
      <t>コウキ</t>
    </rPh>
    <rPh sb="5" eb="8">
      <t>コウレイシャ</t>
    </rPh>
    <rPh sb="8" eb="10">
      <t>イリョウ</t>
    </rPh>
    <rPh sb="10" eb="12">
      <t>コウイキ</t>
    </rPh>
    <rPh sb="12" eb="14">
      <t>レンゴウ</t>
    </rPh>
    <rPh sb="15" eb="17">
      <t>トクベツ</t>
    </rPh>
    <rPh sb="17" eb="19">
      <t>カイケイ</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</si>
  <si>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</si>
  <si>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</si>
  <si>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</si>
  <si>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</si>
  <si>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おいては、類似団体内平均を上回っているが、これは近年において災害公営住宅、ふれあいセンター、総合運動公園、給食センター、学校施設、役場庁舎改修などの整備を行ったためであり、その影響もあって有形固定資産減価償却率は類似団体よりもやや低い水準である。
今後は、公共施設等総合管理計画に基づき、老朽化した施設の除却や公共施設等の集約・複合化を積極的に進めていき、公共施設等の維持管理に要する経費が減少するよう努める。</t>
    <rPh sb="60" eb="62">
      <t>キュウショク</t>
    </rPh>
    <rPh sb="72" eb="76">
      <t>ヤクバチョウシャ</t>
    </rPh>
    <rPh sb="76" eb="78">
      <t>カイシュウ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</si>
  <si>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</si>
  <si>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</si>
  <si>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</si>
  <si>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</si>
  <si>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</si>
  <si>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</si>
  <si>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</si>
  <si>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類似団体と比較して低い水準にあったが上昇傾向にあり、将来負担比率については、災害公営住宅整備や運動公園整備、給食センター建築、学校施設の改修整備などにより数値が発生し類似団体平均より高い水準で推移している。
実質公債費率の上昇の原因としては、災害公営住宅整備を含む震災関係の地方債元利金償還、下水道や簡易水道の整備が区画整理に併せて行われていること、学校施設の改修事業の影響などである。
これまで以上に、公債費の適正化に取り組むと同時に、定住促進や企業誘致による税収の確保に努め、将来負担比率の抑制に取り組む。</t>
    <rPh sb="5" eb="7">
      <t>ヒリツ</t>
    </rPh>
    <rPh sb="63" eb="65">
      <t>キュウショク</t>
    </rPh>
    <rPh sb="69" eb="71">
      <t>ケンチク</t>
    </rPh>
    <rPh sb="105" eb="107">
      <t>スイイ</t>
    </rPh>
    <rPh sb="184" eb="188">
      <t>ガッコウシセツ</t>
    </rPh>
    <rPh sb="189" eb="191">
      <t>カイシュウ</t>
    </rPh>
    <rPh sb="191" eb="193">
      <t>ジギョウ</t>
    </rPh>
    <rPh sb="194" eb="196">
      <t>エイキョウ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</si>
</sst>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0" fontId="34" fillId="0" borderId="117"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9" xfId="12"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125391</c:v>
                </c:pt>
                <c:pt idx="3">
                  <c:v>138402</c:v>
                </c:pt>
                <c:pt idx="4">
                  <c:v>146367</c:v>
                </c:pt>
              </c:numCache>
            </c:numRef>
          </c:val>
          <c:smooth val="0"/>
          <c:extLst>
            <c:ext xmlns:c16="http://schemas.microsoft.com/office/drawing/2014/chart" uri="{C3380CC4-5D6E-409C-BE32-E72D297353CC}">
              <c16:uniqueId val="{00000000-D861-4732-92AB-1049F7D420A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78987</c:v>
                </c:pt>
                <c:pt idx="1">
                  <c:v>371900</c:v>
                </c:pt>
                <c:pt idx="2">
                  <c:v>118560</c:v>
                </c:pt>
                <c:pt idx="3">
                  <c:v>192611</c:v>
                </c:pt>
                <c:pt idx="4">
                  <c:v>211878</c:v>
                </c:pt>
              </c:numCache>
            </c:numRef>
          </c:val>
          <c:smooth val="0"/>
          <c:extLst>
            <c:ext xmlns:c16="http://schemas.microsoft.com/office/drawing/2014/chart" uri="{C3380CC4-5D6E-409C-BE32-E72D297353CC}">
              <c16:uniqueId val="{00000001-D861-4732-92AB-1049F7D420A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1.65</c:v>
                </c:pt>
                <c:pt idx="1">
                  <c:v>1.71</c:v>
                </c:pt>
                <c:pt idx="2">
                  <c:v>4.03</c:v>
                </c:pt>
                <c:pt idx="3">
                  <c:v>1.03</c:v>
                </c:pt>
                <c:pt idx="4">
                  <c:v>6.19</c:v>
                </c:pt>
              </c:numCache>
            </c:numRef>
          </c:val>
          <c:extLst>
            <c:ext xmlns:c16="http://schemas.microsoft.com/office/drawing/2014/chart" uri="{C3380CC4-5D6E-409C-BE32-E72D297353CC}">
              <c16:uniqueId val="{00000000-E71E-4494-95C4-23354C0A47F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61.71</c:v>
                </c:pt>
                <c:pt idx="1">
                  <c:v>50.6</c:v>
                </c:pt>
                <c:pt idx="2">
                  <c:v>46.1</c:v>
                </c:pt>
                <c:pt idx="3">
                  <c:v>47.71</c:v>
                </c:pt>
                <c:pt idx="4">
                  <c:v>52.72</c:v>
                </c:pt>
              </c:numCache>
            </c:numRef>
          </c:val>
          <c:extLst>
            <c:ext xmlns:c16="http://schemas.microsoft.com/office/drawing/2014/chart" uri="{C3380CC4-5D6E-409C-BE32-E72D297353CC}">
              <c16:uniqueId val="{00000001-E71E-4494-95C4-23354C0A47F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-2.97</c:v>
                </c:pt>
                <c:pt idx="1">
                  <c:v>-8.58</c:v>
                </c:pt>
                <c:pt idx="2">
                  <c:v>2.4700000000000002</c:v>
                </c:pt>
                <c:pt idx="3">
                  <c:v>0.72</c:v>
                </c:pt>
                <c:pt idx="4">
                  <c:v>9.6999999999999993</c:v>
                </c:pt>
              </c:numCache>
            </c:numRef>
          </c:val>
          <c:smooth val="0"/>
          <c:extLst>
            <c:ext xmlns:c16="http://schemas.microsoft.com/office/drawing/2014/chart" uri="{C3380CC4-5D6E-409C-BE32-E72D297353CC}">
              <c16:uniqueId val="{00000002-E71E-4494-95C4-23354C0A47F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0.26</c:v>
                </c:pt>
                <c:pt idx="4">
                  <c:v>#N/A</c:v>
                </c:pt>
                <c:pt idx="5">
                  <c:v>0.13</c:v>
                </c:pt>
                <c:pt idx="6">
                  <c:v>0</c:v>
                </c:pt>
                <c:pt idx="7">
                  <c:v>0</c:v>
                </c:pt>
                <c:pt idx="8">
                  <c:v>0</c:v>
                </c:pt>
                <c:pt idx="9">
                  <c:v>0</c:v>
                </c:pt>
              </c:numCache>
            </c:numRef>
          </c:val>
          <c:extLst>
            <c:ext xmlns:c16="http://schemas.microsoft.com/office/drawing/2014/chart" uri="{C3380CC4-5D6E-409C-BE32-E72D297353CC}">
              <c16:uniqueId val="{00000000-13FA-43A3-9C63-B7FFAEF45D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3FA-43A3-9C63-B7FFAEF45D9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3FA-43A3-9C63-B7FFAEF45D9D}"/>
            </c:ext>
          </c:extLst>
        </c:ser>
        <c:ser>
          <c:idx val="3"/>
          <c:order val="3"/>
          <c:tx>
            <c:strRef>
              <c:f>データシート!$A$30</c:f>
              <c:strCache>
                <c:ptCount val="1"/>
                <c:pt idx="0">
                  <c:v>住宅新築資金等貸付特別会計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3-13FA-43A3-9C63-B7FFAEF45D9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0.18</c:v>
                </c:pt>
                <c:pt idx="2">
                  <c:v>#N/A</c:v>
                </c:pt>
                <c:pt idx="3">
                  <c:v>0.22</c:v>
                </c:pt>
                <c:pt idx="4">
                  <c:v>#N/A</c:v>
                </c:pt>
                <c:pt idx="5">
                  <c:v>0.2</c:v>
                </c:pt>
                <c:pt idx="6">
                  <c:v>#N/A</c:v>
                </c:pt>
                <c:pt idx="7">
                  <c:v>0.12</c:v>
                </c:pt>
                <c:pt idx="8">
                  <c:v>#N/A</c:v>
                </c:pt>
                <c:pt idx="9">
                  <c:v>0.15</c:v>
                </c:pt>
              </c:numCache>
            </c:numRef>
          </c:val>
          <c:extLst>
            <c:ext xmlns:c16="http://schemas.microsoft.com/office/drawing/2014/chart" uri="{C3380CC4-5D6E-409C-BE32-E72D297353CC}">
              <c16:uniqueId val="{00000004-13FA-43A3-9C63-B7FFAEF45D9D}"/>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0.79</c:v>
                </c:pt>
                <c:pt idx="2">
                  <c:v>#N/A</c:v>
                </c:pt>
                <c:pt idx="3">
                  <c:v>0.39</c:v>
                </c:pt>
                <c:pt idx="4">
                  <c:v>#N/A</c:v>
                </c:pt>
                <c:pt idx="5">
                  <c:v>0.57999999999999996</c:v>
                </c:pt>
                <c:pt idx="6">
                  <c:v>#N/A</c:v>
                </c:pt>
                <c:pt idx="7">
                  <c:v>0.57999999999999996</c:v>
                </c:pt>
                <c:pt idx="8">
                  <c:v>#N/A</c:v>
                </c:pt>
                <c:pt idx="9">
                  <c:v>0.7</c:v>
                </c:pt>
              </c:numCache>
            </c:numRef>
          </c:val>
          <c:extLst>
            <c:ext xmlns:c16="http://schemas.microsoft.com/office/drawing/2014/chart" uri="{C3380CC4-5D6E-409C-BE32-E72D297353CC}">
              <c16:uniqueId val="{00000005-13FA-43A3-9C63-B7FFAEF45D9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6.44</c:v>
                </c:pt>
                <c:pt idx="2">
                  <c:v>#N/A</c:v>
                </c:pt>
                <c:pt idx="3">
                  <c:v>0.98</c:v>
                </c:pt>
                <c:pt idx="4">
                  <c:v>#N/A</c:v>
                </c:pt>
                <c:pt idx="5">
                  <c:v>1.02</c:v>
                </c:pt>
                <c:pt idx="6">
                  <c:v>#N/A</c:v>
                </c:pt>
                <c:pt idx="7">
                  <c:v>0.96</c:v>
                </c:pt>
                <c:pt idx="8">
                  <c:v>#N/A</c:v>
                </c:pt>
                <c:pt idx="9">
                  <c:v>0.87</c:v>
                </c:pt>
              </c:numCache>
            </c:numRef>
          </c:val>
          <c:extLst>
            <c:ext xmlns:c16="http://schemas.microsoft.com/office/drawing/2014/chart" uri="{C3380CC4-5D6E-409C-BE32-E72D297353CC}">
              <c16:uniqueId val="{00000006-13FA-43A3-9C63-B7FFAEF45D9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2.93</c:v>
                </c:pt>
                <c:pt idx="2">
                  <c:v>#N/A</c:v>
                </c:pt>
                <c:pt idx="3">
                  <c:v>2.08</c:v>
                </c:pt>
                <c:pt idx="4">
                  <c:v>#N/A</c:v>
                </c:pt>
                <c:pt idx="5">
                  <c:v>1.79</c:v>
                </c:pt>
                <c:pt idx="6">
                  <c:v>#N/A</c:v>
                </c:pt>
                <c:pt idx="7">
                  <c:v>1.69</c:v>
                </c:pt>
                <c:pt idx="8">
                  <c:v>#N/A</c:v>
                </c:pt>
                <c:pt idx="9">
                  <c:v>1.79</c:v>
                </c:pt>
              </c:numCache>
            </c:numRef>
          </c:val>
          <c:extLst>
            <c:ext xmlns:c16="http://schemas.microsoft.com/office/drawing/2014/chart" uri="{C3380CC4-5D6E-409C-BE32-E72D297353CC}">
              <c16:uniqueId val="{00000007-13FA-43A3-9C63-B7FFAEF45D9D}"/>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1.71</c:v>
                </c:pt>
                <c:pt idx="8">
                  <c:v>#N/A</c:v>
                </c:pt>
                <c:pt idx="9">
                  <c:v>2.2599999999999998</c:v>
                </c:pt>
              </c:numCache>
            </c:numRef>
          </c:val>
          <c:extLst>
            <c:ext xmlns:c16="http://schemas.microsoft.com/office/drawing/2014/chart" uri="{C3380CC4-5D6E-409C-BE32-E72D297353CC}">
              <c16:uniqueId val="{00000008-13FA-43A3-9C63-B7FFAEF45D9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1.63</c:v>
                </c:pt>
                <c:pt idx="2">
                  <c:v>#N/A</c:v>
                </c:pt>
                <c:pt idx="3">
                  <c:v>1.69</c:v>
                </c:pt>
                <c:pt idx="4">
                  <c:v>#N/A</c:v>
                </c:pt>
                <c:pt idx="5">
                  <c:v>8.4</c:v>
                </c:pt>
                <c:pt idx="6">
                  <c:v>#N/A</c:v>
                </c:pt>
                <c:pt idx="7">
                  <c:v>1.01</c:v>
                </c:pt>
                <c:pt idx="8">
                  <c:v>#N/A</c:v>
                </c:pt>
                <c:pt idx="9">
                  <c:v>6.17</c:v>
                </c:pt>
              </c:numCache>
            </c:numRef>
          </c:val>
          <c:extLst>
            <c:ext xmlns:c16="http://schemas.microsoft.com/office/drawing/2014/chart" uri="{C3380CC4-5D6E-409C-BE32-E72D297353CC}">
              <c16:uniqueId val="{00000009-13FA-43A3-9C63-B7FFAEF45D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321</c:v>
                </c:pt>
                <c:pt idx="5">
                  <c:v>327</c:v>
                </c:pt>
                <c:pt idx="8">
                  <c:v>442</c:v>
                </c:pt>
                <c:pt idx="11">
                  <c:v>497</c:v>
                </c:pt>
                <c:pt idx="14">
                  <c:v>544</c:v>
                </c:pt>
              </c:numCache>
            </c:numRef>
          </c:val>
          <c:extLst>
            <c:ext xmlns:c16="http://schemas.microsoft.com/office/drawing/2014/chart" uri="{C3380CC4-5D6E-409C-BE32-E72D297353CC}">
              <c16:uniqueId val="{00000000-690E-40C8-B75F-AE282F76854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90E-40C8-B75F-AE282F76854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90E-40C8-B75F-AE282F76854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19</c:v>
                </c:pt>
                <c:pt idx="3">
                  <c:v>19</c:v>
                </c:pt>
                <c:pt idx="6">
                  <c:v>20</c:v>
                </c:pt>
                <c:pt idx="9">
                  <c:v>22</c:v>
                </c:pt>
                <c:pt idx="12">
                  <c:v>25</c:v>
                </c:pt>
              </c:numCache>
            </c:numRef>
          </c:val>
          <c:extLst>
            <c:ext xmlns:c16="http://schemas.microsoft.com/office/drawing/2014/chart" uri="{C3380CC4-5D6E-409C-BE32-E72D297353CC}">
              <c16:uniqueId val="{00000003-690E-40C8-B75F-AE282F76854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113</c:v>
                </c:pt>
                <c:pt idx="3">
                  <c:v>112</c:v>
                </c:pt>
                <c:pt idx="6">
                  <c:v>145</c:v>
                </c:pt>
                <c:pt idx="9">
                  <c:v>152</c:v>
                </c:pt>
                <c:pt idx="12">
                  <c:v>152</c:v>
                </c:pt>
              </c:numCache>
            </c:numRef>
          </c:val>
          <c:extLst>
            <c:ext xmlns:c16="http://schemas.microsoft.com/office/drawing/2014/chart" uri="{C3380CC4-5D6E-409C-BE32-E72D297353CC}">
              <c16:uniqueId val="{00000004-690E-40C8-B75F-AE282F76854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0E-40C8-B75F-AE282F76854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0E-40C8-B75F-AE282F76854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372</c:v>
                </c:pt>
                <c:pt idx="3">
                  <c:v>387</c:v>
                </c:pt>
                <c:pt idx="6">
                  <c:v>521</c:v>
                </c:pt>
                <c:pt idx="9">
                  <c:v>624</c:v>
                </c:pt>
                <c:pt idx="12">
                  <c:v>648</c:v>
                </c:pt>
              </c:numCache>
            </c:numRef>
          </c:val>
          <c:extLst>
            <c:ext xmlns:c16="http://schemas.microsoft.com/office/drawing/2014/chart" uri="{C3380CC4-5D6E-409C-BE32-E72D297353CC}">
              <c16:uniqueId val="{00000007-690E-40C8-B75F-AE282F76854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183</c:v>
                </c:pt>
                <c:pt idx="2">
                  <c:v>#N/A</c:v>
                </c:pt>
                <c:pt idx="3">
                  <c:v>#N/A</c:v>
                </c:pt>
                <c:pt idx="4">
                  <c:v>191</c:v>
                </c:pt>
                <c:pt idx="5">
                  <c:v>#N/A</c:v>
                </c:pt>
                <c:pt idx="6">
                  <c:v>#N/A</c:v>
                </c:pt>
                <c:pt idx="7">
                  <c:v>244</c:v>
                </c:pt>
                <c:pt idx="8">
                  <c:v>#N/A</c:v>
                </c:pt>
                <c:pt idx="9">
                  <c:v>#N/A</c:v>
                </c:pt>
                <c:pt idx="10">
                  <c:v>301</c:v>
                </c:pt>
                <c:pt idx="11">
                  <c:v>#N/A</c:v>
                </c:pt>
                <c:pt idx="12">
                  <c:v>#N/A</c:v>
                </c:pt>
                <c:pt idx="13">
                  <c:v>281</c:v>
                </c:pt>
                <c:pt idx="14">
                  <c:v>#N/A</c:v>
                </c:pt>
              </c:numCache>
            </c:numRef>
          </c:val>
          <c:smooth val="0"/>
          <c:extLst>
            <c:ext xmlns:c16="http://schemas.microsoft.com/office/drawing/2014/chart" uri="{C3380CC4-5D6E-409C-BE32-E72D297353CC}">
              <c16:uniqueId val="{00000008-690E-40C8-B75F-AE282F76854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6386</c:v>
                </c:pt>
                <c:pt idx="5">
                  <c:v>6678</c:v>
                </c:pt>
                <c:pt idx="8">
                  <c:v>6773</c:v>
                </c:pt>
                <c:pt idx="11">
                  <c:v>6668</c:v>
                </c:pt>
                <c:pt idx="14">
                  <c:v>6168</c:v>
                </c:pt>
              </c:numCache>
            </c:numRef>
          </c:val>
          <c:extLst>
            <c:ext xmlns:c16="http://schemas.microsoft.com/office/drawing/2014/chart" uri="{C3380CC4-5D6E-409C-BE32-E72D297353CC}">
              <c16:uniqueId val="{00000000-4E4B-46F9-8FA9-4B7113820E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177</c:v>
                </c:pt>
              </c:numCache>
            </c:numRef>
          </c:val>
          <c:extLst>
            <c:ext xmlns:c16="http://schemas.microsoft.com/office/drawing/2014/chart" uri="{C3380CC4-5D6E-409C-BE32-E72D297353CC}">
              <c16:uniqueId val="{00000001-4E4B-46F9-8FA9-4B7113820E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2154</c:v>
                </c:pt>
                <c:pt idx="5">
                  <c:v>2363</c:v>
                </c:pt>
                <c:pt idx="8">
                  <c:v>2489</c:v>
                </c:pt>
                <c:pt idx="11">
                  <c:v>2709</c:v>
                </c:pt>
                <c:pt idx="14">
                  <c:v>2891</c:v>
                </c:pt>
              </c:numCache>
            </c:numRef>
          </c:val>
          <c:extLst>
            <c:ext xmlns:c16="http://schemas.microsoft.com/office/drawing/2014/chart" uri="{C3380CC4-5D6E-409C-BE32-E72D297353CC}">
              <c16:uniqueId val="{00000002-4E4B-46F9-8FA9-4B7113820E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E4B-46F9-8FA9-4B7113820E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E4B-46F9-8FA9-4B7113820E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E4B-46F9-8FA9-4B7113820E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449</c:v>
                </c:pt>
                <c:pt idx="3">
                  <c:v>416</c:v>
                </c:pt>
                <c:pt idx="6">
                  <c:v>388</c:v>
                </c:pt>
                <c:pt idx="9">
                  <c:v>417</c:v>
                </c:pt>
                <c:pt idx="12">
                  <c:v>268</c:v>
                </c:pt>
              </c:numCache>
            </c:numRef>
          </c:val>
          <c:extLst>
            <c:ext xmlns:c16="http://schemas.microsoft.com/office/drawing/2014/chart" uri="{C3380CC4-5D6E-409C-BE32-E72D297353CC}">
              <c16:uniqueId val="{00000006-4E4B-46F9-8FA9-4B7113820E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92</c:v>
                </c:pt>
                <c:pt idx="3">
                  <c:v>81</c:v>
                </c:pt>
                <c:pt idx="6">
                  <c:v>115</c:v>
                </c:pt>
                <c:pt idx="9">
                  <c:v>110</c:v>
                </c:pt>
                <c:pt idx="12">
                  <c:v>99</c:v>
                </c:pt>
              </c:numCache>
            </c:numRef>
          </c:val>
          <c:extLst>
            <c:ext xmlns:c16="http://schemas.microsoft.com/office/drawing/2014/chart" uri="{C3380CC4-5D6E-409C-BE32-E72D297353CC}">
              <c16:uniqueId val="{00000007-4E4B-46F9-8FA9-4B7113820E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2458</c:v>
                </c:pt>
                <c:pt idx="3">
                  <c:v>2259</c:v>
                </c:pt>
                <c:pt idx="6">
                  <c:v>2334</c:v>
                </c:pt>
                <c:pt idx="9">
                  <c:v>2702</c:v>
                </c:pt>
                <c:pt idx="12">
                  <c:v>2886</c:v>
                </c:pt>
              </c:numCache>
            </c:numRef>
          </c:val>
          <c:extLst>
            <c:ext xmlns:c16="http://schemas.microsoft.com/office/drawing/2014/chart" uri="{C3380CC4-5D6E-409C-BE32-E72D297353CC}">
              <c16:uniqueId val="{00000008-4E4B-46F9-8FA9-4B7113820E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E4B-46F9-8FA9-4B7113820E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7095</c:v>
                </c:pt>
                <c:pt idx="3">
                  <c:v>7931</c:v>
                </c:pt>
                <c:pt idx="6">
                  <c:v>8003</c:v>
                </c:pt>
                <c:pt idx="9">
                  <c:v>8327</c:v>
                </c:pt>
                <c:pt idx="12">
                  <c:v>8627</c:v>
                </c:pt>
              </c:numCache>
            </c:numRef>
          </c:val>
          <c:extLst>
            <c:ext xmlns:c16="http://schemas.microsoft.com/office/drawing/2014/chart" uri="{C3380CC4-5D6E-409C-BE32-E72D297353CC}">
              <c16:uniqueId val="{0000000A-4E4B-46F9-8FA9-4B7113820E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1554</c:v>
                </c:pt>
                <c:pt idx="2">
                  <c:v>#N/A</c:v>
                </c:pt>
                <c:pt idx="3">
                  <c:v>#N/A</c:v>
                </c:pt>
                <c:pt idx="4">
                  <c:v>1645</c:v>
                </c:pt>
                <c:pt idx="5">
                  <c:v>#N/A</c:v>
                </c:pt>
                <c:pt idx="6">
                  <c:v>#N/A</c:v>
                </c:pt>
                <c:pt idx="7">
                  <c:v>1579</c:v>
                </c:pt>
                <c:pt idx="8">
                  <c:v>#N/A</c:v>
                </c:pt>
                <c:pt idx="9">
                  <c:v>#N/A</c:v>
                </c:pt>
                <c:pt idx="10">
                  <c:v>2179</c:v>
                </c:pt>
                <c:pt idx="11">
                  <c:v>#N/A</c:v>
                </c:pt>
                <c:pt idx="12">
                  <c:v>#N/A</c:v>
                </c:pt>
                <c:pt idx="13">
                  <c:v>2646</c:v>
                </c:pt>
                <c:pt idx="14">
                  <c:v>#N/A</c:v>
                </c:pt>
              </c:numCache>
            </c:numRef>
          </c:val>
          <c:smooth val="0"/>
          <c:extLst>
            <c:ext xmlns:c16="http://schemas.microsoft.com/office/drawing/2014/chart" uri="{C3380CC4-5D6E-409C-BE32-E72D297353CC}">
              <c16:uniqueId val="{0000000B-4E4B-46F9-8FA9-4B7113820E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1375</c:v>
                </c:pt>
                <c:pt idx="1">
                  <c:v>1589</c:v>
                </c:pt>
                <c:pt idx="2">
                  <c:v>1739</c:v>
                </c:pt>
              </c:numCache>
            </c:numRef>
          </c:val>
          <c:extLst>
            <c:ext xmlns:c16="http://schemas.microsoft.com/office/drawing/2014/chart" uri="{C3380CC4-5D6E-409C-BE32-E72D297353CC}">
              <c16:uniqueId val="{00000000-1426-4A75-8AFB-FF5ABAD600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85</c:v>
                </c:pt>
                <c:pt idx="1">
                  <c:v>129</c:v>
                </c:pt>
                <c:pt idx="2">
                  <c:v>129</c:v>
                </c:pt>
              </c:numCache>
            </c:numRef>
          </c:val>
          <c:extLst>
            <c:ext xmlns:c16="http://schemas.microsoft.com/office/drawing/2014/chart" uri="{C3380CC4-5D6E-409C-BE32-E72D297353CC}">
              <c16:uniqueId val="{00000001-1426-4A75-8AFB-FF5ABAD600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732</c:v>
                </c:pt>
                <c:pt idx="1">
                  <c:v>664</c:v>
                </c:pt>
                <c:pt idx="2">
                  <c:v>675</c:v>
                </c:pt>
              </c:numCache>
            </c:numRef>
          </c:val>
          <c:extLst>
            <c:ext xmlns:c16="http://schemas.microsoft.com/office/drawing/2014/chart" uri="{C3380CC4-5D6E-409C-BE32-E72D297353CC}">
              <c16:uniqueId val="{00000002-1426-4A75-8AFB-FF5ABAD600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{AAFD6198-7B79-4FE3-956E-495E4DD93E32}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A9A8-4EE6-B5E4-AFCDEC232B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{AEB5D718-13A5-449B-8594-0BE7151BD7FA}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A8-4EE6-B5E4-AFCDEC232B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{16FA7DAC-CA2D-41C9-9AC1-459836530D25}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A8-4EE6-B5E4-AFCDEC232B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{1C8FCB43-54DD-4C62-B596-D88F84A7A00D}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A8-4EE6-B5E4-AFCDEC232B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{505D471A-EE82-492C-B622-5489332D576B}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A8-4EE6-B5E4-AFCDEC232BAE}"/>
                </c:ext>
              </c:extLst>
            </c:dLbl>
            <c:dLbl>
              <c:idx val="8"/>
              <c:layout>
                <c:manualLayout>
                  <c:x val="-2.9929628224196154E-2"/>
                  <c:y val="-6.3768196255085577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{4B949447-DE1C-48C3-8DB8-B1580F9098F9}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A9A8-4EE6-B5E4-AFCDEC232BAE}"/>
                </c:ext>
              </c:extLst>
            </c:dLbl>
            <c:dLbl>
              <c:idx val="16"/>
              <c:layout>
                <c:manualLayout>
                  <c:x val="-3.4101873076272438E-2"/>
                  <c:y val="-6.5709887956644703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{7D60BB03-FAB3-47B6-9C64-7EE9EFEB2A76}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A9A8-4EE6-B5E4-AFCDEC232BAE}"/>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{85C35CA4-5045-4E97-B83B-03D7D25752FB}</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A9A8-4EE6-B5E4-AFCDEC232BAE}"/>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{A7CDA111-E5EC-40D9-BB24-551A5D50BBC1}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A9A8-4EE6-B5E4-AFCDEC232B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c:v>
                </c:pt>
                <c:pt idx="8">
                  <c:v>50.2</c:v>
                </c:pt>
                <c:pt idx="16">
                  <c:v>51</c:v>
                </c:pt>
                <c:pt idx="24">
                  <c:v>49.9</c:v>
                </c:pt>
                <c:pt idx="32">
                  <c:v>49.5</c:v>
                </c:pt>
              </c:numCache>
            </c:numRef>
          </c:xVal>
          <c:yVal>
            <c:numRef>
              <c:f>公会計指標分析・財政指標組合せ分析表!$BP$51:$DC$51</c:f>
              <c:numCache>
                <c:formatCode>#,##0.0;"▲ "#,##0.0</c:formatCode>
                <c:ptCount val="40"/>
                <c:pt idx="0">
                  <c:v>67.8</c:v>
                </c:pt>
                <c:pt idx="8">
                  <c:v>68.7</c:v>
                </c:pt>
                <c:pt idx="16">
                  <c:v>62</c:v>
                </c:pt>
                <c:pt idx="24">
                  <c:v>76.900000000000006</c:v>
                </c:pt>
                <c:pt idx="32">
                  <c:v>94.6</c:v>
                </c:pt>
              </c:numCache>
            </c:numRef>
          </c:yVal>
          <c:smooth val="0"/>
          <c:extLst>
            <c:ext xmlns:c16="http://schemas.microsoft.com/office/drawing/2014/chart" uri="{C3380CC4-5D6E-409C-BE32-E72D297353CC}">
              <c16:uniqueId val="{00000009-A9A8-4EE6-B5E4-AFCDEC232BA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3.501314886906938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{20230999-0560-40D5-A331-EBAA301E07AA}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A9A8-4EE6-B5E4-AFCDEC232B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{23E7B69A-B72E-4A44-963B-75B29216C7D2}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A8-4EE6-B5E4-AFCDEC232B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{0CAE6B5D-5CFF-47F8-B0F3-5BD418D5D303}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A8-4EE6-B5E4-AFCDEC232B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{1635715B-45B3-47F2-9FCB-10883D23F539}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A8-4EE6-B5E4-AFCDEC232B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{ACDF71E1-B27A-42B8-B24F-737D4086F568}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A8-4EE6-B5E4-AFCDEC232BAE}"/>
                </c:ext>
              </c:extLst>
            </c:dLbl>
            <c:dLbl>
              <c:idx val="8"/>
              <c:layout>
                <c:manualLayout>
                  <c:x val="0"/>
                  <c:y val="-6.4343314964347281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{8CB4DE77-E82C-4350-ADF7-3D53E9AA922A}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A9A8-4EE6-B5E4-AFCDEC232BAE}"/>
                </c:ext>
              </c:extLst>
            </c:dLbl>
            <c:dLbl>
              <c:idx val="16"/>
              <c:layout>
                <c:manualLayout>
                  <c:x val="0"/>
                  <c:y val="3.4558098179406485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{B244A384-D603-4428-9E43-30A6AB56B1BB}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A9A8-4EE6-B5E4-AFCDEC232BAE}"/>
                </c:ext>
              </c:extLst>
            </c:dLbl>
            <c:dLbl>
              <c:idx val="24"/>
              <c:layout>
                <c:manualLayout>
                  <c:x val="0"/>
                  <c:y val="-2.2238337860750225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{7241FAB1-9C58-4DD0-903A-95689980FE75}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A9A8-4EE6-B5E4-AFCDEC232BAE}"/>
                </c:ext>
              </c:extLst>
            </c:dLbl>
            <c:dLbl>
              <c:idx val="32"/>
              <c:layout>
                <c:manualLayout>
                  <c:x val="0"/>
                  <c:y val="1.7011116238276051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{41DFFF80-D9B0-44BE-9F64-F1B31CAA1B5D}</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A9A8-4EE6-B5E4-AFCDEC232B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63.3</c:v>
                </c:pt>
                <c:pt idx="16">
                  <c:v>62.8</c:v>
                </c:pt>
                <c:pt idx="24">
                  <c:v>62.6</c:v>
                </c:pt>
                <c:pt idx="32">
                  <c:v>63</c:v>
                </c:pt>
              </c:numCache>
            </c:numRef>
          </c:xVal>
          <c:yVal>
            <c:numRef>
              <c:f>公会計指標分析・財政指標組合せ分析表!$BP$55:$DC$55</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A9A8-4EE6-B5E4-AFCDEC232BAE}"/>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{747F873C-E5EF-457D-AE46-1A20CE3A7A49}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1448-48D1-9141-92E9AB436D0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{729084E6-F58D-4A36-ABE8-11B7CDB116BD}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48-48D1-9141-92E9AB436D0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{7804109C-DCC7-4674-9A78-2AE991C77309}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48-48D1-9141-92E9AB436D0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{41373CDB-07B4-47A1-B48D-6E47A4B2729A}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48-48D1-9141-92E9AB436D0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{93C7B04A-9D01-49CC-ACFF-587FFC010765}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48-48D1-9141-92E9AB436D0C}"/>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{1476D103-9D85-48DC-AF4D-59895A777726}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1448-48D1-9141-92E9AB436D0C}"/>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{BC1AB520-04EA-4AFF-9FD9-89B8CEBAB192}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1448-48D1-9141-92E9AB436D0C}"/>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{2A36E6F8-18D8-47A1-804C-D816D6BF8FC7}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1448-48D1-9141-92E9AB436D0C}"/>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{49FC2976-BB92-4368-B037-8AACEE462F0F}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1448-48D1-9141-92E9AB436D0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7.6</c:v>
                </c:pt>
                <c:pt idx="16">
                  <c:v>8.5</c:v>
                </c:pt>
                <c:pt idx="24">
                  <c:v>9.4</c:v>
                </c:pt>
                <c:pt idx="32">
                  <c:v>10.1</c:v>
                </c:pt>
              </c:numCache>
            </c:numRef>
          </c:xVal>
          <c:yVal>
            <c:numRef>
              <c:f>公会計指標分析・財政指標組合せ分析表!$BP$73:$DC$73</c:f>
              <c:numCache>
                <c:formatCode>#,##0.0;"▲ "#,##0.0</c:formatCode>
                <c:ptCount val="40"/>
                <c:pt idx="0">
                  <c:v>67.8</c:v>
                </c:pt>
                <c:pt idx="8">
                  <c:v>68.7</c:v>
                </c:pt>
                <c:pt idx="16">
                  <c:v>62</c:v>
                </c:pt>
                <c:pt idx="24">
                  <c:v>76.900000000000006</c:v>
                </c:pt>
                <c:pt idx="32">
                  <c:v>94.6</c:v>
                </c:pt>
              </c:numCache>
            </c:numRef>
          </c:yVal>
          <c:smooth val="0"/>
          <c:extLst>
            <c:ext xmlns:c16="http://schemas.microsoft.com/office/drawing/2014/chart" uri="{C3380CC4-5D6E-409C-BE32-E72D297353CC}">
              <c16:uniqueId val="{00000009-1448-48D1-9141-92E9AB436D0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1697991619110633E-2"/>
                  <c:y val="-5.518296713420790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{25CEFE24-F33E-410D-BEEA-2CAA20D023A1}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1448-48D1-9141-92E9AB436D0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{F007725C-7ECD-4545-836F-4A2ADBCE5E5C}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48-48D1-9141-92E9AB436D0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{480B750B-697D-4937-8414-AFB1894C9119}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48-48D1-9141-92E9AB436D0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{46DA4ECD-A80E-42E4-A0AF-021380773555}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48-48D1-9141-92E9AB436D0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{AA3C9CDC-272D-4C9A-A957-F94CA14077F9}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48-48D1-9141-92E9AB436D0C}"/>
                </c:ext>
              </c:extLst>
            </c:dLbl>
            <c:dLbl>
              <c:idx val="8"/>
              <c:layout>
                <c:manualLayout>
                  <c:x val="-4.4905057365901106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{8E311114-1F6C-4D1F-A337-4A90E1E4FBCD}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1448-48D1-9141-92E9AB436D0C}"/>
                </c:ext>
              </c:extLst>
            </c:dLbl>
            <c:dLbl>
              <c:idx val="16"/>
              <c:layout>
                <c:manualLayout>
                  <c:x val="-1.8235628084249993E-2"/>
                  <c:y val="-6.9650327041380036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{598A2FED-5A56-4DF0-856E-EA3AC58BDBA4}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1448-48D1-9141-92E9AB436D0C}"/>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{2B5F8D3C-FD0D-425B-A206-E0FEE4D0DCE8}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1448-48D1-9141-92E9AB436D0C}"/>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{B35EA81E-7EAB-411D-9E7A-B0BF71E6BB87}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1448-48D1-9141-92E9AB436D0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8.8000000000000007</c:v>
                </c:pt>
                <c:pt idx="16">
                  <c:v>8.8000000000000007</c:v>
                </c:pt>
                <c:pt idx="24">
                  <c:v>8.3000000000000007</c:v>
                </c:pt>
                <c:pt idx="32">
                  <c:v>8.1</c:v>
                </c:pt>
              </c:numCache>
            </c:numRef>
          </c:xVal>
          <c:yVal>
            <c:numRef>
              <c:f>公会計指標分析・財政指標組合せ分析表!$BP$77:$DC$77</c:f>
              <c:numCache>
                <c:formatCode>#,##0.0;"▲ "#,##0.0</c:formatCode>
                <c:ptCount val="40"/>
                <c:pt idx="0">
                  <c:v>7.6</c:v>
                </c:pt>
                <c:pt idx="8">
                  <c:v>3</c:v>
                </c:pt>
                <c:pt idx="16">
                  <c:v>3.4</c:v>
                </c:pt>
                <c:pt idx="24">
                  <c:v>0</c:v>
                </c:pt>
                <c:pt idx="32">
                  <c:v>0</c:v>
                </c:pt>
              </c:numCache>
            </c:numRef>
          </c:yVal>
          <c:smooth val="0"/>
          <c:extLst>
            <c:ext xmlns:c16="http://schemas.microsoft.com/office/drawing/2014/chart" uri="{C3380CC4-5D6E-409C-BE32-E72D297353CC}">
              <c16:uniqueId val="{00000013-1448-48D1-9141-92E9AB436D0C}"/>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平成２８年熊本地震に係る起債の一般会計の元金償還が令和２年度より開始され、償還金等の額が前年度と比較して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百万増加している。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運動公園整備事業や土地区画整理事業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の進捗、学校施設等整備事業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償還額は年々増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える見込みである。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また、起債の借入れについても、学校施設の整備等や運動公園事業などの整備に係る費用が発生するため、増加の見込みである。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、公共下水道事業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や簡易水道事業の元利償還金に係る一般会計からの繰入額が年々増加しており、令和５年度に法的化した公共下水道事業も繰入額が増加する見込みである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らのことから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今後は、緊急性や住民ニーズを的確に反映した事業の選択を行う必要があり、起債に大きく頼ることのない財政運営に努める。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一般会計等に係る地方債の現在高は年々増加傾向にある。これは、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の更なる進捗、学校教育施設等整備事業の増加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一般会計の地方債残高が増加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今後も、運動公園整備事業及び土地区画整理事業は継続して事業が進</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み、また、児童数増加に伴い小中学校校舎増築事業を予定しており、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増が見込まれる。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事業を展開しながらも、起債に大きく頼ることのない財政運営に努め、公債費等義務的経費の削減を中心とする財政改革を進め、財政の健全化を図る。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熊本県嘉島町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財政調整基金について、町の運用方針に従い、積み立てたを行ったことにより増となった。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公共施設等整備基金については、決算状況より取り崩しは行わず、決算剰余金に応じて可能な範囲で積立を行ったため増となった。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また、ふるさと応援基金については、教育、地域振興、防災、指定なしの用途に応じて事業に充当（取り崩しを行ったため、昨年度より積立額が減少した。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小中学校増築事業に加え、</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運動公園整備事業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の拡張や</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の更なる進捗など、</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今後見込まれる各施設の長寿命化に向けた改修費等で基金を取り崩すことを想定し、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の積立を計画的に行う必要がある。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各基金条例等に基づき、計画的な運用に努める。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ふるさと応援寄附基金については、寄附者の希望された使途に応じて、また平成２８年熊本地震復興基金は復興に関する事業（主に地震により壊れた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学童</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保育施設の改修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や学校施設の修繕</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等）、公共施設等整備基金は、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公共施設の建設や修繕に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充て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るための基金である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ふるさと応援寄附基金については、近年増加傾向であ</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るが</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寄附者の希望用途に応じて繰入を行ったため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３５</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百円</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３９８</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そのほか、平成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年熊本地震復興基金は、</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３百</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万円を取崩し</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、３３</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令和６、７年度に小中学校増築事業を実施予定のため、多額の財政調整基金の取崩しを見込んでいる。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今後は、施設の長寿命化計画に向けた改修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費用も</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見込まれるので、公共施設等整備基金を活用</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する予定である。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ふるさと応援寄附基金が毎年増加傾向であるため、そちらの基金運用も更に拡充していくように努める。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２８年熊本地震復興基金については、震災からの復旧事業が減少してきているが、使途を明確化した上で、今後は熊本地震の経験を基にした防災力向上に寄与する事業に積極的に活用し、基金の残金を運用していきたい。</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財政調整基金について、町の運用方針に従い、前年度繰越金の積み立てたを行ったことにより</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150</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今後は、運動公園整備事業や土地区画整理事業の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進捗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事業費の増が予想されるため、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公共施設等整備基金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、平成２８年度熊本地震復興基金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等の目的基金を有効に活用し、財政調整</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基金の取り崩しをなるべく少なくできるよう</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調整に努めたい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年度は小学校、令和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年度には中学校の校舎増築事業を予定しており、多額の基金取り崩しが見込まれるため、新規事業等の優先順位を決めるなどして、事業費増の抑制を行う必要がある。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年度は取崩しは行っておらず、基金運用利子分のみの増額となった。（百万円単位では増減なし）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今後も増額が見込まれる地方債の償還に備えるため</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計画的な運用に努めるとともに、繰上償還にも対応できるよう基金の維持</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確める。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10,072
9,938
16.65
7,648,650
7,371,582
204,191
3,298,474
8,627,453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b="0" i="0" baseline="0">
              <a:solidFill>
                <a:schemeClr val="dk1"/>
              </a:solidFill>
              <a:effectLst/>
              <a:latin typeface="+mn-lt"/>
              <a:ea typeface="+mn-ea"/>
              <a:cs typeface="+mn-cs"/>
            </a:rPr>
            <a:t>有形固定資産減価償却率は、全国平均や県平均と比べると、低い数値となっている。これは、近年において災害公営住宅、ふれあいセンター、運動公園、学校施設等の整備を行ったためであり、そのほかの施設については、老朽化が進んでいる施設も多く、公共施設総合管理計画に基づき、点検、診断を行い、適切な維持管理、修繕、更新等を行っていく。</a:t>
          </a:r>
          <a:endParaRPr lang="ja-JP" altLang="ja-JP" sz="900">
            <a:effectLst/>
          </a:endParaRPr>
        </a:p>
        <a:p>
          <a:r>
            <a:rPr kumimoji="1" lang="ja-JP" altLang="ja-JP" sz="1000" b="0" i="0" baseline="0">
              <a:solidFill>
                <a:schemeClr val="dk1"/>
              </a:solidFill>
              <a:effectLst/>
              <a:latin typeface="+mn-lt"/>
              <a:ea typeface="+mn-ea"/>
              <a:cs typeface="+mn-cs"/>
            </a:rPr>
            <a:t>令和６年度以降</a:t>
          </a:r>
          <a:r>
            <a:rPr kumimoji="1" lang="ja-JP" altLang="en-US" sz="1000" b="0" i="0" baseline="0">
              <a:solidFill>
                <a:schemeClr val="dk1"/>
              </a:solidFill>
              <a:effectLst/>
              <a:latin typeface="+mn-lt"/>
              <a:ea typeface="+mn-ea"/>
              <a:cs typeface="+mn-cs"/>
            </a:rPr>
            <a:t>に</a:t>
          </a:r>
          <a:r>
            <a:rPr kumimoji="1" lang="ja-JP" altLang="ja-JP" sz="900" b="0" i="0" baseline="0">
              <a:solidFill>
                <a:schemeClr val="dk1"/>
              </a:solidFill>
              <a:effectLst/>
              <a:latin typeface="+mn-lt"/>
              <a:ea typeface="+mn-ea"/>
              <a:cs typeface="+mn-cs"/>
            </a:rPr>
            <a:t>学校施設</a:t>
          </a:r>
          <a:r>
            <a:rPr kumimoji="1" lang="ja-JP" altLang="en-US" sz="900" b="0" i="0" baseline="0">
              <a:solidFill>
                <a:schemeClr val="dk1"/>
              </a:solidFill>
              <a:effectLst/>
              <a:latin typeface="+mn-lt"/>
              <a:ea typeface="+mn-ea"/>
              <a:cs typeface="+mn-cs"/>
            </a:rPr>
            <a:t>は</a:t>
          </a:r>
          <a:r>
            <a:rPr kumimoji="1" lang="ja-JP" altLang="ja-JP" sz="900" b="0" i="0" baseline="0">
              <a:solidFill>
                <a:schemeClr val="dk1"/>
              </a:solidFill>
              <a:effectLst/>
              <a:latin typeface="+mn-lt"/>
              <a:ea typeface="+mn-ea"/>
              <a:cs typeface="+mn-cs"/>
            </a:rPr>
            <a:t>校舎の増築</a:t>
          </a:r>
          <a:r>
            <a:rPr kumimoji="1" lang="ja-JP" altLang="en-US" sz="900" b="0" i="0" baseline="0">
              <a:solidFill>
                <a:schemeClr val="dk1"/>
              </a:solidFill>
              <a:effectLst/>
              <a:latin typeface="+mn-lt"/>
              <a:ea typeface="+mn-ea"/>
              <a:cs typeface="+mn-cs"/>
            </a:rPr>
            <a:t>、役場庁舎は設備等の改修</a:t>
          </a:r>
          <a:r>
            <a:rPr kumimoji="1" lang="ja-JP" altLang="ja-JP" sz="900" b="0" i="0" baseline="0">
              <a:solidFill>
                <a:schemeClr val="dk1"/>
              </a:solidFill>
              <a:effectLst/>
              <a:latin typeface="+mn-lt"/>
              <a:ea typeface="+mn-ea"/>
              <a:cs typeface="+mn-cs"/>
            </a:rPr>
            <a:t>を予定しており、更に数値が低くなることが予想される。</a:t>
          </a:r>
          <a:endParaRPr lang="ja-JP" altLang="ja-JP" sz="9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147108</xdr:rowOff>
    </xdr:from>
    <xdr:to>
      <xdr:col>23</xdr:col>
      <xdr:colOff>85090</xdr:colOff>
      <xdr:row>35</xdr:row>
      <xdr:rowOff>41063</xdr:rowOff>
    </xdr:to>
    <xdr:cxnSp macro="">
      <xdr:nvCxnSpPr>
        <xdr:cNvPr id="65" name="直線コネクタ 64"/>
        <xdr:cNvCxnSpPr/>
      </xdr:nvCxnSpPr>
      <xdr:spPr>
        <a:xfrm flipV="1">
          <a:off x="4760595" y="5204883"/>
          <a:ext cx="1270" cy="16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44890</xdr:rowOff>
    </xdr:from>
    <xdr:ext cx="405111" cy="259045"/>
    <xdr:sp macro="" textlink="">
      <xdr:nvSpPr>
        <xdr:cNvPr id="66" name="有形固定資産減価償却率最小値テキスト"/>
        <xdr:cNvSpPr txBox="1"/>
      </xdr:nvSpPr>
      <xdr:spPr>
        <a:xfrm>
          <a:off x="4813300" y="6817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41063</xdr:rowOff>
    </xdr:from>
    <xdr:to>
      <xdr:col>23</xdr:col>
      <xdr:colOff>174625</xdr:colOff>
      <xdr:row>35</xdr:row>
      <xdr:rowOff>41063</xdr:rowOff>
    </xdr:to>
    <xdr:cxnSp macro="">
      <xdr:nvCxnSpPr>
        <xdr:cNvPr id="67" name="直線コネクタ 66"/>
        <xdr:cNvCxnSpPr/>
      </xdr:nvCxnSpPr>
      <xdr:spPr>
        <a:xfrm>
          <a:off x="4673600" y="6813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93785</xdr:rowOff>
    </xdr:from>
    <xdr:ext cx="405111" cy="259045"/>
    <xdr:sp macro="" textlink="">
      <xdr:nvSpPr>
        <xdr:cNvPr id="68" name="有形固定資産減価償却率最大値テキスト"/>
        <xdr:cNvSpPr txBox="1"/>
      </xdr:nvSpPr>
      <xdr:spPr>
        <a:xfrm>
          <a:off x="4813300" y="4980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147108</xdr:rowOff>
    </xdr:from>
    <xdr:to>
      <xdr:col>23</xdr:col>
      <xdr:colOff>174625</xdr:colOff>
      <xdr:row>25</xdr:row>
      <xdr:rowOff>147108</xdr:rowOff>
    </xdr:to>
    <xdr:cxnSp macro="">
      <xdr:nvCxnSpPr>
        <xdr:cNvPr id="69" name="直線コネクタ 68"/>
        <xdr:cNvCxnSpPr/>
      </xdr:nvCxnSpPr>
      <xdr:spPr>
        <a:xfrm>
          <a:off x="4673600" y="52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153052</xdr:rowOff>
    </xdr:from>
    <xdr:ext cx="405111" cy="259045"/>
    <xdr:sp macro="" textlink="">
      <xdr:nvSpPr>
        <xdr:cNvPr id="70" name="有形固定資産減価償却率平均値テキスト"/>
        <xdr:cNvSpPr txBox="1"/>
      </xdr:nvSpPr>
      <xdr:spPr>
        <a:xfrm>
          <a:off x="48133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71" name="フローチャート: 判断 70"/>
        <xdr:cNvSpPr/>
      </xdr:nvSpPr>
      <xdr:spPr>
        <a:xfrm>
          <a:off x="4711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160232</xdr:rowOff>
    </xdr:from>
    <xdr:to>
      <xdr:col>19</xdr:col>
      <xdr:colOff>187325</xdr:colOff>
      <xdr:row>31</xdr:row>
      <xdr:rowOff>90382</xdr:rowOff>
    </xdr:to>
    <xdr:sp macro="" textlink="">
      <xdr:nvSpPr>
        <xdr:cNvPr id="72" name="フローチャート: 判断 71"/>
        <xdr:cNvSpPr/>
      </xdr:nvSpPr>
      <xdr:spPr>
        <a:xfrm>
          <a:off x="4000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167428</xdr:rowOff>
    </xdr:from>
    <xdr:to>
      <xdr:col>15</xdr:col>
      <xdr:colOff>187325</xdr:colOff>
      <xdr:row>31</xdr:row>
      <xdr:rowOff>97578</xdr:rowOff>
    </xdr:to>
    <xdr:sp macro="" textlink="">
      <xdr:nvSpPr>
        <xdr:cNvPr id="73" name="フローチャート: 判断 72"/>
        <xdr:cNvSpPr/>
      </xdr:nvSpPr>
      <xdr:spPr>
        <a:xfrm>
          <a:off x="3238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13970</xdr:rowOff>
    </xdr:from>
    <xdr:to>
      <xdr:col>11</xdr:col>
      <xdr:colOff>187325</xdr:colOff>
      <xdr:row>31</xdr:row>
      <xdr:rowOff>115570</xdr:rowOff>
    </xdr:to>
    <xdr:sp macro="" textlink="">
      <xdr:nvSpPr>
        <xdr:cNvPr id="74" name="フローチャート: 判断 73"/>
        <xdr:cNvSpPr/>
      </xdr:nvSpPr>
      <xdr:spPr>
        <a:xfrm>
          <a:off x="2476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17568</xdr:rowOff>
    </xdr:from>
    <xdr:to>
      <xdr:col>7</xdr:col>
      <xdr:colOff>187325</xdr:colOff>
      <xdr:row>31</xdr:row>
      <xdr:rowOff>119168</xdr:rowOff>
    </xdr:to>
    <xdr:sp macro="" textlink="">
      <xdr:nvSpPr>
        <xdr:cNvPr id="75" name="フローチャート: 判断 74"/>
        <xdr:cNvSpPr/>
      </xdr:nvSpPr>
      <xdr:spPr>
        <a:xfrm>
          <a:off x="1714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31750</xdr:rowOff>
    </xdr:from>
    <xdr:to>
      <xdr:col>23</xdr:col>
      <xdr:colOff>136525</xdr:colOff>
      <xdr:row>28</xdr:row>
      <xdr:rowOff>133350</xdr:rowOff>
    </xdr:to>
    <xdr:sp macro="" textlink="">
      <xdr:nvSpPr>
        <xdr:cNvPr id="81" name="楕円 80"/>
        <xdr:cNvSpPr/>
      </xdr:nvSpPr>
      <xdr:spPr>
        <a:xfrm>
          <a:off x="4711700" y="56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54627</xdr:rowOff>
    </xdr:from>
    <xdr:ext cx="405111" cy="259045"/>
    <xdr:sp macro="" textlink="">
      <xdr:nvSpPr>
        <xdr:cNvPr id="82" name="有形固定資産減価償却率該当値テキスト"/>
        <xdr:cNvSpPr txBox="1"/>
      </xdr:nvSpPr>
      <xdr:spPr>
        <a:xfrm>
          <a:off x="4813300" y="5455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46143</xdr:rowOff>
    </xdr:from>
    <xdr:to>
      <xdr:col>19</xdr:col>
      <xdr:colOff>187325</xdr:colOff>
      <xdr:row>28</xdr:row>
      <xdr:rowOff>147743</xdr:rowOff>
    </xdr:to>
    <xdr:sp macro="" textlink="">
      <xdr:nvSpPr>
        <xdr:cNvPr id="83" name="楕円 82"/>
        <xdr:cNvSpPr/>
      </xdr:nvSpPr>
      <xdr:spPr>
        <a:xfrm>
          <a:off x="4000500" y="56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82550</xdr:rowOff>
    </xdr:from>
    <xdr:to>
      <xdr:col>23</xdr:col>
      <xdr:colOff>85725</xdr:colOff>
      <xdr:row>28</xdr:row>
      <xdr:rowOff>96943</xdr:rowOff>
    </xdr:to>
    <xdr:cxnSp macro="">
      <xdr:nvCxnSpPr>
        <xdr:cNvPr id="84" name="直線コネクタ 83"/>
        <xdr:cNvCxnSpPr/>
      </xdr:nvCxnSpPr>
      <xdr:spPr>
        <a:xfrm flipV="1">
          <a:off x="4051300" y="5654675"/>
          <a:ext cx="7112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85725</xdr:rowOff>
    </xdr:from>
    <xdr:to>
      <xdr:col>15</xdr:col>
      <xdr:colOff>187325</xdr:colOff>
      <xdr:row>29</xdr:row>
      <xdr:rowOff>15875</xdr:rowOff>
    </xdr:to>
    <xdr:sp macro="" textlink="">
      <xdr:nvSpPr>
        <xdr:cNvPr id="85" name="楕円 84"/>
        <xdr:cNvSpPr/>
      </xdr:nvSpPr>
      <xdr:spPr>
        <a:xfrm>
          <a:off x="3238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96943</xdr:rowOff>
    </xdr:from>
    <xdr:to>
      <xdr:col>19</xdr:col>
      <xdr:colOff>136525</xdr:colOff>
      <xdr:row>28</xdr:row>
      <xdr:rowOff>136525</xdr:rowOff>
    </xdr:to>
    <xdr:cxnSp macro="">
      <xdr:nvCxnSpPr>
        <xdr:cNvPr id="86" name="直線コネクタ 85"/>
        <xdr:cNvCxnSpPr/>
      </xdr:nvCxnSpPr>
      <xdr:spPr>
        <a:xfrm flipV="1">
          <a:off x="3289300" y="5669068"/>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56938</xdr:rowOff>
    </xdr:from>
    <xdr:to>
      <xdr:col>11</xdr:col>
      <xdr:colOff>187325</xdr:colOff>
      <xdr:row>28</xdr:row>
      <xdr:rowOff>158538</xdr:rowOff>
    </xdr:to>
    <xdr:sp macro="" textlink="">
      <xdr:nvSpPr>
        <xdr:cNvPr id="87" name="楕円 86"/>
        <xdr:cNvSpPr/>
      </xdr:nvSpPr>
      <xdr:spPr>
        <a:xfrm>
          <a:off x="2476500" y="562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107738</xdr:rowOff>
    </xdr:from>
    <xdr:to>
      <xdr:col>15</xdr:col>
      <xdr:colOff>136525</xdr:colOff>
      <xdr:row>28</xdr:row>
      <xdr:rowOff>136525</xdr:rowOff>
    </xdr:to>
    <xdr:cxnSp macro="">
      <xdr:nvCxnSpPr>
        <xdr:cNvPr id="88" name="直線コネクタ 87"/>
        <xdr:cNvCxnSpPr/>
      </xdr:nvCxnSpPr>
      <xdr:spPr>
        <a:xfrm>
          <a:off x="2527300" y="5679863"/>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22225</xdr:rowOff>
    </xdr:from>
    <xdr:to>
      <xdr:col>7</xdr:col>
      <xdr:colOff>187325</xdr:colOff>
      <xdr:row>29</xdr:row>
      <xdr:rowOff>123825</xdr:rowOff>
    </xdr:to>
    <xdr:sp macro="" textlink="">
      <xdr:nvSpPr>
        <xdr:cNvPr id="89" name="楕円 88"/>
        <xdr:cNvSpPr/>
      </xdr:nvSpPr>
      <xdr:spPr>
        <a:xfrm>
          <a:off x="1714500" y="57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107738</xdr:rowOff>
    </xdr:from>
    <xdr:to>
      <xdr:col>11</xdr:col>
      <xdr:colOff>136525</xdr:colOff>
      <xdr:row>29</xdr:row>
      <xdr:rowOff>73025</xdr:rowOff>
    </xdr:to>
    <xdr:cxnSp macro="">
      <xdr:nvCxnSpPr>
        <xdr:cNvPr id="90" name="直線コネクタ 89"/>
        <xdr:cNvCxnSpPr/>
      </xdr:nvCxnSpPr>
      <xdr:spPr>
        <a:xfrm flipV="1">
          <a:off x="1765300" y="5679863"/>
          <a:ext cx="762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81509</xdr:rowOff>
    </xdr:from>
    <xdr:ext cx="405111" cy="259045"/>
    <xdr:sp macro="" textlink="">
      <xdr:nvSpPr>
        <xdr:cNvPr id="91" name="n_1aveValue有形固定資産減価償却率"/>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88705</xdr:rowOff>
    </xdr:from>
    <xdr:ext cx="405111" cy="259045"/>
    <xdr:sp macro="" textlink="">
      <xdr:nvSpPr>
        <xdr:cNvPr id="92" name="n_2aveValue有形固定資産減価償却率"/>
        <xdr:cNvSpPr txBox="1"/>
      </xdr:nvSpPr>
      <xdr:spPr>
        <a:xfrm>
          <a:off x="3086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106697</xdr:rowOff>
    </xdr:from>
    <xdr:ext cx="405111" cy="259045"/>
    <xdr:sp macro="" textlink="">
      <xdr:nvSpPr>
        <xdr:cNvPr id="93" name="n_3aveValue有形固定資産減価償却率"/>
        <xdr:cNvSpPr txBox="1"/>
      </xdr:nvSpPr>
      <xdr:spPr>
        <a:xfrm>
          <a:off x="2324744" y="61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110295</xdr:rowOff>
    </xdr:from>
    <xdr:ext cx="405111" cy="259045"/>
    <xdr:sp macro="" textlink="">
      <xdr:nvSpPr>
        <xdr:cNvPr id="94" name="n_4aveValue有形固定資産減価償却率"/>
        <xdr:cNvSpPr txBox="1"/>
      </xdr:nvSpPr>
      <xdr:spPr>
        <a:xfrm>
          <a:off x="1562744" y="6196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164270</xdr:rowOff>
    </xdr:from>
    <xdr:ext cx="405111" cy="259045"/>
    <xdr:sp macro="" textlink="">
      <xdr:nvSpPr>
        <xdr:cNvPr id="95" name="n_1mainValue有形固定資産減価償却率"/>
        <xdr:cNvSpPr txBox="1"/>
      </xdr:nvSpPr>
      <xdr:spPr>
        <a:xfrm>
          <a:off x="3836044" y="5393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32402</xdr:rowOff>
    </xdr:from>
    <xdr:ext cx="405111" cy="259045"/>
    <xdr:sp macro="" textlink="">
      <xdr:nvSpPr>
        <xdr:cNvPr id="96" name="n_2mainValue有形固定資産減価償却率"/>
        <xdr:cNvSpPr txBox="1"/>
      </xdr:nvSpPr>
      <xdr:spPr>
        <a:xfrm>
          <a:off x="3086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3615</xdr:rowOff>
    </xdr:from>
    <xdr:ext cx="405111" cy="259045"/>
    <xdr:sp macro="" textlink="">
      <xdr:nvSpPr>
        <xdr:cNvPr id="97" name="n_3mainValue有形固定資産減価償却率"/>
        <xdr:cNvSpPr txBox="1"/>
      </xdr:nvSpPr>
      <xdr:spPr>
        <a:xfrm>
          <a:off x="2324744" y="540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140352</xdr:rowOff>
    </xdr:from>
    <xdr:ext cx="405111" cy="259045"/>
    <xdr:sp macro="" textlink="">
      <xdr:nvSpPr>
        <xdr:cNvPr id="98" name="n_4mainValue有形固定資産減価償却率"/>
        <xdr:cNvSpPr txBox="1"/>
      </xdr:nvSpPr>
      <xdr:spPr>
        <a:xfrm>
          <a:off x="1562744" y="5541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債務償還比率は、全国平均や県平均と比べると、高い数値となっている。今後も、平成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年熊本地震関連の元利金償還の本格的な開始や継続事業・新規事業に伴う地方債の新規発行などの影響もあり、公債費の比重が大きくなるため計画的な借入と返済に努めていく。</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令和６年度以降、小中学校増築事業を予定しており多額の新規借入を見込んでいるため、公債費の抑制に努めていく必要がある。</a:t>
          </a:r>
          <a:endParaRPr lang="ja-JP" altLang="ja-JP" sz="100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31</xdr:row>
      <xdr:rowOff>161308</xdr:rowOff>
    </xdr:to>
    <xdr:cxnSp macro="">
      <xdr:nvCxnSpPr>
        <xdr:cNvPr id="129" name="直線コネクタ 128"/>
        <xdr:cNvCxnSpPr/>
      </xdr:nvCxnSpPr>
      <xdr:spPr>
        <a:xfrm flipV="1">
          <a:off x="14793595" y="5261428"/>
          <a:ext cx="1269" cy="98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165135</xdr:rowOff>
    </xdr:from>
    <xdr:ext cx="469744" cy="259045"/>
    <xdr:sp macro="" textlink="">
      <xdr:nvSpPr>
        <xdr:cNvPr id="130" name="債務償還比率最小値テキスト"/>
        <xdr:cNvSpPr txBox="1"/>
      </xdr:nvSpPr>
      <xdr:spPr>
        <a:xfrm>
          <a:off x="14846300" y="625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31</xdr:row>
      <xdr:rowOff>161308</xdr:rowOff>
    </xdr:from>
    <xdr:to>
      <xdr:col>76</xdr:col>
      <xdr:colOff>111125</xdr:colOff>
      <xdr:row>31</xdr:row>
      <xdr:rowOff>161308</xdr:rowOff>
    </xdr:to>
    <xdr:cxnSp macro="">
      <xdr:nvCxnSpPr>
        <xdr:cNvPr id="131" name="直線コネクタ 130"/>
        <xdr:cNvCxnSpPr/>
      </xdr:nvCxnSpPr>
      <xdr:spPr>
        <a:xfrm>
          <a:off x="14706600" y="6247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17718</xdr:rowOff>
    </xdr:from>
    <xdr:ext cx="469744" cy="259045"/>
    <xdr:sp macro="" textlink="">
      <xdr:nvSpPr>
        <xdr:cNvPr id="134" name="債務償還比率平均値テキスト"/>
        <xdr:cNvSpPr txBox="1"/>
      </xdr:nvSpPr>
      <xdr:spPr>
        <a:xfrm>
          <a:off x="14846300" y="54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166291</xdr:rowOff>
    </xdr:from>
    <xdr:to>
      <xdr:col>76</xdr:col>
      <xdr:colOff>73025</xdr:colOff>
      <xdr:row>28</xdr:row>
      <xdr:rowOff>96441</xdr:rowOff>
    </xdr:to>
    <xdr:sp macro="" textlink="">
      <xdr:nvSpPr>
        <xdr:cNvPr id="135" name="フローチャート: 判断 134"/>
        <xdr:cNvSpPr/>
      </xdr:nvSpPr>
      <xdr:spPr>
        <a:xfrm>
          <a:off x="147447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163104</xdr:rowOff>
    </xdr:from>
    <xdr:to>
      <xdr:col>72</xdr:col>
      <xdr:colOff>123825</xdr:colOff>
      <xdr:row>28</xdr:row>
      <xdr:rowOff>93254</xdr:rowOff>
    </xdr:to>
    <xdr:sp macro="" textlink="">
      <xdr:nvSpPr>
        <xdr:cNvPr id="136" name="フローチャート: 判断 135"/>
        <xdr:cNvSpPr/>
      </xdr:nvSpPr>
      <xdr:spPr>
        <a:xfrm>
          <a:off x="14033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134148</xdr:rowOff>
    </xdr:from>
    <xdr:to>
      <xdr:col>68</xdr:col>
      <xdr:colOff>123825</xdr:colOff>
      <xdr:row>29</xdr:row>
      <xdr:rowOff>64298</xdr:rowOff>
    </xdr:to>
    <xdr:sp macro="" textlink="">
      <xdr:nvSpPr>
        <xdr:cNvPr id="137" name="フローチャート: 判断 136"/>
        <xdr:cNvSpPr/>
      </xdr:nvSpPr>
      <xdr:spPr>
        <a:xfrm>
          <a:off x="13271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155533</xdr:rowOff>
    </xdr:from>
    <xdr:to>
      <xdr:col>64</xdr:col>
      <xdr:colOff>123825</xdr:colOff>
      <xdr:row>29</xdr:row>
      <xdr:rowOff>85683</xdr:rowOff>
    </xdr:to>
    <xdr:sp macro="" textlink="">
      <xdr:nvSpPr>
        <xdr:cNvPr id="138" name="フローチャート: 判断 137"/>
        <xdr:cNvSpPr/>
      </xdr:nvSpPr>
      <xdr:spPr>
        <a:xfrm>
          <a:off x="12509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8449</xdr:rowOff>
    </xdr:from>
    <xdr:to>
      <xdr:col>60</xdr:col>
      <xdr:colOff>123825</xdr:colOff>
      <xdr:row>29</xdr:row>
      <xdr:rowOff>110049</xdr:rowOff>
    </xdr:to>
    <xdr:sp macro="" textlink="">
      <xdr:nvSpPr>
        <xdr:cNvPr id="139" name="フローチャート: 判断 138"/>
        <xdr:cNvSpPr/>
      </xdr:nvSpPr>
      <xdr:spPr>
        <a:xfrm>
          <a:off x="11747500" y="57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18355</xdr:rowOff>
    </xdr:from>
    <xdr:to>
      <xdr:col>76</xdr:col>
      <xdr:colOff>73025</xdr:colOff>
      <xdr:row>30</xdr:row>
      <xdr:rowOff>119955</xdr:rowOff>
    </xdr:to>
    <xdr:sp macro="" textlink="">
      <xdr:nvSpPr>
        <xdr:cNvPr id="145" name="楕円 144"/>
        <xdr:cNvSpPr/>
      </xdr:nvSpPr>
      <xdr:spPr>
        <a:xfrm>
          <a:off x="14744700" y="59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168232</xdr:rowOff>
    </xdr:from>
    <xdr:ext cx="469744" cy="259045"/>
    <xdr:sp macro="" textlink="">
      <xdr:nvSpPr>
        <xdr:cNvPr id="146" name="債務償還比率該当値テキスト"/>
        <xdr:cNvSpPr txBox="1"/>
      </xdr:nvSpPr>
      <xdr:spPr>
        <a:xfrm>
          <a:off x="14846300" y="59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14036</xdr:rowOff>
    </xdr:from>
    <xdr:to>
      <xdr:col>72</xdr:col>
      <xdr:colOff>123825</xdr:colOff>
      <xdr:row>30</xdr:row>
      <xdr:rowOff>115636</xdr:rowOff>
    </xdr:to>
    <xdr:sp macro="" textlink="">
      <xdr:nvSpPr>
        <xdr:cNvPr id="147" name="楕円 146"/>
        <xdr:cNvSpPr/>
      </xdr:nvSpPr>
      <xdr:spPr>
        <a:xfrm>
          <a:off x="14033500" y="59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64836</xdr:rowOff>
    </xdr:from>
    <xdr:to>
      <xdr:col>76</xdr:col>
      <xdr:colOff>22225</xdr:colOff>
      <xdr:row>30</xdr:row>
      <xdr:rowOff>69155</xdr:rowOff>
    </xdr:to>
    <xdr:cxnSp macro="">
      <xdr:nvCxnSpPr>
        <xdr:cNvPr id="148" name="直線コネクタ 147"/>
        <xdr:cNvCxnSpPr/>
      </xdr:nvCxnSpPr>
      <xdr:spPr>
        <a:xfrm>
          <a:off x="14084300" y="5979861"/>
          <a:ext cx="711200"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1911</xdr:rowOff>
    </xdr:from>
    <xdr:to>
      <xdr:col>68</xdr:col>
      <xdr:colOff>123825</xdr:colOff>
      <xdr:row>33</xdr:row>
      <xdr:rowOff>103512</xdr:rowOff>
    </xdr:to>
    <xdr:sp macro="" textlink="">
      <xdr:nvSpPr>
        <xdr:cNvPr id="149" name="楕円 148"/>
        <xdr:cNvSpPr/>
      </xdr:nvSpPr>
      <xdr:spPr>
        <a:xfrm>
          <a:off x="13271500" y="64312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64836</xdr:rowOff>
    </xdr:from>
    <xdr:to>
      <xdr:col>72</xdr:col>
      <xdr:colOff>73025</xdr:colOff>
      <xdr:row>33</xdr:row>
      <xdr:rowOff>52711</xdr:rowOff>
    </xdr:to>
    <xdr:cxnSp macro="">
      <xdr:nvCxnSpPr>
        <xdr:cNvPr id="150" name="直線コネクタ 149"/>
        <xdr:cNvCxnSpPr/>
      </xdr:nvCxnSpPr>
      <xdr:spPr>
        <a:xfrm flipV="1">
          <a:off x="13322300" y="5979861"/>
          <a:ext cx="762000" cy="50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74737</xdr:rowOff>
    </xdr:from>
    <xdr:to>
      <xdr:col>64</xdr:col>
      <xdr:colOff>123825</xdr:colOff>
      <xdr:row>35</xdr:row>
      <xdr:rowOff>4887</xdr:rowOff>
    </xdr:to>
    <xdr:sp macro="" textlink="">
      <xdr:nvSpPr>
        <xdr:cNvPr id="151" name="楕円 150"/>
        <xdr:cNvSpPr/>
      </xdr:nvSpPr>
      <xdr:spPr>
        <a:xfrm>
          <a:off x="12509500" y="667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52711</xdr:rowOff>
    </xdr:from>
    <xdr:to>
      <xdr:col>68</xdr:col>
      <xdr:colOff>73025</xdr:colOff>
      <xdr:row>34</xdr:row>
      <xdr:rowOff>125537</xdr:rowOff>
    </xdr:to>
    <xdr:cxnSp macro="">
      <xdr:nvCxnSpPr>
        <xdr:cNvPr id="152" name="直線コネクタ 151"/>
        <xdr:cNvCxnSpPr/>
      </xdr:nvCxnSpPr>
      <xdr:spPr>
        <a:xfrm flipV="1">
          <a:off x="12560300" y="6482086"/>
          <a:ext cx="762000" cy="24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115993</xdr:rowOff>
    </xdr:from>
    <xdr:to>
      <xdr:col>60</xdr:col>
      <xdr:colOff>123825</xdr:colOff>
      <xdr:row>33</xdr:row>
      <xdr:rowOff>46143</xdr:rowOff>
    </xdr:to>
    <xdr:sp macro="" textlink="">
      <xdr:nvSpPr>
        <xdr:cNvPr id="153" name="楕円 152"/>
        <xdr:cNvSpPr/>
      </xdr:nvSpPr>
      <xdr:spPr>
        <a:xfrm>
          <a:off x="11747500" y="637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166793</xdr:rowOff>
    </xdr:from>
    <xdr:to>
      <xdr:col>64</xdr:col>
      <xdr:colOff>73025</xdr:colOff>
      <xdr:row>34</xdr:row>
      <xdr:rowOff>125537</xdr:rowOff>
    </xdr:to>
    <xdr:cxnSp macro="">
      <xdr:nvCxnSpPr>
        <xdr:cNvPr id="154" name="直線コネクタ 153"/>
        <xdr:cNvCxnSpPr/>
      </xdr:nvCxnSpPr>
      <xdr:spPr>
        <a:xfrm>
          <a:off x="11798300" y="6424718"/>
          <a:ext cx="762000" cy="30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109781</xdr:rowOff>
    </xdr:from>
    <xdr:ext cx="469744" cy="259045"/>
    <xdr:sp macro="" textlink="">
      <xdr:nvSpPr>
        <xdr:cNvPr id="155" name="n_1aveValue債務償還比率"/>
        <xdr:cNvSpPr txBox="1"/>
      </xdr:nvSpPr>
      <xdr:spPr>
        <a:xfrm>
          <a:off x="138367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80825</xdr:rowOff>
    </xdr:from>
    <xdr:ext cx="469744" cy="259045"/>
    <xdr:sp macro="" textlink="">
      <xdr:nvSpPr>
        <xdr:cNvPr id="156" name="n_2aveValue債務償還比率"/>
        <xdr:cNvSpPr txBox="1"/>
      </xdr:nvSpPr>
      <xdr:spPr>
        <a:xfrm>
          <a:off x="13087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102210</xdr:rowOff>
    </xdr:from>
    <xdr:ext cx="469744" cy="259045"/>
    <xdr:sp macro="" textlink="">
      <xdr:nvSpPr>
        <xdr:cNvPr id="157" name="n_3aveValue債務償還比率"/>
        <xdr:cNvSpPr txBox="1"/>
      </xdr:nvSpPr>
      <xdr:spPr>
        <a:xfrm>
          <a:off x="12325427" y="550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126576</xdr:rowOff>
    </xdr:from>
    <xdr:ext cx="469744" cy="259045"/>
    <xdr:sp macro="" textlink="">
      <xdr:nvSpPr>
        <xdr:cNvPr id="158" name="n_4aveValue債務償還比率"/>
        <xdr:cNvSpPr txBox="1"/>
      </xdr:nvSpPr>
      <xdr:spPr>
        <a:xfrm>
          <a:off x="11563427" y="552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106763</xdr:rowOff>
    </xdr:from>
    <xdr:ext cx="469744" cy="259045"/>
    <xdr:sp macro="" textlink="">
      <xdr:nvSpPr>
        <xdr:cNvPr id="159" name="n_1mainValue債務償還比率"/>
        <xdr:cNvSpPr txBox="1"/>
      </xdr:nvSpPr>
      <xdr:spPr>
        <a:xfrm>
          <a:off x="13836727" y="602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94638</xdr:rowOff>
    </xdr:from>
    <xdr:ext cx="560923" cy="259045"/>
    <xdr:sp macro="" textlink="">
      <xdr:nvSpPr>
        <xdr:cNvPr id="160" name="n_2mainValue債務償還比率"/>
        <xdr:cNvSpPr txBox="1"/>
      </xdr:nvSpPr>
      <xdr:spPr>
        <a:xfrm>
          <a:off x="13041838" y="65240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167464</xdr:rowOff>
    </xdr:from>
    <xdr:ext cx="560923" cy="259045"/>
    <xdr:sp macro="" textlink="">
      <xdr:nvSpPr>
        <xdr:cNvPr id="161" name="n_3mainValue債務償還比率"/>
        <xdr:cNvSpPr txBox="1"/>
      </xdr:nvSpPr>
      <xdr:spPr>
        <a:xfrm>
          <a:off x="12279838" y="67682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33</xdr:row>
      <xdr:rowOff>37270</xdr:rowOff>
    </xdr:from>
    <xdr:ext cx="560923" cy="259045"/>
    <xdr:sp macro="" textlink="">
      <xdr:nvSpPr>
        <xdr:cNvPr id="162" name="n_4mainValue債務償還比率"/>
        <xdr:cNvSpPr txBox="1"/>
      </xdr:nvSpPr>
      <xdr:spPr>
        <a:xfrm>
          <a:off x="11517838" y="64666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10,072
9,938
16.65
7,648,650
7,371,582
204,191
3,298,474
8,627,453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114300</xdr:rowOff>
    </xdr:from>
    <xdr:to>
      <xdr:col>24</xdr:col>
      <xdr:colOff>62865</xdr:colOff>
      <xdr:row>41</xdr:row>
      <xdr:rowOff>163830</xdr:rowOff>
    </xdr:to>
    <xdr:cxnSp macro="">
      <xdr:nvCxnSpPr>
        <xdr:cNvPr id="57" name="直線コネクタ 56"/>
        <xdr:cNvCxnSpPr/>
      </xdr:nvCxnSpPr>
      <xdr:spPr>
        <a:xfrm flipV="1">
          <a:off x="4634865" y="577215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167657</xdr:rowOff>
    </xdr:from>
    <xdr:ext cx="405111" cy="259045"/>
    <xdr:sp macro="" textlink="">
      <xdr:nvSpPr>
        <xdr:cNvPr id="58" name="【道路】&#10;有形固定資産減価償却率最小値テキスト"/>
        <xdr:cNvSpPr txBox="1"/>
      </xdr:nvSpPr>
      <xdr:spPr>
        <a:xfrm>
          <a:off x="4673600" y="719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163830</xdr:rowOff>
    </xdr:from>
    <xdr:to>
      <xdr:col>24</xdr:col>
      <xdr:colOff>152400</xdr:colOff>
      <xdr:row>41</xdr:row>
      <xdr:rowOff>163830</xdr:rowOff>
    </xdr:to>
    <xdr:cxnSp macro="">
      <xdr:nvCxnSpPr>
        <xdr:cNvPr id="59" name="直線コネクタ 58"/>
        <xdr:cNvCxnSpPr/>
      </xdr:nvCxnSpPr>
      <xdr:spPr>
        <a:xfrm>
          <a:off x="4546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60977</xdr:rowOff>
    </xdr:from>
    <xdr:ext cx="405111" cy="259045"/>
    <xdr:sp macro="" textlink="">
      <xdr:nvSpPr>
        <xdr:cNvPr id="60" name="【道路】&#10;有形固定資産減価償却率最大値テキスト"/>
        <xdr:cNvSpPr txBox="1"/>
      </xdr:nvSpPr>
      <xdr:spPr>
        <a:xfrm>
          <a:off x="4673600" y="554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114300</xdr:rowOff>
    </xdr:from>
    <xdr:to>
      <xdr:col>24</xdr:col>
      <xdr:colOff>152400</xdr:colOff>
      <xdr:row>33</xdr:row>
      <xdr:rowOff>114300</xdr:rowOff>
    </xdr:to>
    <xdr:cxnSp macro="">
      <xdr:nvCxnSpPr>
        <xdr:cNvPr id="61" name="直線コネクタ 60"/>
        <xdr:cNvCxnSpPr/>
      </xdr:nvCxnSpPr>
      <xdr:spPr>
        <a:xfrm>
          <a:off x="4546600" y="57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163847</xdr:rowOff>
    </xdr:from>
    <xdr:ext cx="405111" cy="259045"/>
    <xdr:sp macro="" textlink="">
      <xdr:nvSpPr>
        <xdr:cNvPr id="62" name="【道路】&#10;有形固定資産減価償却率平均値テキスト"/>
        <xdr:cNvSpPr txBox="1"/>
      </xdr:nvSpPr>
      <xdr:spPr>
        <a:xfrm>
          <a:off x="4673600" y="6507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3" name="フローチャート: 判断 62"/>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164465</xdr:rowOff>
    </xdr:from>
    <xdr:to>
      <xdr:col>20</xdr:col>
      <xdr:colOff>38100</xdr:colOff>
      <xdr:row>38</xdr:row>
      <xdr:rowOff>94615</xdr:rowOff>
    </xdr:to>
    <xdr:sp macro="" textlink="">
      <xdr:nvSpPr>
        <xdr:cNvPr id="64" name="フローチャート: 判断 63"/>
        <xdr:cNvSpPr/>
      </xdr:nvSpPr>
      <xdr:spPr>
        <a:xfrm>
          <a:off x="3746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xdr:rowOff>
    </xdr:from>
    <xdr:to>
      <xdr:col>10</xdr:col>
      <xdr:colOff>165100</xdr:colOff>
      <xdr:row>38</xdr:row>
      <xdr:rowOff>104140</xdr:rowOff>
    </xdr:to>
    <xdr:sp macro="" textlink="">
      <xdr:nvSpPr>
        <xdr:cNvPr id="66" name="フローチャート: 判断 65"/>
        <xdr:cNvSpPr/>
      </xdr:nvSpPr>
      <xdr:spPr>
        <a:xfrm>
          <a:off x="196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13970</xdr:rowOff>
    </xdr:from>
    <xdr:to>
      <xdr:col>6</xdr:col>
      <xdr:colOff>38100</xdr:colOff>
      <xdr:row>38</xdr:row>
      <xdr:rowOff>115570</xdr:rowOff>
    </xdr:to>
    <xdr:sp macro="" textlink="">
      <xdr:nvSpPr>
        <xdr:cNvPr id="67" name="フローチャート: 判断 66"/>
        <xdr:cNvSpPr/>
      </xdr:nvSpPr>
      <xdr:spPr>
        <a:xfrm>
          <a:off x="1079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23495</xdr:rowOff>
    </xdr:from>
    <xdr:to>
      <xdr:col>24</xdr:col>
      <xdr:colOff>114300</xdr:colOff>
      <xdr:row>37</xdr:row>
      <xdr:rowOff>125095</xdr:rowOff>
    </xdr:to>
    <xdr:sp macro="" textlink="">
      <xdr:nvSpPr>
        <xdr:cNvPr id="73" name="楕円 72"/>
        <xdr:cNvSpPr/>
      </xdr:nvSpPr>
      <xdr:spPr>
        <a:xfrm>
          <a:off x="45847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46372</xdr:rowOff>
    </xdr:from>
    <xdr:ext cx="405111" cy="259045"/>
    <xdr:sp macro="" textlink="">
      <xdr:nvSpPr>
        <xdr:cNvPr id="74" name="【道路】&#10;有形固定資産減価償却率該当値テキスト"/>
        <xdr:cNvSpPr txBox="1"/>
      </xdr:nvSpPr>
      <xdr:spPr>
        <a:xfrm>
          <a:off x="4673600"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xdr:rowOff>
    </xdr:from>
    <xdr:to>
      <xdr:col>20</xdr:col>
      <xdr:colOff>38100</xdr:colOff>
      <xdr:row>37</xdr:row>
      <xdr:rowOff>106045</xdr:rowOff>
    </xdr:to>
    <xdr:sp macro="" textlink="">
      <xdr:nvSpPr>
        <xdr:cNvPr id="75" name="楕円 74"/>
        <xdr:cNvSpPr/>
      </xdr:nvSpPr>
      <xdr:spPr>
        <a:xfrm>
          <a:off x="3746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55245</xdr:rowOff>
    </xdr:from>
    <xdr:to>
      <xdr:col>24</xdr:col>
      <xdr:colOff>63500</xdr:colOff>
      <xdr:row>37</xdr:row>
      <xdr:rowOff>74295</xdr:rowOff>
    </xdr:to>
    <xdr:cxnSp macro="">
      <xdr:nvCxnSpPr>
        <xdr:cNvPr id="76" name="直線コネクタ 75"/>
        <xdr:cNvCxnSpPr/>
      </xdr:nvCxnSpPr>
      <xdr:spPr>
        <a:xfrm>
          <a:off x="3797300" y="63988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xdr:rowOff>
    </xdr:from>
    <xdr:to>
      <xdr:col>15</xdr:col>
      <xdr:colOff>101600</xdr:colOff>
      <xdr:row>37</xdr:row>
      <xdr:rowOff>115570</xdr:rowOff>
    </xdr:to>
    <xdr:sp macro="" textlink="">
      <xdr:nvSpPr>
        <xdr:cNvPr id="77" name="楕円 76"/>
        <xdr:cNvSpPr/>
      </xdr:nvSpPr>
      <xdr:spPr>
        <a:xfrm>
          <a:off x="2857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55245</xdr:rowOff>
    </xdr:from>
    <xdr:to>
      <xdr:col>19</xdr:col>
      <xdr:colOff>177800</xdr:colOff>
      <xdr:row>37</xdr:row>
      <xdr:rowOff>64770</xdr:rowOff>
    </xdr:to>
    <xdr:cxnSp macro="">
      <xdr:nvCxnSpPr>
        <xdr:cNvPr id="78" name="直線コネクタ 77"/>
        <xdr:cNvCxnSpPr/>
      </xdr:nvCxnSpPr>
      <xdr:spPr>
        <a:xfrm flipV="1">
          <a:off x="2908300" y="63988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166370</xdr:rowOff>
    </xdr:from>
    <xdr:to>
      <xdr:col>10</xdr:col>
      <xdr:colOff>165100</xdr:colOff>
      <xdr:row>37</xdr:row>
      <xdr:rowOff>96520</xdr:rowOff>
    </xdr:to>
    <xdr:sp macro="" textlink="">
      <xdr:nvSpPr>
        <xdr:cNvPr id="79" name="楕円 78"/>
        <xdr:cNvSpPr/>
      </xdr:nvSpPr>
      <xdr:spPr>
        <a:xfrm>
          <a:off x="1968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45720</xdr:rowOff>
    </xdr:from>
    <xdr:to>
      <xdr:col>15</xdr:col>
      <xdr:colOff>50800</xdr:colOff>
      <xdr:row>37</xdr:row>
      <xdr:rowOff>64770</xdr:rowOff>
    </xdr:to>
    <xdr:cxnSp macro="">
      <xdr:nvCxnSpPr>
        <xdr:cNvPr id="80" name="直線コネクタ 79"/>
        <xdr:cNvCxnSpPr/>
      </xdr:nvCxnSpPr>
      <xdr:spPr>
        <a:xfrm>
          <a:off x="2019300" y="63893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156845</xdr:rowOff>
    </xdr:from>
    <xdr:to>
      <xdr:col>6</xdr:col>
      <xdr:colOff>38100</xdr:colOff>
      <xdr:row>37</xdr:row>
      <xdr:rowOff>86995</xdr:rowOff>
    </xdr:to>
    <xdr:sp macro="" textlink="">
      <xdr:nvSpPr>
        <xdr:cNvPr id="81" name="楕円 80"/>
        <xdr:cNvSpPr/>
      </xdr:nvSpPr>
      <xdr:spPr>
        <a:xfrm>
          <a:off x="1079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36195</xdr:rowOff>
    </xdr:from>
    <xdr:to>
      <xdr:col>10</xdr:col>
      <xdr:colOff>114300</xdr:colOff>
      <xdr:row>37</xdr:row>
      <xdr:rowOff>45720</xdr:rowOff>
    </xdr:to>
    <xdr:cxnSp macro="">
      <xdr:nvCxnSpPr>
        <xdr:cNvPr id="82" name="直線コネクタ 81"/>
        <xdr:cNvCxnSpPr/>
      </xdr:nvCxnSpPr>
      <xdr:spPr>
        <a:xfrm>
          <a:off x="1130300" y="637984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85742</xdr:rowOff>
    </xdr:from>
    <xdr:ext cx="405111" cy="259045"/>
    <xdr:sp macro="" textlink="">
      <xdr:nvSpPr>
        <xdr:cNvPr id="83" name="n_1aveValue【道路】&#10;有形固定資産減価償却率"/>
        <xdr:cNvSpPr txBox="1"/>
      </xdr:nvSpPr>
      <xdr:spPr>
        <a:xfrm>
          <a:off x="35820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95267</xdr:rowOff>
    </xdr:from>
    <xdr:ext cx="405111" cy="259045"/>
    <xdr:sp macro="" textlink="">
      <xdr:nvSpPr>
        <xdr:cNvPr id="85" name="n_3aveValue【道路】&#10;有形固定資産減価償却率"/>
        <xdr:cNvSpPr txBox="1"/>
      </xdr:nvSpPr>
      <xdr:spPr>
        <a:xfrm>
          <a:off x="1816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106697</xdr:rowOff>
    </xdr:from>
    <xdr:ext cx="405111" cy="259045"/>
    <xdr:sp macro="" textlink="">
      <xdr:nvSpPr>
        <xdr:cNvPr id="86" name="n_4aveValue【道路】&#10;有形固定資産減価償却率"/>
        <xdr:cNvSpPr txBox="1"/>
      </xdr:nvSpPr>
      <xdr:spPr>
        <a:xfrm>
          <a:off x="927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122572</xdr:rowOff>
    </xdr:from>
    <xdr:ext cx="405111" cy="259045"/>
    <xdr:sp macro="" textlink="">
      <xdr:nvSpPr>
        <xdr:cNvPr id="87" name="n_1mainValue【道路】&#10;有形固定資産減価償却率"/>
        <xdr:cNvSpPr txBox="1"/>
      </xdr:nvSpPr>
      <xdr:spPr>
        <a:xfrm>
          <a:off x="35820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8" name="n_2mainValue【道路】&#10;有形固定資産減価償却率"/>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113047</xdr:rowOff>
    </xdr:from>
    <xdr:ext cx="405111" cy="259045"/>
    <xdr:sp macro="" textlink="">
      <xdr:nvSpPr>
        <xdr:cNvPr id="89" name="n_3mainValue【道路】&#10;有形固定資産減価償却率"/>
        <xdr:cNvSpPr txBox="1"/>
      </xdr:nvSpPr>
      <xdr:spPr>
        <a:xfrm>
          <a:off x="1816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103522</xdr:rowOff>
    </xdr:from>
    <xdr:ext cx="405111" cy="259045"/>
    <xdr:sp macro="" textlink="">
      <xdr:nvSpPr>
        <xdr:cNvPr id="90" name="n_4mainValue【道路】&#10;有形固定資産減価償却率"/>
        <xdr:cNvSpPr txBox="1"/>
      </xdr:nvSpPr>
      <xdr:spPr>
        <a:xfrm>
          <a:off x="927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169812</xdr:rowOff>
    </xdr:from>
    <xdr:to>
      <xdr:col>54</xdr:col>
      <xdr:colOff>189865</xdr:colOff>
      <xdr:row>41</xdr:row>
      <xdr:rowOff>158826</xdr:rowOff>
    </xdr:to>
    <xdr:cxnSp macro="">
      <xdr:nvCxnSpPr>
        <xdr:cNvPr id="114" name="直線コネクタ 113"/>
        <xdr:cNvCxnSpPr/>
      </xdr:nvCxnSpPr>
      <xdr:spPr>
        <a:xfrm flipV="1">
          <a:off x="10476865" y="5656212"/>
          <a:ext cx="0" cy="153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162653</xdr:rowOff>
    </xdr:from>
    <xdr:ext cx="469744" cy="259045"/>
    <xdr:sp macro="" textlink="">
      <xdr:nvSpPr>
        <xdr:cNvPr id="115" name="【道路】&#10;一人当たり延長最小値テキスト"/>
        <xdr:cNvSpPr txBox="1"/>
      </xdr:nvSpPr>
      <xdr:spPr>
        <a:xfrm>
          <a:off x="10515600" y="7192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158826</xdr:rowOff>
    </xdr:from>
    <xdr:to>
      <xdr:col>55</xdr:col>
      <xdr:colOff>88900</xdr:colOff>
      <xdr:row>41</xdr:row>
      <xdr:rowOff>158826</xdr:rowOff>
    </xdr:to>
    <xdr:cxnSp macro="">
      <xdr:nvCxnSpPr>
        <xdr:cNvPr id="116" name="直線コネクタ 115"/>
        <xdr:cNvCxnSpPr/>
      </xdr:nvCxnSpPr>
      <xdr:spPr>
        <a:xfrm>
          <a:off x="10388600" y="7188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116489</xdr:rowOff>
    </xdr:from>
    <xdr:ext cx="599010" cy="259045"/>
    <xdr:sp macro="" textlink="">
      <xdr:nvSpPr>
        <xdr:cNvPr id="117" name="【道路】&#10;一人当たり延長最大値テキスト"/>
        <xdr:cNvSpPr txBox="1"/>
      </xdr:nvSpPr>
      <xdr:spPr>
        <a:xfrm>
          <a:off x="10515600" y="543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169812</xdr:rowOff>
    </xdr:from>
    <xdr:to>
      <xdr:col>55</xdr:col>
      <xdr:colOff>88900</xdr:colOff>
      <xdr:row>32</xdr:row>
      <xdr:rowOff>169812</xdr:rowOff>
    </xdr:to>
    <xdr:cxnSp macro="">
      <xdr:nvCxnSpPr>
        <xdr:cNvPr id="118" name="直線コネクタ 117"/>
        <xdr:cNvCxnSpPr/>
      </xdr:nvCxnSpPr>
      <xdr:spPr>
        <a:xfrm>
          <a:off x="10388600" y="565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104424</xdr:rowOff>
    </xdr:from>
    <xdr:ext cx="534377" cy="259045"/>
    <xdr:sp macro="" textlink="">
      <xdr:nvSpPr>
        <xdr:cNvPr id="119" name="【道路】&#10;一人当たり延長平均値テキスト"/>
        <xdr:cNvSpPr txBox="1"/>
      </xdr:nvSpPr>
      <xdr:spPr>
        <a:xfrm>
          <a:off x="10515600" y="661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81547</xdr:rowOff>
    </xdr:from>
    <xdr:to>
      <xdr:col>55</xdr:col>
      <xdr:colOff>50800</xdr:colOff>
      <xdr:row>40</xdr:row>
      <xdr:rowOff>11697</xdr:rowOff>
    </xdr:to>
    <xdr:sp macro="" textlink="">
      <xdr:nvSpPr>
        <xdr:cNvPr id="120" name="フローチャート: 判断 119"/>
        <xdr:cNvSpPr/>
      </xdr:nvSpPr>
      <xdr:spPr>
        <a:xfrm>
          <a:off x="10426700" y="676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93955</xdr:rowOff>
    </xdr:from>
    <xdr:to>
      <xdr:col>50</xdr:col>
      <xdr:colOff>165100</xdr:colOff>
      <xdr:row>40</xdr:row>
      <xdr:rowOff>24105</xdr:rowOff>
    </xdr:to>
    <xdr:sp macro="" textlink="">
      <xdr:nvSpPr>
        <xdr:cNvPr id="121" name="フローチャート: 判断 120"/>
        <xdr:cNvSpPr/>
      </xdr:nvSpPr>
      <xdr:spPr>
        <a:xfrm>
          <a:off x="9588500" y="67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108776</xdr:rowOff>
    </xdr:from>
    <xdr:to>
      <xdr:col>46</xdr:col>
      <xdr:colOff>38100</xdr:colOff>
      <xdr:row>40</xdr:row>
      <xdr:rowOff>38926</xdr:rowOff>
    </xdr:to>
    <xdr:sp macro="" textlink="">
      <xdr:nvSpPr>
        <xdr:cNvPr id="122" name="フローチャート: 判断 121"/>
        <xdr:cNvSpPr/>
      </xdr:nvSpPr>
      <xdr:spPr>
        <a:xfrm>
          <a:off x="8699500" y="679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102768</xdr:rowOff>
    </xdr:from>
    <xdr:to>
      <xdr:col>41</xdr:col>
      <xdr:colOff>101600</xdr:colOff>
      <xdr:row>40</xdr:row>
      <xdr:rowOff>32918</xdr:rowOff>
    </xdr:to>
    <xdr:sp macro="" textlink="">
      <xdr:nvSpPr>
        <xdr:cNvPr id="123" name="フローチャート: 判断 122"/>
        <xdr:cNvSpPr/>
      </xdr:nvSpPr>
      <xdr:spPr>
        <a:xfrm>
          <a:off x="7810500" y="678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100038</xdr:rowOff>
    </xdr:from>
    <xdr:to>
      <xdr:col>36</xdr:col>
      <xdr:colOff>165100</xdr:colOff>
      <xdr:row>40</xdr:row>
      <xdr:rowOff>30188</xdr:rowOff>
    </xdr:to>
    <xdr:sp macro="" textlink="">
      <xdr:nvSpPr>
        <xdr:cNvPr id="124" name="フローチャート: 判断 123"/>
        <xdr:cNvSpPr/>
      </xdr:nvSpPr>
      <xdr:spPr>
        <a:xfrm>
          <a:off x="6921500" y="678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156655</xdr:rowOff>
    </xdr:from>
    <xdr:to>
      <xdr:col>55</xdr:col>
      <xdr:colOff>50800</xdr:colOff>
      <xdr:row>41</xdr:row>
      <xdr:rowOff>86805</xdr:rowOff>
    </xdr:to>
    <xdr:sp macro="" textlink="">
      <xdr:nvSpPr>
        <xdr:cNvPr id="130" name="楕円 129"/>
        <xdr:cNvSpPr/>
      </xdr:nvSpPr>
      <xdr:spPr>
        <a:xfrm>
          <a:off x="10426700" y="70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71582</xdr:rowOff>
    </xdr:from>
    <xdr:ext cx="534377" cy="259045"/>
    <xdr:sp macro="" textlink="">
      <xdr:nvSpPr>
        <xdr:cNvPr id="131" name="【道路】&#10;一人当たり延長該当値テキスト"/>
        <xdr:cNvSpPr txBox="1"/>
      </xdr:nvSpPr>
      <xdr:spPr>
        <a:xfrm>
          <a:off x="10515600" y="692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154407</xdr:rowOff>
    </xdr:from>
    <xdr:to>
      <xdr:col>50</xdr:col>
      <xdr:colOff>165100</xdr:colOff>
      <xdr:row>41</xdr:row>
      <xdr:rowOff>84557</xdr:rowOff>
    </xdr:to>
    <xdr:sp macro="" textlink="">
      <xdr:nvSpPr>
        <xdr:cNvPr id="132" name="楕円 131"/>
        <xdr:cNvSpPr/>
      </xdr:nvSpPr>
      <xdr:spPr>
        <a:xfrm>
          <a:off x="9588500" y="70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33757</xdr:rowOff>
    </xdr:from>
    <xdr:to>
      <xdr:col>55</xdr:col>
      <xdr:colOff>0</xdr:colOff>
      <xdr:row>41</xdr:row>
      <xdr:rowOff>36005</xdr:rowOff>
    </xdr:to>
    <xdr:cxnSp macro="">
      <xdr:nvCxnSpPr>
        <xdr:cNvPr id="133" name="直線コネクタ 132"/>
        <xdr:cNvCxnSpPr/>
      </xdr:nvCxnSpPr>
      <xdr:spPr>
        <a:xfrm>
          <a:off x="9639300" y="7063207"/>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152159</xdr:rowOff>
    </xdr:from>
    <xdr:to>
      <xdr:col>46</xdr:col>
      <xdr:colOff>38100</xdr:colOff>
      <xdr:row>41</xdr:row>
      <xdr:rowOff>82309</xdr:rowOff>
    </xdr:to>
    <xdr:sp macro="" textlink="">
      <xdr:nvSpPr>
        <xdr:cNvPr id="134" name="楕円 133"/>
        <xdr:cNvSpPr/>
      </xdr:nvSpPr>
      <xdr:spPr>
        <a:xfrm>
          <a:off x="8699500" y="701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31509</xdr:rowOff>
    </xdr:from>
    <xdr:to>
      <xdr:col>50</xdr:col>
      <xdr:colOff>114300</xdr:colOff>
      <xdr:row>41</xdr:row>
      <xdr:rowOff>33757</xdr:rowOff>
    </xdr:to>
    <xdr:cxnSp macro="">
      <xdr:nvCxnSpPr>
        <xdr:cNvPr id="135" name="直線コネクタ 134"/>
        <xdr:cNvCxnSpPr/>
      </xdr:nvCxnSpPr>
      <xdr:spPr>
        <a:xfrm>
          <a:off x="8750300" y="7060959"/>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7391</xdr:rowOff>
    </xdr:from>
    <xdr:to>
      <xdr:col>41</xdr:col>
      <xdr:colOff>101600</xdr:colOff>
      <xdr:row>41</xdr:row>
      <xdr:rowOff>108991</xdr:rowOff>
    </xdr:to>
    <xdr:sp macro="" textlink="">
      <xdr:nvSpPr>
        <xdr:cNvPr id="136" name="楕円 135"/>
        <xdr:cNvSpPr/>
      </xdr:nvSpPr>
      <xdr:spPr>
        <a:xfrm>
          <a:off x="7810500" y="703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31509</xdr:rowOff>
    </xdr:from>
    <xdr:to>
      <xdr:col>45</xdr:col>
      <xdr:colOff>177800</xdr:colOff>
      <xdr:row>41</xdr:row>
      <xdr:rowOff>58191</xdr:rowOff>
    </xdr:to>
    <xdr:cxnSp macro="">
      <xdr:nvCxnSpPr>
        <xdr:cNvPr id="137" name="直線コネクタ 136"/>
        <xdr:cNvCxnSpPr/>
      </xdr:nvCxnSpPr>
      <xdr:spPr>
        <a:xfrm flipV="1">
          <a:off x="7861300" y="7060959"/>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8192</xdr:rowOff>
    </xdr:from>
    <xdr:to>
      <xdr:col>36</xdr:col>
      <xdr:colOff>165100</xdr:colOff>
      <xdr:row>41</xdr:row>
      <xdr:rowOff>109792</xdr:rowOff>
    </xdr:to>
    <xdr:sp macro="" textlink="">
      <xdr:nvSpPr>
        <xdr:cNvPr id="138" name="楕円 137"/>
        <xdr:cNvSpPr/>
      </xdr:nvSpPr>
      <xdr:spPr>
        <a:xfrm>
          <a:off x="6921500" y="703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58191</xdr:rowOff>
    </xdr:from>
    <xdr:to>
      <xdr:col>41</xdr:col>
      <xdr:colOff>50800</xdr:colOff>
      <xdr:row>41</xdr:row>
      <xdr:rowOff>58992</xdr:rowOff>
    </xdr:to>
    <xdr:cxnSp macro="">
      <xdr:nvCxnSpPr>
        <xdr:cNvPr id="139" name="直線コネクタ 138"/>
        <xdr:cNvCxnSpPr/>
      </xdr:nvCxnSpPr>
      <xdr:spPr>
        <a:xfrm flipV="1">
          <a:off x="6972300" y="7087641"/>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40632</xdr:rowOff>
    </xdr:from>
    <xdr:ext cx="534377" cy="259045"/>
    <xdr:sp macro="" textlink="">
      <xdr:nvSpPr>
        <xdr:cNvPr id="140" name="n_1aveValue【道路】&#10;一人当たり延長"/>
        <xdr:cNvSpPr txBox="1"/>
      </xdr:nvSpPr>
      <xdr:spPr>
        <a:xfrm>
          <a:off x="9359411" y="655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55453</xdr:rowOff>
    </xdr:from>
    <xdr:ext cx="534377" cy="259045"/>
    <xdr:sp macro="" textlink="">
      <xdr:nvSpPr>
        <xdr:cNvPr id="141" name="n_2aveValue【道路】&#10;一人当たり延長"/>
        <xdr:cNvSpPr txBox="1"/>
      </xdr:nvSpPr>
      <xdr:spPr>
        <a:xfrm>
          <a:off x="8483111" y="657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49445</xdr:rowOff>
    </xdr:from>
    <xdr:ext cx="534377" cy="259045"/>
    <xdr:sp macro="" textlink="">
      <xdr:nvSpPr>
        <xdr:cNvPr id="142" name="n_3aveValue【道路】&#10;一人当たり延長"/>
        <xdr:cNvSpPr txBox="1"/>
      </xdr:nvSpPr>
      <xdr:spPr>
        <a:xfrm>
          <a:off x="7594111" y="65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46715</xdr:rowOff>
    </xdr:from>
    <xdr:ext cx="534377" cy="259045"/>
    <xdr:sp macro="" textlink="">
      <xdr:nvSpPr>
        <xdr:cNvPr id="143" name="n_4aveValue【道路】&#10;一人当たり延長"/>
        <xdr:cNvSpPr txBox="1"/>
      </xdr:nvSpPr>
      <xdr:spPr>
        <a:xfrm>
          <a:off x="6705111" y="656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75684</xdr:rowOff>
    </xdr:from>
    <xdr:ext cx="534377" cy="259045"/>
    <xdr:sp macro="" textlink="">
      <xdr:nvSpPr>
        <xdr:cNvPr id="144" name="n_1mainValue【道路】&#10;一人当たり延長"/>
        <xdr:cNvSpPr txBox="1"/>
      </xdr:nvSpPr>
      <xdr:spPr>
        <a:xfrm>
          <a:off x="9359411" y="710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73436</xdr:rowOff>
    </xdr:from>
    <xdr:ext cx="534377" cy="259045"/>
    <xdr:sp macro="" textlink="">
      <xdr:nvSpPr>
        <xdr:cNvPr id="145" name="n_2mainValue【道路】&#10;一人当たり延長"/>
        <xdr:cNvSpPr txBox="1"/>
      </xdr:nvSpPr>
      <xdr:spPr>
        <a:xfrm>
          <a:off x="8483111" y="710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100118</xdr:rowOff>
    </xdr:from>
    <xdr:ext cx="534377" cy="259045"/>
    <xdr:sp macro="" textlink="">
      <xdr:nvSpPr>
        <xdr:cNvPr id="146" name="n_3mainValue【道路】&#10;一人当たり延長"/>
        <xdr:cNvSpPr txBox="1"/>
      </xdr:nvSpPr>
      <xdr:spPr>
        <a:xfrm>
          <a:off x="7594111" y="712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100919</xdr:rowOff>
    </xdr:from>
    <xdr:ext cx="534377" cy="259045"/>
    <xdr:sp macro="" textlink="">
      <xdr:nvSpPr>
        <xdr:cNvPr id="147" name="n_4mainValue【道路】&#10;一人当たり延長"/>
        <xdr:cNvSpPr txBox="1"/>
      </xdr:nvSpPr>
      <xdr:spPr>
        <a:xfrm>
          <a:off x="6705111" y="713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63</xdr:row>
      <xdr:rowOff>145324</xdr:rowOff>
    </xdr:to>
    <xdr:cxnSp macro="">
      <xdr:nvCxnSpPr>
        <xdr:cNvPr id="173" name="直線コネクタ 172"/>
        <xdr:cNvCxnSpPr/>
      </xdr:nvCxnSpPr>
      <xdr:spPr>
        <a:xfrm flipV="1">
          <a:off x="4634865" y="9583238"/>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149151</xdr:rowOff>
    </xdr:from>
    <xdr:ext cx="405111" cy="259045"/>
    <xdr:sp macro="" textlink="">
      <xdr:nvSpPr>
        <xdr:cNvPr id="174" name="【橋りょう・トンネル】&#10;有形固定資産減価償却率最小値テキスト"/>
        <xdr:cNvSpPr txBox="1"/>
      </xdr:nvSpPr>
      <xdr:spPr>
        <a:xfrm>
          <a:off x="4673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145324</xdr:rowOff>
    </xdr:from>
    <xdr:to>
      <xdr:col>24</xdr:col>
      <xdr:colOff>152400</xdr:colOff>
      <xdr:row>63</xdr:row>
      <xdr:rowOff>145324</xdr:rowOff>
    </xdr:to>
    <xdr:cxnSp macro="">
      <xdr:nvCxnSpPr>
        <xdr:cNvPr id="175" name="直線コネクタ 174"/>
        <xdr:cNvCxnSpPr/>
      </xdr:nvCxnSpPr>
      <xdr:spPr>
        <a:xfrm>
          <a:off x="4546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76" name="【橋りょう・トンネル】&#10;有形固定資産減価償却率最大値テキスト"/>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77" name="直線コネクタ 176"/>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54990</xdr:rowOff>
    </xdr:from>
    <xdr:ext cx="405111" cy="259045"/>
    <xdr:sp macro="" textlink="">
      <xdr:nvSpPr>
        <xdr:cNvPr id="178" name="【橋りょう・トンネル】&#10;有形固定資産減価償却率平均値テキスト"/>
        <xdr:cNvSpPr txBox="1"/>
      </xdr:nvSpPr>
      <xdr:spPr>
        <a:xfrm>
          <a:off x="4673600" y="105134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76563</xdr:rowOff>
    </xdr:from>
    <xdr:to>
      <xdr:col>24</xdr:col>
      <xdr:colOff>114300</xdr:colOff>
      <xdr:row>62</xdr:row>
      <xdr:rowOff>6713</xdr:rowOff>
    </xdr:to>
    <xdr:sp macro="" textlink="">
      <xdr:nvSpPr>
        <xdr:cNvPr id="179" name="フローチャート: 判断 178"/>
        <xdr:cNvSpPr/>
      </xdr:nvSpPr>
      <xdr:spPr>
        <a:xfrm>
          <a:off x="45847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68399</xdr:rowOff>
    </xdr:from>
    <xdr:to>
      <xdr:col>20</xdr:col>
      <xdr:colOff>38100</xdr:colOff>
      <xdr:row>61</xdr:row>
      <xdr:rowOff>169999</xdr:rowOff>
    </xdr:to>
    <xdr:sp macro="" textlink="">
      <xdr:nvSpPr>
        <xdr:cNvPr id="180" name="フローチャート: 判断 179"/>
        <xdr:cNvSpPr/>
      </xdr:nvSpPr>
      <xdr:spPr>
        <a:xfrm>
          <a:off x="3746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1" name="フローチャート: 判断 180"/>
        <xdr:cNvSpPr/>
      </xdr:nvSpPr>
      <xdr:spPr>
        <a:xfrm>
          <a:off x="2857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182" name="フローチャート: 判断 181"/>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35741</xdr:rowOff>
    </xdr:from>
    <xdr:to>
      <xdr:col>6</xdr:col>
      <xdr:colOff>38100</xdr:colOff>
      <xdr:row>61</xdr:row>
      <xdr:rowOff>137341</xdr:rowOff>
    </xdr:to>
    <xdr:sp macro="" textlink="">
      <xdr:nvSpPr>
        <xdr:cNvPr id="183" name="フローチャート: 判断 182"/>
        <xdr:cNvSpPr/>
      </xdr:nvSpPr>
      <xdr:spPr>
        <a:xfrm>
          <a:off x="1079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xdr:rowOff>
    </xdr:from>
    <xdr:to>
      <xdr:col>24</xdr:col>
      <xdr:colOff>114300</xdr:colOff>
      <xdr:row>61</xdr:row>
      <xdr:rowOff>106317</xdr:rowOff>
    </xdr:to>
    <xdr:sp macro="" textlink="">
      <xdr:nvSpPr>
        <xdr:cNvPr id="189" name="楕円 188"/>
        <xdr:cNvSpPr/>
      </xdr:nvSpPr>
      <xdr:spPr>
        <a:xfrm>
          <a:off x="45847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27594</xdr:rowOff>
    </xdr:from>
    <xdr:ext cx="405111" cy="259045"/>
    <xdr:sp macro="" textlink="">
      <xdr:nvSpPr>
        <xdr:cNvPr id="190" name="【橋りょう・トンネル】&#10;有形固定資産減価償却率該当値テキスト"/>
        <xdr:cNvSpPr txBox="1"/>
      </xdr:nvSpPr>
      <xdr:spPr>
        <a:xfrm>
          <a:off x="4673600" y="1031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7983</xdr:rowOff>
    </xdr:from>
    <xdr:to>
      <xdr:col>20</xdr:col>
      <xdr:colOff>38100</xdr:colOff>
      <xdr:row>61</xdr:row>
      <xdr:rowOff>109583</xdr:rowOff>
    </xdr:to>
    <xdr:sp macro="" textlink="">
      <xdr:nvSpPr>
        <xdr:cNvPr id="191" name="楕円 190"/>
        <xdr:cNvSpPr/>
      </xdr:nvSpPr>
      <xdr:spPr>
        <a:xfrm>
          <a:off x="3746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55517</xdr:rowOff>
    </xdr:from>
    <xdr:to>
      <xdr:col>24</xdr:col>
      <xdr:colOff>63500</xdr:colOff>
      <xdr:row>61</xdr:row>
      <xdr:rowOff>58783</xdr:rowOff>
    </xdr:to>
    <xdr:cxnSp macro="">
      <xdr:nvCxnSpPr>
        <xdr:cNvPr id="192" name="直線コネクタ 191"/>
        <xdr:cNvCxnSpPr/>
      </xdr:nvCxnSpPr>
      <xdr:spPr>
        <a:xfrm flipV="1">
          <a:off x="3797300" y="1051396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153307</xdr:rowOff>
    </xdr:from>
    <xdr:to>
      <xdr:col>15</xdr:col>
      <xdr:colOff>101600</xdr:colOff>
      <xdr:row>61</xdr:row>
      <xdr:rowOff>83457</xdr:rowOff>
    </xdr:to>
    <xdr:sp macro="" textlink="">
      <xdr:nvSpPr>
        <xdr:cNvPr id="193" name="楕円 192"/>
        <xdr:cNvSpPr/>
      </xdr:nvSpPr>
      <xdr:spPr>
        <a:xfrm>
          <a:off x="2857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32657</xdr:rowOff>
    </xdr:from>
    <xdr:to>
      <xdr:col>19</xdr:col>
      <xdr:colOff>177800</xdr:colOff>
      <xdr:row>61</xdr:row>
      <xdr:rowOff>58783</xdr:rowOff>
    </xdr:to>
    <xdr:cxnSp macro="">
      <xdr:nvCxnSpPr>
        <xdr:cNvPr id="194" name="直線コネクタ 193"/>
        <xdr:cNvCxnSpPr/>
      </xdr:nvCxnSpPr>
      <xdr:spPr>
        <a:xfrm>
          <a:off x="2908300" y="1049110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xdr:rowOff>
    </xdr:from>
    <xdr:to>
      <xdr:col>10</xdr:col>
      <xdr:colOff>165100</xdr:colOff>
      <xdr:row>61</xdr:row>
      <xdr:rowOff>106317</xdr:rowOff>
    </xdr:to>
    <xdr:sp macro="" textlink="">
      <xdr:nvSpPr>
        <xdr:cNvPr id="195" name="楕円 194"/>
        <xdr:cNvSpPr/>
      </xdr:nvSpPr>
      <xdr:spPr>
        <a:xfrm>
          <a:off x="1968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32657</xdr:rowOff>
    </xdr:from>
    <xdr:to>
      <xdr:col>15</xdr:col>
      <xdr:colOff>50800</xdr:colOff>
      <xdr:row>61</xdr:row>
      <xdr:rowOff>55517</xdr:rowOff>
    </xdr:to>
    <xdr:cxnSp macro="">
      <xdr:nvCxnSpPr>
        <xdr:cNvPr id="196" name="直線コネクタ 195"/>
        <xdr:cNvCxnSpPr/>
      </xdr:nvCxnSpPr>
      <xdr:spPr>
        <a:xfrm flipV="1">
          <a:off x="2019300" y="1049110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xdr:rowOff>
    </xdr:from>
    <xdr:to>
      <xdr:col>6</xdr:col>
      <xdr:colOff>38100</xdr:colOff>
      <xdr:row>61</xdr:row>
      <xdr:rowOff>106317</xdr:rowOff>
    </xdr:to>
    <xdr:sp macro="" textlink="">
      <xdr:nvSpPr>
        <xdr:cNvPr id="197" name="楕円 196"/>
        <xdr:cNvSpPr/>
      </xdr:nvSpPr>
      <xdr:spPr>
        <a:xfrm>
          <a:off x="1079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55517</xdr:rowOff>
    </xdr:from>
    <xdr:to>
      <xdr:col>10</xdr:col>
      <xdr:colOff>114300</xdr:colOff>
      <xdr:row>61</xdr:row>
      <xdr:rowOff>55517</xdr:rowOff>
    </xdr:to>
    <xdr:cxnSp macro="">
      <xdr:nvCxnSpPr>
        <xdr:cNvPr id="198" name="直線コネクタ 197"/>
        <xdr:cNvCxnSpPr/>
      </xdr:nvCxnSpPr>
      <xdr:spPr>
        <a:xfrm>
          <a:off x="1130300" y="10513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161126</xdr:rowOff>
    </xdr:from>
    <xdr:ext cx="405111" cy="259045"/>
    <xdr:sp macro="" textlink="">
      <xdr:nvSpPr>
        <xdr:cNvPr id="199" name="n_1aveValue【橋りょう・トンネル】&#10;有形固定資産減価償却率"/>
        <xdr:cNvSpPr txBox="1"/>
      </xdr:nvSpPr>
      <xdr:spPr>
        <a:xfrm>
          <a:off x="35820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0" name="n_2aveValue【橋りょう・トンネル】&#10;有形固定資産減価償却率"/>
        <xdr:cNvSpPr txBox="1"/>
      </xdr:nvSpPr>
      <xdr:spPr>
        <a:xfrm>
          <a:off x="2705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201" name="n_3aveValue【橋りょう・トンネル】&#10;有形固定資産減価償却率"/>
        <xdr:cNvSpPr txBox="1"/>
      </xdr:nvSpPr>
      <xdr:spPr>
        <a:xfrm>
          <a:off x="1816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2" name="n_4aveValue【橋りょう・トンネル】&#10;有形固定資産減価償却率"/>
        <xdr:cNvSpPr txBox="1"/>
      </xdr:nvSpPr>
      <xdr:spPr>
        <a:xfrm>
          <a:off x="927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126110</xdr:rowOff>
    </xdr:from>
    <xdr:ext cx="405111" cy="259045"/>
    <xdr:sp macro="" textlink="">
      <xdr:nvSpPr>
        <xdr:cNvPr id="203" name="n_1mainValue【橋りょう・トンネル】&#10;有形固定資産減価償却率"/>
        <xdr:cNvSpPr txBox="1"/>
      </xdr:nvSpPr>
      <xdr:spPr>
        <a:xfrm>
          <a:off x="3582044" y="1024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99984</xdr:rowOff>
    </xdr:from>
    <xdr:ext cx="405111" cy="259045"/>
    <xdr:sp macro="" textlink="">
      <xdr:nvSpPr>
        <xdr:cNvPr id="204" name="n_2mainValue【橋りょう・トンネル】&#10;有形固定資産減価償却率"/>
        <xdr:cNvSpPr txBox="1"/>
      </xdr:nvSpPr>
      <xdr:spPr>
        <a:xfrm>
          <a:off x="2705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122844</xdr:rowOff>
    </xdr:from>
    <xdr:ext cx="405111" cy="259045"/>
    <xdr:sp macro="" textlink="">
      <xdr:nvSpPr>
        <xdr:cNvPr id="205" name="n_3mainValue【橋りょう・トンネル】&#10;有形固定資産減価償却率"/>
        <xdr:cNvSpPr txBox="1"/>
      </xdr:nvSpPr>
      <xdr:spPr>
        <a:xfrm>
          <a:off x="1816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122844</xdr:rowOff>
    </xdr:from>
    <xdr:ext cx="405111" cy="259045"/>
    <xdr:sp macro="" textlink="">
      <xdr:nvSpPr>
        <xdr:cNvPr id="206" name="n_4mainValue【橋りょう・トンネル】&#10;有形固定資産減価償却率"/>
        <xdr:cNvSpPr txBox="1"/>
      </xdr:nvSpPr>
      <xdr:spPr>
        <a:xfrm>
          <a:off x="927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93640</xdr:rowOff>
    </xdr:from>
    <xdr:to>
      <xdr:col>54</xdr:col>
      <xdr:colOff>189865</xdr:colOff>
      <xdr:row>64</xdr:row>
      <xdr:rowOff>75333</xdr:rowOff>
    </xdr:to>
    <xdr:cxnSp macro="">
      <xdr:nvCxnSpPr>
        <xdr:cNvPr id="230" name="直線コネクタ 229"/>
        <xdr:cNvCxnSpPr/>
      </xdr:nvCxnSpPr>
      <xdr:spPr>
        <a:xfrm flipV="1">
          <a:off x="10476865" y="9523390"/>
          <a:ext cx="0" cy="152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40317</xdr:rowOff>
    </xdr:from>
    <xdr:ext cx="690189" cy="259045"/>
    <xdr:sp macro="" textlink="">
      <xdr:nvSpPr>
        <xdr:cNvPr id="233" name="【橋りょう・トンネル】&#10;一人当たり有形固定資産（償却資産）額最大値テキスト"/>
        <xdr:cNvSpPr txBox="1"/>
      </xdr:nvSpPr>
      <xdr:spPr>
        <a:xfrm>
          <a:off x="10515600" y="92986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4,004,225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93640</xdr:rowOff>
    </xdr:from>
    <xdr:to>
      <xdr:col>55</xdr:col>
      <xdr:colOff>88900</xdr:colOff>
      <xdr:row>55</xdr:row>
      <xdr:rowOff>93640</xdr:rowOff>
    </xdr:to>
    <xdr:cxnSp macro="">
      <xdr:nvCxnSpPr>
        <xdr:cNvPr id="234" name="直線コネクタ 233"/>
        <xdr:cNvCxnSpPr/>
      </xdr:nvCxnSpPr>
      <xdr:spPr>
        <a:xfrm>
          <a:off x="10388600" y="952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20876</xdr:rowOff>
    </xdr:from>
    <xdr:ext cx="599010" cy="259045"/>
    <xdr:sp macro="" textlink="">
      <xdr:nvSpPr>
        <xdr:cNvPr id="235" name="【橋りょう・トンネル】&#10;一人当たり有形固定資産（償却資産）額平均値テキスト"/>
        <xdr:cNvSpPr txBox="1"/>
      </xdr:nvSpPr>
      <xdr:spPr>
        <a:xfrm>
          <a:off x="10515600" y="10650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169449</xdr:rowOff>
    </xdr:from>
    <xdr:to>
      <xdr:col>55</xdr:col>
      <xdr:colOff>50800</xdr:colOff>
      <xdr:row>63</xdr:row>
      <xdr:rowOff>99599</xdr:rowOff>
    </xdr:to>
    <xdr:sp macro="" textlink="">
      <xdr:nvSpPr>
        <xdr:cNvPr id="236" name="フローチャート: 判断 235"/>
        <xdr:cNvSpPr/>
      </xdr:nvSpPr>
      <xdr:spPr>
        <a:xfrm>
          <a:off x="10426700" y="1079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2864</xdr:rowOff>
    </xdr:from>
    <xdr:to>
      <xdr:col>50</xdr:col>
      <xdr:colOff>165100</xdr:colOff>
      <xdr:row>63</xdr:row>
      <xdr:rowOff>104464</xdr:rowOff>
    </xdr:to>
    <xdr:sp macro="" textlink="">
      <xdr:nvSpPr>
        <xdr:cNvPr id="237" name="フローチャート: 判断 236"/>
        <xdr:cNvSpPr/>
      </xdr:nvSpPr>
      <xdr:spPr>
        <a:xfrm>
          <a:off x="9588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38" name="フローチャート: 判断 237"/>
        <xdr:cNvSpPr/>
      </xdr:nvSpPr>
      <xdr:spPr>
        <a:xfrm>
          <a:off x="8699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31252</xdr:rowOff>
    </xdr:from>
    <xdr:to>
      <xdr:col>41</xdr:col>
      <xdr:colOff>101600</xdr:colOff>
      <xdr:row>63</xdr:row>
      <xdr:rowOff>132852</xdr:rowOff>
    </xdr:to>
    <xdr:sp macro="" textlink="">
      <xdr:nvSpPr>
        <xdr:cNvPr id="239" name="フローチャート: 判断 238"/>
        <xdr:cNvSpPr/>
      </xdr:nvSpPr>
      <xdr:spPr>
        <a:xfrm>
          <a:off x="7810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20751</xdr:rowOff>
    </xdr:from>
    <xdr:to>
      <xdr:col>36</xdr:col>
      <xdr:colOff>165100</xdr:colOff>
      <xdr:row>63</xdr:row>
      <xdr:rowOff>122351</xdr:rowOff>
    </xdr:to>
    <xdr:sp macro="" textlink="">
      <xdr:nvSpPr>
        <xdr:cNvPr id="240" name="フローチャート: 判断 239"/>
        <xdr:cNvSpPr/>
      </xdr:nvSpPr>
      <xdr:spPr>
        <a:xfrm>
          <a:off x="6921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120738</xdr:rowOff>
    </xdr:from>
    <xdr:to>
      <xdr:col>55</xdr:col>
      <xdr:colOff>50800</xdr:colOff>
      <xdr:row>64</xdr:row>
      <xdr:rowOff>50888</xdr:rowOff>
    </xdr:to>
    <xdr:sp macro="" textlink="">
      <xdr:nvSpPr>
        <xdr:cNvPr id="246" name="楕円 245"/>
        <xdr:cNvSpPr/>
      </xdr:nvSpPr>
      <xdr:spPr>
        <a:xfrm>
          <a:off x="10426700" y="109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35665</xdr:rowOff>
    </xdr:from>
    <xdr:ext cx="599010" cy="259045"/>
    <xdr:sp macro="" textlink="">
      <xdr:nvSpPr>
        <xdr:cNvPr id="247" name="【橋りょう・トンネル】&#10;一人当たり有形固定資産（償却資産）額該当値テキスト"/>
        <xdr:cNvSpPr txBox="1"/>
      </xdr:nvSpPr>
      <xdr:spPr>
        <a:xfrm>
          <a:off x="10515600" y="10837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121790</xdr:rowOff>
    </xdr:from>
    <xdr:to>
      <xdr:col>50</xdr:col>
      <xdr:colOff>165100</xdr:colOff>
      <xdr:row>64</xdr:row>
      <xdr:rowOff>51940</xdr:rowOff>
    </xdr:to>
    <xdr:sp macro="" textlink="">
      <xdr:nvSpPr>
        <xdr:cNvPr id="248" name="楕円 247"/>
        <xdr:cNvSpPr/>
      </xdr:nvSpPr>
      <xdr:spPr>
        <a:xfrm>
          <a:off x="9588500" y="1092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88</xdr:rowOff>
    </xdr:from>
    <xdr:to>
      <xdr:col>55</xdr:col>
      <xdr:colOff>0</xdr:colOff>
      <xdr:row>64</xdr:row>
      <xdr:rowOff>1140</xdr:rowOff>
    </xdr:to>
    <xdr:cxnSp macro="">
      <xdr:nvCxnSpPr>
        <xdr:cNvPr id="249" name="直線コネクタ 248"/>
        <xdr:cNvCxnSpPr/>
      </xdr:nvCxnSpPr>
      <xdr:spPr>
        <a:xfrm flipV="1">
          <a:off x="9639300" y="10972888"/>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121096</xdr:rowOff>
    </xdr:from>
    <xdr:to>
      <xdr:col>46</xdr:col>
      <xdr:colOff>38100</xdr:colOff>
      <xdr:row>64</xdr:row>
      <xdr:rowOff>51246</xdr:rowOff>
    </xdr:to>
    <xdr:sp macro="" textlink="">
      <xdr:nvSpPr>
        <xdr:cNvPr id="250" name="楕円 249"/>
        <xdr:cNvSpPr/>
      </xdr:nvSpPr>
      <xdr:spPr>
        <a:xfrm>
          <a:off x="8699500" y="109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446</xdr:rowOff>
    </xdr:from>
    <xdr:to>
      <xdr:col>50</xdr:col>
      <xdr:colOff>114300</xdr:colOff>
      <xdr:row>64</xdr:row>
      <xdr:rowOff>1140</xdr:rowOff>
    </xdr:to>
    <xdr:cxnSp macro="">
      <xdr:nvCxnSpPr>
        <xdr:cNvPr id="251" name="直線コネクタ 250"/>
        <xdr:cNvCxnSpPr/>
      </xdr:nvCxnSpPr>
      <xdr:spPr>
        <a:xfrm>
          <a:off x="8750300" y="10973246"/>
          <a:ext cx="889000" cy="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123033</xdr:rowOff>
    </xdr:from>
    <xdr:to>
      <xdr:col>41</xdr:col>
      <xdr:colOff>101600</xdr:colOff>
      <xdr:row>64</xdr:row>
      <xdr:rowOff>53183</xdr:rowOff>
    </xdr:to>
    <xdr:sp macro="" textlink="">
      <xdr:nvSpPr>
        <xdr:cNvPr id="252" name="楕円 251"/>
        <xdr:cNvSpPr/>
      </xdr:nvSpPr>
      <xdr:spPr>
        <a:xfrm>
          <a:off x="7810500" y="1092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446</xdr:rowOff>
    </xdr:from>
    <xdr:to>
      <xdr:col>45</xdr:col>
      <xdr:colOff>177800</xdr:colOff>
      <xdr:row>64</xdr:row>
      <xdr:rowOff>2383</xdr:rowOff>
    </xdr:to>
    <xdr:cxnSp macro="">
      <xdr:nvCxnSpPr>
        <xdr:cNvPr id="253" name="直線コネクタ 252"/>
        <xdr:cNvCxnSpPr/>
      </xdr:nvCxnSpPr>
      <xdr:spPr>
        <a:xfrm flipV="1">
          <a:off x="7861300" y="10973246"/>
          <a:ext cx="889000" cy="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124297</xdr:rowOff>
    </xdr:from>
    <xdr:to>
      <xdr:col>36</xdr:col>
      <xdr:colOff>165100</xdr:colOff>
      <xdr:row>64</xdr:row>
      <xdr:rowOff>54447</xdr:rowOff>
    </xdr:to>
    <xdr:sp macro="" textlink="">
      <xdr:nvSpPr>
        <xdr:cNvPr id="254" name="楕円 253"/>
        <xdr:cNvSpPr/>
      </xdr:nvSpPr>
      <xdr:spPr>
        <a:xfrm>
          <a:off x="6921500" y="1092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2383</xdr:rowOff>
    </xdr:from>
    <xdr:to>
      <xdr:col>41</xdr:col>
      <xdr:colOff>50800</xdr:colOff>
      <xdr:row>64</xdr:row>
      <xdr:rowOff>3647</xdr:rowOff>
    </xdr:to>
    <xdr:cxnSp macro="">
      <xdr:nvCxnSpPr>
        <xdr:cNvPr id="255" name="直線コネクタ 254"/>
        <xdr:cNvCxnSpPr/>
      </xdr:nvCxnSpPr>
      <xdr:spPr>
        <a:xfrm flipV="1">
          <a:off x="6972300" y="10975183"/>
          <a:ext cx="8890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120991</xdr:rowOff>
    </xdr:from>
    <xdr:ext cx="599010" cy="259045"/>
    <xdr:sp macro="" textlink="">
      <xdr:nvSpPr>
        <xdr:cNvPr id="256" name="n_1aveValue【橋りょう・トンネル】&#10;一人当たり有形固定資産（償却資産）額"/>
        <xdr:cNvSpPr txBox="1"/>
      </xdr:nvSpPr>
      <xdr:spPr>
        <a:xfrm>
          <a:off x="93270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125531</xdr:rowOff>
    </xdr:from>
    <xdr:ext cx="599010" cy="259045"/>
    <xdr:sp macro="" textlink="">
      <xdr:nvSpPr>
        <xdr:cNvPr id="257" name="n_2aveValue【橋りょう・トンネル】&#10;一人当たり有形固定資産（償却資産）額"/>
        <xdr:cNvSpPr txBox="1"/>
      </xdr:nvSpPr>
      <xdr:spPr>
        <a:xfrm>
          <a:off x="8450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149379</xdr:rowOff>
    </xdr:from>
    <xdr:ext cx="599010" cy="259045"/>
    <xdr:sp macro="" textlink="">
      <xdr:nvSpPr>
        <xdr:cNvPr id="258" name="n_3aveValue【橋りょう・トンネル】&#10;一人当たり有形固定資産（償却資産）額"/>
        <xdr:cNvSpPr txBox="1"/>
      </xdr:nvSpPr>
      <xdr:spPr>
        <a:xfrm>
          <a:off x="7561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138878</xdr:rowOff>
    </xdr:from>
    <xdr:ext cx="599010" cy="259045"/>
    <xdr:sp macro="" textlink="">
      <xdr:nvSpPr>
        <xdr:cNvPr id="259" name="n_4aveValue【橋りょう・トンネル】&#10;一人当たり有形固定資産（償却資産）額"/>
        <xdr:cNvSpPr txBox="1"/>
      </xdr:nvSpPr>
      <xdr:spPr>
        <a:xfrm>
          <a:off x="6672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43067</xdr:rowOff>
    </xdr:from>
    <xdr:ext cx="599010" cy="259045"/>
    <xdr:sp macro="" textlink="">
      <xdr:nvSpPr>
        <xdr:cNvPr id="260" name="n_1mainValue【橋りょう・トンネル】&#10;一人当たり有形固定資産（償却資産）額"/>
        <xdr:cNvSpPr txBox="1"/>
      </xdr:nvSpPr>
      <xdr:spPr>
        <a:xfrm>
          <a:off x="9327095" y="1101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42373</xdr:rowOff>
    </xdr:from>
    <xdr:ext cx="599010" cy="259045"/>
    <xdr:sp macro="" textlink="">
      <xdr:nvSpPr>
        <xdr:cNvPr id="261" name="n_2mainValue【橋りょう・トンネル】&#10;一人当たり有形固定資産（償却資産）額"/>
        <xdr:cNvSpPr txBox="1"/>
      </xdr:nvSpPr>
      <xdr:spPr>
        <a:xfrm>
          <a:off x="8450795" y="1101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44310</xdr:rowOff>
    </xdr:from>
    <xdr:ext cx="599010" cy="259045"/>
    <xdr:sp macro="" textlink="">
      <xdr:nvSpPr>
        <xdr:cNvPr id="262" name="n_3mainValue【橋りょう・トンネル】&#10;一人当たり有形固定資産（償却資産）額"/>
        <xdr:cNvSpPr txBox="1"/>
      </xdr:nvSpPr>
      <xdr:spPr>
        <a:xfrm>
          <a:off x="7561795" y="11017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45574</xdr:rowOff>
    </xdr:from>
    <xdr:ext cx="599010" cy="259045"/>
    <xdr:sp macro="" textlink="">
      <xdr:nvSpPr>
        <xdr:cNvPr id="263" name="n_4mainValue【橋りょう・トンネル】&#10;一人当たり有形固定資産（償却資産）額"/>
        <xdr:cNvSpPr txBox="1"/>
      </xdr:nvSpPr>
      <xdr:spPr>
        <a:xfrm>
          <a:off x="6672795" y="1101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13607</xdr:rowOff>
    </xdr:from>
    <xdr:to>
      <xdr:col>24</xdr:col>
      <xdr:colOff>62865</xdr:colOff>
      <xdr:row>86</xdr:row>
      <xdr:rowOff>168729</xdr:rowOff>
    </xdr:to>
    <xdr:cxnSp macro="">
      <xdr:nvCxnSpPr>
        <xdr:cNvPr id="289" name="直線コネクタ 288"/>
        <xdr:cNvCxnSpPr/>
      </xdr:nvCxnSpPr>
      <xdr:spPr>
        <a:xfrm flipV="1">
          <a:off x="4634865" y="1355815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131734</xdr:rowOff>
    </xdr:from>
    <xdr:ext cx="405111" cy="259045"/>
    <xdr:sp macro="" textlink="">
      <xdr:nvSpPr>
        <xdr:cNvPr id="292" name="【公営住宅】&#10;有形固定資産減価償却率最大値テキスト"/>
        <xdr:cNvSpPr txBox="1"/>
      </xdr:nvSpPr>
      <xdr:spPr>
        <a:xfrm>
          <a:off x="4673600" y="13333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13607</xdr:rowOff>
    </xdr:from>
    <xdr:to>
      <xdr:col>24</xdr:col>
      <xdr:colOff>152400</xdr:colOff>
      <xdr:row>79</xdr:row>
      <xdr:rowOff>13607</xdr:rowOff>
    </xdr:to>
    <xdr:cxnSp macro="">
      <xdr:nvCxnSpPr>
        <xdr:cNvPr id="293" name="直線コネクタ 292"/>
        <xdr:cNvCxnSpPr/>
      </xdr:nvCxnSpPr>
      <xdr:spPr>
        <a:xfrm>
          <a:off x="4546600" y="1355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73496</xdr:rowOff>
    </xdr:from>
    <xdr:ext cx="405111" cy="259045"/>
    <xdr:sp macro="" textlink="">
      <xdr:nvSpPr>
        <xdr:cNvPr id="294" name="【公営住宅】&#10;有形固定資産減価償却率平均値テキスト"/>
        <xdr:cNvSpPr txBox="1"/>
      </xdr:nvSpPr>
      <xdr:spPr>
        <a:xfrm>
          <a:off x="4673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95" name="フローチャート: 判断 294"/>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296" name="フローチャート: 判断 295"/>
        <xdr:cNvSpPr/>
      </xdr:nvSpPr>
      <xdr:spPr>
        <a:xfrm>
          <a:off x="3746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97" name="フローチャート: 判断 296"/>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46082</xdr:rowOff>
    </xdr:from>
    <xdr:to>
      <xdr:col>10</xdr:col>
      <xdr:colOff>165100</xdr:colOff>
      <xdr:row>83</xdr:row>
      <xdr:rowOff>147682</xdr:rowOff>
    </xdr:to>
    <xdr:sp macro="" textlink="">
      <xdr:nvSpPr>
        <xdr:cNvPr id="298" name="フローチャート: 判断 297"/>
        <xdr:cNvSpPr/>
      </xdr:nvSpPr>
      <xdr:spPr>
        <a:xfrm>
          <a:off x="1968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34652</xdr:rowOff>
    </xdr:from>
    <xdr:to>
      <xdr:col>6</xdr:col>
      <xdr:colOff>38100</xdr:colOff>
      <xdr:row>83</xdr:row>
      <xdr:rowOff>136252</xdr:rowOff>
    </xdr:to>
    <xdr:sp macro="" textlink="">
      <xdr:nvSpPr>
        <xdr:cNvPr id="299" name="フローチャート: 判断 298"/>
        <xdr:cNvSpPr/>
      </xdr:nvSpPr>
      <xdr:spPr>
        <a:xfrm>
          <a:off x="1079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134257</xdr:rowOff>
    </xdr:from>
    <xdr:to>
      <xdr:col>24</xdr:col>
      <xdr:colOff>114300</xdr:colOff>
      <xdr:row>79</xdr:row>
      <xdr:rowOff>64407</xdr:rowOff>
    </xdr:to>
    <xdr:sp macro="" textlink="">
      <xdr:nvSpPr>
        <xdr:cNvPr id="305" name="楕円 304"/>
        <xdr:cNvSpPr/>
      </xdr:nvSpPr>
      <xdr:spPr>
        <a:xfrm>
          <a:off x="45847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87284</xdr:rowOff>
    </xdr:from>
    <xdr:ext cx="405111" cy="259045"/>
    <xdr:sp macro="" textlink="">
      <xdr:nvSpPr>
        <xdr:cNvPr id="306" name="【公営住宅】&#10;有形固定資産減価償却率該当値テキスト"/>
        <xdr:cNvSpPr txBox="1"/>
      </xdr:nvSpPr>
      <xdr:spPr>
        <a:xfrm>
          <a:off x="4673600" y="13460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60779</xdr:rowOff>
    </xdr:from>
    <xdr:to>
      <xdr:col>20</xdr:col>
      <xdr:colOff>38100</xdr:colOff>
      <xdr:row>78</xdr:row>
      <xdr:rowOff>162379</xdr:rowOff>
    </xdr:to>
    <xdr:sp macro="" textlink="">
      <xdr:nvSpPr>
        <xdr:cNvPr id="307" name="楕円 306"/>
        <xdr:cNvSpPr/>
      </xdr:nvSpPr>
      <xdr:spPr>
        <a:xfrm>
          <a:off x="3746500" y="134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111579</xdr:rowOff>
    </xdr:from>
    <xdr:to>
      <xdr:col>24</xdr:col>
      <xdr:colOff>63500</xdr:colOff>
      <xdr:row>79</xdr:row>
      <xdr:rowOff>13607</xdr:rowOff>
    </xdr:to>
    <xdr:cxnSp macro="">
      <xdr:nvCxnSpPr>
        <xdr:cNvPr id="308" name="直線コネクタ 307"/>
        <xdr:cNvCxnSpPr/>
      </xdr:nvCxnSpPr>
      <xdr:spPr>
        <a:xfrm>
          <a:off x="3797300" y="13484679"/>
          <a:ext cx="838200" cy="7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160382</xdr:rowOff>
    </xdr:from>
    <xdr:to>
      <xdr:col>15</xdr:col>
      <xdr:colOff>101600</xdr:colOff>
      <xdr:row>78</xdr:row>
      <xdr:rowOff>90532</xdr:rowOff>
    </xdr:to>
    <xdr:sp macro="" textlink="">
      <xdr:nvSpPr>
        <xdr:cNvPr id="309" name="楕円 308"/>
        <xdr:cNvSpPr/>
      </xdr:nvSpPr>
      <xdr:spPr>
        <a:xfrm>
          <a:off x="2857500" y="133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39732</xdr:rowOff>
    </xdr:from>
    <xdr:to>
      <xdr:col>19</xdr:col>
      <xdr:colOff>177800</xdr:colOff>
      <xdr:row>78</xdr:row>
      <xdr:rowOff>111579</xdr:rowOff>
    </xdr:to>
    <xdr:cxnSp macro="">
      <xdr:nvCxnSpPr>
        <xdr:cNvPr id="310" name="直線コネクタ 309"/>
        <xdr:cNvCxnSpPr/>
      </xdr:nvCxnSpPr>
      <xdr:spPr>
        <a:xfrm>
          <a:off x="2908300" y="13412832"/>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85271</xdr:rowOff>
    </xdr:from>
    <xdr:to>
      <xdr:col>10</xdr:col>
      <xdr:colOff>165100</xdr:colOff>
      <xdr:row>78</xdr:row>
      <xdr:rowOff>15421</xdr:rowOff>
    </xdr:to>
    <xdr:sp macro="" textlink="">
      <xdr:nvSpPr>
        <xdr:cNvPr id="311" name="楕円 310"/>
        <xdr:cNvSpPr/>
      </xdr:nvSpPr>
      <xdr:spPr>
        <a:xfrm>
          <a:off x="1968500" y="1328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136071</xdr:rowOff>
    </xdr:from>
    <xdr:to>
      <xdr:col>15</xdr:col>
      <xdr:colOff>50800</xdr:colOff>
      <xdr:row>78</xdr:row>
      <xdr:rowOff>39732</xdr:rowOff>
    </xdr:to>
    <xdr:cxnSp macro="">
      <xdr:nvCxnSpPr>
        <xdr:cNvPr id="312" name="直線コネクタ 311"/>
        <xdr:cNvCxnSpPr/>
      </xdr:nvCxnSpPr>
      <xdr:spPr>
        <a:xfrm>
          <a:off x="2019300" y="13337721"/>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82006</xdr:rowOff>
    </xdr:from>
    <xdr:to>
      <xdr:col>6</xdr:col>
      <xdr:colOff>38100</xdr:colOff>
      <xdr:row>86</xdr:row>
      <xdr:rowOff>12156</xdr:rowOff>
    </xdr:to>
    <xdr:sp macro="" textlink="">
      <xdr:nvSpPr>
        <xdr:cNvPr id="313" name="楕円 312"/>
        <xdr:cNvSpPr/>
      </xdr:nvSpPr>
      <xdr:spPr>
        <a:xfrm>
          <a:off x="1079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136071</xdr:rowOff>
    </xdr:from>
    <xdr:to>
      <xdr:col>10</xdr:col>
      <xdr:colOff>114300</xdr:colOff>
      <xdr:row>85</xdr:row>
      <xdr:rowOff>132806</xdr:rowOff>
    </xdr:to>
    <xdr:cxnSp macro="">
      <xdr:nvCxnSpPr>
        <xdr:cNvPr id="314" name="直線コネクタ 313"/>
        <xdr:cNvCxnSpPr/>
      </xdr:nvCxnSpPr>
      <xdr:spPr>
        <a:xfrm flipV="1">
          <a:off x="1130300" y="13337721"/>
          <a:ext cx="889000" cy="1368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16</xdr:rowOff>
    </xdr:from>
    <xdr:ext cx="405111" cy="259045"/>
    <xdr:sp macro="" textlink="">
      <xdr:nvSpPr>
        <xdr:cNvPr id="315" name="n_1aveValue【公営住宅】&#10;有形固定資産減価償却率"/>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142076</xdr:rowOff>
    </xdr:from>
    <xdr:ext cx="405111" cy="259045"/>
    <xdr:sp macro="" textlink="">
      <xdr:nvSpPr>
        <xdr:cNvPr id="316" name="n_2aveValue【公営住宅】&#10;有形固定資産減価償却率"/>
        <xdr:cNvSpPr txBox="1"/>
      </xdr:nvSpPr>
      <xdr:spPr>
        <a:xfrm>
          <a:off x="2705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138809</xdr:rowOff>
    </xdr:from>
    <xdr:ext cx="405111" cy="259045"/>
    <xdr:sp macro="" textlink="">
      <xdr:nvSpPr>
        <xdr:cNvPr id="317" name="n_3aveValue【公営住宅】&#10;有形固定資産減価償却率"/>
        <xdr:cNvSpPr txBox="1"/>
      </xdr:nvSpPr>
      <xdr:spPr>
        <a:xfrm>
          <a:off x="18167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152779</xdr:rowOff>
    </xdr:from>
    <xdr:ext cx="405111" cy="259045"/>
    <xdr:sp macro="" textlink="">
      <xdr:nvSpPr>
        <xdr:cNvPr id="318" name="n_4aveValue【公営住宅】&#10;有形固定資産減価償却率"/>
        <xdr:cNvSpPr txBox="1"/>
      </xdr:nvSpPr>
      <xdr:spPr>
        <a:xfrm>
          <a:off x="927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7456</xdr:rowOff>
    </xdr:from>
    <xdr:ext cx="405111" cy="259045"/>
    <xdr:sp macro="" textlink="">
      <xdr:nvSpPr>
        <xdr:cNvPr id="319" name="n_1mainValue【公営住宅】&#10;有形固定資産減価償却率"/>
        <xdr:cNvSpPr txBox="1"/>
      </xdr:nvSpPr>
      <xdr:spPr>
        <a:xfrm>
          <a:off x="3582044" y="13209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107059</xdr:rowOff>
    </xdr:from>
    <xdr:ext cx="340478" cy="259045"/>
    <xdr:sp macro="" textlink="">
      <xdr:nvSpPr>
        <xdr:cNvPr id="320" name="n_2mainValue【公営住宅】&#10;有形固定資産減価償却率"/>
        <xdr:cNvSpPr txBox="1"/>
      </xdr:nvSpPr>
      <xdr:spPr>
        <a:xfrm>
          <a:off x="2738061" y="131372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31948</xdr:rowOff>
    </xdr:from>
    <xdr:ext cx="340478" cy="259045"/>
    <xdr:sp macro="" textlink="">
      <xdr:nvSpPr>
        <xdr:cNvPr id="321" name="n_3mainValue【公営住宅】&#10;有形固定資産減価償却率"/>
        <xdr:cNvSpPr txBox="1"/>
      </xdr:nvSpPr>
      <xdr:spPr>
        <a:xfrm>
          <a:off x="1849061" y="130621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3283</xdr:rowOff>
    </xdr:from>
    <xdr:ext cx="405111" cy="259045"/>
    <xdr:sp macro="" textlink="">
      <xdr:nvSpPr>
        <xdr:cNvPr id="322" name="n_4mainValue【公営住宅】&#10;有形固定資産減価償却率"/>
        <xdr:cNvSpPr txBox="1"/>
      </xdr:nvSpPr>
      <xdr:spPr>
        <a:xfrm>
          <a:off x="927744" y="1474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61340</xdr:rowOff>
    </xdr:from>
    <xdr:to>
      <xdr:col>54</xdr:col>
      <xdr:colOff>189865</xdr:colOff>
      <xdr:row>86</xdr:row>
      <xdr:rowOff>107442</xdr:rowOff>
    </xdr:to>
    <xdr:cxnSp macro="">
      <xdr:nvCxnSpPr>
        <xdr:cNvPr id="346" name="直線コネクタ 345"/>
        <xdr:cNvCxnSpPr/>
      </xdr:nvCxnSpPr>
      <xdr:spPr>
        <a:xfrm flipV="1">
          <a:off x="10476865" y="13434440"/>
          <a:ext cx="0" cy="1417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7" name="【公営住宅】&#10;一人当たり面積最小値テキスト"/>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8" name="直線コネクタ 347"/>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8017</xdr:rowOff>
    </xdr:from>
    <xdr:ext cx="469744" cy="259045"/>
    <xdr:sp macro="" textlink="">
      <xdr:nvSpPr>
        <xdr:cNvPr id="349" name="【公営住宅】&#10;一人当たり面積最大値テキスト"/>
        <xdr:cNvSpPr txBox="1"/>
      </xdr:nvSpPr>
      <xdr:spPr>
        <a:xfrm>
          <a:off x="10515600" y="13209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61340</xdr:rowOff>
    </xdr:from>
    <xdr:to>
      <xdr:col>55</xdr:col>
      <xdr:colOff>88900</xdr:colOff>
      <xdr:row>78</xdr:row>
      <xdr:rowOff>61340</xdr:rowOff>
    </xdr:to>
    <xdr:cxnSp macro="">
      <xdr:nvCxnSpPr>
        <xdr:cNvPr id="350" name="直線コネクタ 349"/>
        <xdr:cNvCxnSpPr/>
      </xdr:nvCxnSpPr>
      <xdr:spPr>
        <a:xfrm>
          <a:off x="10388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57993</xdr:rowOff>
    </xdr:from>
    <xdr:ext cx="469744" cy="259045"/>
    <xdr:sp macro="" textlink="">
      <xdr:nvSpPr>
        <xdr:cNvPr id="351" name="【公営住宅】&#10;一人当たり面積平均値テキスト"/>
        <xdr:cNvSpPr txBox="1"/>
      </xdr:nvSpPr>
      <xdr:spPr>
        <a:xfrm>
          <a:off x="10515600" y="14288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35116</xdr:rowOff>
    </xdr:from>
    <xdr:to>
      <xdr:col>55</xdr:col>
      <xdr:colOff>50800</xdr:colOff>
      <xdr:row>84</xdr:row>
      <xdr:rowOff>136716</xdr:rowOff>
    </xdr:to>
    <xdr:sp macro="" textlink="">
      <xdr:nvSpPr>
        <xdr:cNvPr id="352" name="フローチャート: 判断 351"/>
        <xdr:cNvSpPr/>
      </xdr:nvSpPr>
      <xdr:spPr>
        <a:xfrm>
          <a:off x="10426700" y="144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36258</xdr:rowOff>
    </xdr:from>
    <xdr:to>
      <xdr:col>50</xdr:col>
      <xdr:colOff>165100</xdr:colOff>
      <xdr:row>84</xdr:row>
      <xdr:rowOff>137858</xdr:rowOff>
    </xdr:to>
    <xdr:sp macro="" textlink="">
      <xdr:nvSpPr>
        <xdr:cNvPr id="353" name="フローチャート: 判断 352"/>
        <xdr:cNvSpPr/>
      </xdr:nvSpPr>
      <xdr:spPr>
        <a:xfrm>
          <a:off x="9588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72834</xdr:rowOff>
    </xdr:from>
    <xdr:to>
      <xdr:col>46</xdr:col>
      <xdr:colOff>38100</xdr:colOff>
      <xdr:row>85</xdr:row>
      <xdr:rowOff>2984</xdr:rowOff>
    </xdr:to>
    <xdr:sp macro="" textlink="">
      <xdr:nvSpPr>
        <xdr:cNvPr id="354" name="フローチャート: 判断 353"/>
        <xdr:cNvSpPr/>
      </xdr:nvSpPr>
      <xdr:spPr>
        <a:xfrm>
          <a:off x="8699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55880</xdr:rowOff>
    </xdr:from>
    <xdr:to>
      <xdr:col>41</xdr:col>
      <xdr:colOff>101600</xdr:colOff>
      <xdr:row>84</xdr:row>
      <xdr:rowOff>157480</xdr:rowOff>
    </xdr:to>
    <xdr:sp macro="" textlink="">
      <xdr:nvSpPr>
        <xdr:cNvPr id="355" name="フローチャート: 判断 354"/>
        <xdr:cNvSpPr/>
      </xdr:nvSpPr>
      <xdr:spPr>
        <a:xfrm>
          <a:off x="7810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42163</xdr:rowOff>
    </xdr:from>
    <xdr:to>
      <xdr:col>36</xdr:col>
      <xdr:colOff>165100</xdr:colOff>
      <xdr:row>84</xdr:row>
      <xdr:rowOff>143763</xdr:rowOff>
    </xdr:to>
    <xdr:sp macro="" textlink="">
      <xdr:nvSpPr>
        <xdr:cNvPr id="356" name="フローチャート: 判断 355"/>
        <xdr:cNvSpPr/>
      </xdr:nvSpPr>
      <xdr:spPr>
        <a:xfrm>
          <a:off x="6921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155511</xdr:rowOff>
    </xdr:from>
    <xdr:to>
      <xdr:col>55</xdr:col>
      <xdr:colOff>50800</xdr:colOff>
      <xdr:row>86</xdr:row>
      <xdr:rowOff>85661</xdr:rowOff>
    </xdr:to>
    <xdr:sp macro="" textlink="">
      <xdr:nvSpPr>
        <xdr:cNvPr id="362" name="楕円 361"/>
        <xdr:cNvSpPr/>
      </xdr:nvSpPr>
      <xdr:spPr>
        <a:xfrm>
          <a:off x="10426700" y="1472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70438</xdr:rowOff>
    </xdr:from>
    <xdr:ext cx="469744" cy="259045"/>
    <xdr:sp macro="" textlink="">
      <xdr:nvSpPr>
        <xdr:cNvPr id="363" name="【公営住宅】&#10;一人当たり面積該当値テキスト"/>
        <xdr:cNvSpPr txBox="1"/>
      </xdr:nvSpPr>
      <xdr:spPr>
        <a:xfrm>
          <a:off x="10515600" y="1464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154178</xdr:rowOff>
    </xdr:from>
    <xdr:to>
      <xdr:col>50</xdr:col>
      <xdr:colOff>165100</xdr:colOff>
      <xdr:row>86</xdr:row>
      <xdr:rowOff>84328</xdr:rowOff>
    </xdr:to>
    <xdr:sp macro="" textlink="">
      <xdr:nvSpPr>
        <xdr:cNvPr id="364" name="楕円 363"/>
        <xdr:cNvSpPr/>
      </xdr:nvSpPr>
      <xdr:spPr>
        <a:xfrm>
          <a:off x="9588500" y="1472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33528</xdr:rowOff>
    </xdr:from>
    <xdr:to>
      <xdr:col>55</xdr:col>
      <xdr:colOff>0</xdr:colOff>
      <xdr:row>86</xdr:row>
      <xdr:rowOff>34861</xdr:rowOff>
    </xdr:to>
    <xdr:cxnSp macro="">
      <xdr:nvCxnSpPr>
        <xdr:cNvPr id="365" name="直線コネクタ 364"/>
        <xdr:cNvCxnSpPr/>
      </xdr:nvCxnSpPr>
      <xdr:spPr>
        <a:xfrm>
          <a:off x="9639300" y="14778228"/>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153036</xdr:rowOff>
    </xdr:from>
    <xdr:to>
      <xdr:col>46</xdr:col>
      <xdr:colOff>38100</xdr:colOff>
      <xdr:row>86</xdr:row>
      <xdr:rowOff>83186</xdr:rowOff>
    </xdr:to>
    <xdr:sp macro="" textlink="">
      <xdr:nvSpPr>
        <xdr:cNvPr id="366" name="楕円 365"/>
        <xdr:cNvSpPr/>
      </xdr:nvSpPr>
      <xdr:spPr>
        <a:xfrm>
          <a:off x="8699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32386</xdr:rowOff>
    </xdr:from>
    <xdr:to>
      <xdr:col>50</xdr:col>
      <xdr:colOff>114300</xdr:colOff>
      <xdr:row>86</xdr:row>
      <xdr:rowOff>33528</xdr:rowOff>
    </xdr:to>
    <xdr:cxnSp macro="">
      <xdr:nvCxnSpPr>
        <xdr:cNvPr id="367" name="直線コネクタ 366"/>
        <xdr:cNvCxnSpPr/>
      </xdr:nvCxnSpPr>
      <xdr:spPr>
        <a:xfrm>
          <a:off x="8750300" y="1477708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151130</xdr:rowOff>
    </xdr:from>
    <xdr:to>
      <xdr:col>41</xdr:col>
      <xdr:colOff>101600</xdr:colOff>
      <xdr:row>86</xdr:row>
      <xdr:rowOff>81280</xdr:rowOff>
    </xdr:to>
    <xdr:sp macro="" textlink="">
      <xdr:nvSpPr>
        <xdr:cNvPr id="368" name="楕円 367"/>
        <xdr:cNvSpPr/>
      </xdr:nvSpPr>
      <xdr:spPr>
        <a:xfrm>
          <a:off x="7810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30480</xdr:rowOff>
    </xdr:from>
    <xdr:to>
      <xdr:col>45</xdr:col>
      <xdr:colOff>177800</xdr:colOff>
      <xdr:row>86</xdr:row>
      <xdr:rowOff>32386</xdr:rowOff>
    </xdr:to>
    <xdr:cxnSp macro="">
      <xdr:nvCxnSpPr>
        <xdr:cNvPr id="369" name="直線コネクタ 368"/>
        <xdr:cNvCxnSpPr/>
      </xdr:nvCxnSpPr>
      <xdr:spPr>
        <a:xfrm>
          <a:off x="7861300" y="147751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49785</xdr:rowOff>
    </xdr:from>
    <xdr:to>
      <xdr:col>36</xdr:col>
      <xdr:colOff>165100</xdr:colOff>
      <xdr:row>86</xdr:row>
      <xdr:rowOff>151385</xdr:rowOff>
    </xdr:to>
    <xdr:sp macro="" textlink="">
      <xdr:nvSpPr>
        <xdr:cNvPr id="370" name="楕円 369"/>
        <xdr:cNvSpPr/>
      </xdr:nvSpPr>
      <xdr:spPr>
        <a:xfrm>
          <a:off x="6921500" y="1479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30480</xdr:rowOff>
    </xdr:from>
    <xdr:to>
      <xdr:col>41</xdr:col>
      <xdr:colOff>50800</xdr:colOff>
      <xdr:row>86</xdr:row>
      <xdr:rowOff>100585</xdr:rowOff>
    </xdr:to>
    <xdr:cxnSp macro="">
      <xdr:nvCxnSpPr>
        <xdr:cNvPr id="371" name="直線コネクタ 370"/>
        <xdr:cNvCxnSpPr/>
      </xdr:nvCxnSpPr>
      <xdr:spPr>
        <a:xfrm flipV="1">
          <a:off x="6972300" y="14775180"/>
          <a:ext cx="889000" cy="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154385</xdr:rowOff>
    </xdr:from>
    <xdr:ext cx="469744" cy="259045"/>
    <xdr:sp macro="" textlink="">
      <xdr:nvSpPr>
        <xdr:cNvPr id="372" name="n_1aveValue【公営住宅】&#10;一人当たり面積"/>
        <xdr:cNvSpPr txBox="1"/>
      </xdr:nvSpPr>
      <xdr:spPr>
        <a:xfrm>
          <a:off x="93917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19511</xdr:rowOff>
    </xdr:from>
    <xdr:ext cx="469744" cy="259045"/>
    <xdr:sp macro="" textlink="">
      <xdr:nvSpPr>
        <xdr:cNvPr id="373" name="n_2aveValue【公営住宅】&#10;一人当たり面積"/>
        <xdr:cNvSpPr txBox="1"/>
      </xdr:nvSpPr>
      <xdr:spPr>
        <a:xfrm>
          <a:off x="8515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2557</xdr:rowOff>
    </xdr:from>
    <xdr:ext cx="469744" cy="259045"/>
    <xdr:sp macro="" textlink="">
      <xdr:nvSpPr>
        <xdr:cNvPr id="374" name="n_3aveValue【公営住宅】&#10;一人当たり面積"/>
        <xdr:cNvSpPr txBox="1"/>
      </xdr:nvSpPr>
      <xdr:spPr>
        <a:xfrm>
          <a:off x="7626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160290</xdr:rowOff>
    </xdr:from>
    <xdr:ext cx="469744" cy="259045"/>
    <xdr:sp macro="" textlink="">
      <xdr:nvSpPr>
        <xdr:cNvPr id="375" name="n_4aveValue【公営住宅】&#10;一人当たり面積"/>
        <xdr:cNvSpPr txBox="1"/>
      </xdr:nvSpPr>
      <xdr:spPr>
        <a:xfrm>
          <a:off x="6737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75455</xdr:rowOff>
    </xdr:from>
    <xdr:ext cx="469744" cy="259045"/>
    <xdr:sp macro="" textlink="">
      <xdr:nvSpPr>
        <xdr:cNvPr id="376" name="n_1mainValue【公営住宅】&#10;一人当たり面積"/>
        <xdr:cNvSpPr txBox="1"/>
      </xdr:nvSpPr>
      <xdr:spPr>
        <a:xfrm>
          <a:off x="9391727" y="14820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74313</xdr:rowOff>
    </xdr:from>
    <xdr:ext cx="469744" cy="259045"/>
    <xdr:sp macro="" textlink="">
      <xdr:nvSpPr>
        <xdr:cNvPr id="377" name="n_2mainValue【公営住宅】&#10;一人当たり面積"/>
        <xdr:cNvSpPr txBox="1"/>
      </xdr:nvSpPr>
      <xdr:spPr>
        <a:xfrm>
          <a:off x="8515427" y="148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72407</xdr:rowOff>
    </xdr:from>
    <xdr:ext cx="469744" cy="259045"/>
    <xdr:sp macro="" textlink="">
      <xdr:nvSpPr>
        <xdr:cNvPr id="378" name="n_3mainValue【公営住宅】&#10;一人当たり面積"/>
        <xdr:cNvSpPr txBox="1"/>
      </xdr:nvSpPr>
      <xdr:spPr>
        <a:xfrm>
          <a:off x="7626427"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142512</xdr:rowOff>
    </xdr:from>
    <xdr:ext cx="469744" cy="259045"/>
    <xdr:sp macro="" textlink="">
      <xdr:nvSpPr>
        <xdr:cNvPr id="379" name="n_4mainValue【公営住宅】&#10;一人当たり面積"/>
        <xdr:cNvSpPr txBox="1"/>
      </xdr:nvSpPr>
      <xdr:spPr>
        <a:xfrm>
          <a:off x="6737427" y="1488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74567</xdr:rowOff>
    </xdr:from>
    <xdr:to>
      <xdr:col>85</xdr:col>
      <xdr:colOff>126364</xdr:colOff>
      <xdr:row>42</xdr:row>
      <xdr:rowOff>92528</xdr:rowOff>
    </xdr:to>
    <xdr:cxnSp macro="">
      <xdr:nvCxnSpPr>
        <xdr:cNvPr id="421" name="直線コネクタ 420"/>
        <xdr:cNvCxnSpPr/>
      </xdr:nvCxnSpPr>
      <xdr:spPr>
        <a:xfrm flipV="1">
          <a:off x="16318864" y="573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21244</xdr:rowOff>
    </xdr:from>
    <xdr:ext cx="340478" cy="259045"/>
    <xdr:sp macro="" textlink="">
      <xdr:nvSpPr>
        <xdr:cNvPr id="424" name="【認定こども園・幼稚園・保育所】&#10;有形固定資産減価償却率最大値テキスト"/>
        <xdr:cNvSpPr txBox="1"/>
      </xdr:nvSpPr>
      <xdr:spPr>
        <a:xfrm>
          <a:off x="16357600" y="550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74567</xdr:rowOff>
    </xdr:from>
    <xdr:to>
      <xdr:col>86</xdr:col>
      <xdr:colOff>25400</xdr:colOff>
      <xdr:row>33</xdr:row>
      <xdr:rowOff>74567</xdr:rowOff>
    </xdr:to>
    <xdr:cxnSp macro="">
      <xdr:nvCxnSpPr>
        <xdr:cNvPr id="425" name="直線コネクタ 424"/>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157315</xdr:rowOff>
    </xdr:from>
    <xdr:ext cx="405111" cy="259045"/>
    <xdr:sp macro="" textlink="">
      <xdr:nvSpPr>
        <xdr:cNvPr id="426" name="【認定こども園・幼稚園・保育所】&#10;有形固定資産減価償却率平均値テキスト"/>
        <xdr:cNvSpPr txBox="1"/>
      </xdr:nvSpPr>
      <xdr:spPr>
        <a:xfrm>
          <a:off x="16357600" y="65009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427" name="フローチャート: 判断 426"/>
        <xdr:cNvSpPr/>
      </xdr:nvSpPr>
      <xdr:spPr>
        <a:xfrm>
          <a:off x="162687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164193</xdr:rowOff>
    </xdr:from>
    <xdr:to>
      <xdr:col>81</xdr:col>
      <xdr:colOff>101600</xdr:colOff>
      <xdr:row>38</xdr:row>
      <xdr:rowOff>94343</xdr:rowOff>
    </xdr:to>
    <xdr:sp macro="" textlink="">
      <xdr:nvSpPr>
        <xdr:cNvPr id="428" name="フローチャート: 判断 427"/>
        <xdr:cNvSpPr/>
      </xdr:nvSpPr>
      <xdr:spPr>
        <a:xfrm>
          <a:off x="15430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9" name="フローチャート: 判断 428"/>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125004</xdr:rowOff>
    </xdr:from>
    <xdr:to>
      <xdr:col>72</xdr:col>
      <xdr:colOff>38100</xdr:colOff>
      <xdr:row>38</xdr:row>
      <xdr:rowOff>55155</xdr:rowOff>
    </xdr:to>
    <xdr:sp macro="" textlink="">
      <xdr:nvSpPr>
        <xdr:cNvPr id="430" name="フローチャート: 判断 429"/>
        <xdr:cNvSpPr/>
      </xdr:nvSpPr>
      <xdr:spPr>
        <a:xfrm>
          <a:off x="13652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103777</xdr:rowOff>
    </xdr:from>
    <xdr:to>
      <xdr:col>67</xdr:col>
      <xdr:colOff>101600</xdr:colOff>
      <xdr:row>38</xdr:row>
      <xdr:rowOff>33927</xdr:rowOff>
    </xdr:to>
    <xdr:sp macro="" textlink="">
      <xdr:nvSpPr>
        <xdr:cNvPr id="431" name="フローチャート: 判断 430"/>
        <xdr:cNvSpPr/>
      </xdr:nvSpPr>
      <xdr:spPr>
        <a:xfrm>
          <a:off x="12763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92347</xdr:rowOff>
    </xdr:from>
    <xdr:to>
      <xdr:col>72</xdr:col>
      <xdr:colOff>38100</xdr:colOff>
      <xdr:row>38</xdr:row>
      <xdr:rowOff>22497</xdr:rowOff>
    </xdr:to>
    <xdr:sp macro="" textlink="">
      <xdr:nvSpPr>
        <xdr:cNvPr id="437" name="楕円 436"/>
        <xdr:cNvSpPr/>
      </xdr:nvSpPr>
      <xdr:spPr>
        <a:xfrm>
          <a:off x="13652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17236</xdr:rowOff>
    </xdr:from>
    <xdr:to>
      <xdr:col>67</xdr:col>
      <xdr:colOff>101600</xdr:colOff>
      <xdr:row>37</xdr:row>
      <xdr:rowOff>118836</xdr:rowOff>
    </xdr:to>
    <xdr:sp macro="" textlink="">
      <xdr:nvSpPr>
        <xdr:cNvPr id="438" name="楕円 437"/>
        <xdr:cNvSpPr/>
      </xdr:nvSpPr>
      <xdr:spPr>
        <a:xfrm>
          <a:off x="12763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68036</xdr:rowOff>
    </xdr:from>
    <xdr:to>
      <xdr:col>71</xdr:col>
      <xdr:colOff>177800</xdr:colOff>
      <xdr:row>37</xdr:row>
      <xdr:rowOff>143147</xdr:rowOff>
    </xdr:to>
    <xdr:cxnSp macro="">
      <xdr:nvCxnSpPr>
        <xdr:cNvPr id="439" name="直線コネクタ 438"/>
        <xdr:cNvCxnSpPr/>
      </xdr:nvCxnSpPr>
      <xdr:spPr>
        <a:xfrm>
          <a:off x="12814300" y="641168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110870</xdr:rowOff>
    </xdr:from>
    <xdr:ext cx="405111" cy="259045"/>
    <xdr:sp macro="" textlink="">
      <xdr:nvSpPr>
        <xdr:cNvPr id="440" name="n_1aveValue【認定こども園・幼稚園・保育所】&#10;有形固定資産減価償却率"/>
        <xdr:cNvSpPr txBox="1"/>
      </xdr:nvSpPr>
      <xdr:spPr>
        <a:xfrm>
          <a:off x="152660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1" name="n_2aveValue【認定こども園・幼稚園・保育所】&#10;有形固定資産減価償却率"/>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46281</xdr:rowOff>
    </xdr:from>
    <xdr:ext cx="405111" cy="259045"/>
    <xdr:sp macro="" textlink="">
      <xdr:nvSpPr>
        <xdr:cNvPr id="442" name="n_3aveValue【認定こども園・幼稚園・保育所】&#10;有形固定資産減価償却率"/>
        <xdr:cNvSpPr txBox="1"/>
      </xdr:nvSpPr>
      <xdr:spPr>
        <a:xfrm>
          <a:off x="13500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25054</xdr:rowOff>
    </xdr:from>
    <xdr:ext cx="405111" cy="259045"/>
    <xdr:sp macro="" textlink="">
      <xdr:nvSpPr>
        <xdr:cNvPr id="443" name="n_4aveValue【認定こども園・幼稚園・保育所】&#10;有形固定資産減価償却率"/>
        <xdr:cNvSpPr txBox="1"/>
      </xdr:nvSpPr>
      <xdr:spPr>
        <a:xfrm>
          <a:off x="12611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39024</xdr:rowOff>
    </xdr:from>
    <xdr:ext cx="405111" cy="259045"/>
    <xdr:sp macro="" textlink="">
      <xdr:nvSpPr>
        <xdr:cNvPr id="444" name="n_3mainValue【認定こども園・幼稚園・保育所】&#10;有形固定資産減価償却率"/>
        <xdr:cNvSpPr txBox="1"/>
      </xdr:nvSpPr>
      <xdr:spPr>
        <a:xfrm>
          <a:off x="135007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135363</xdr:rowOff>
    </xdr:from>
    <xdr:ext cx="405111" cy="259045"/>
    <xdr:sp macro="" textlink="">
      <xdr:nvSpPr>
        <xdr:cNvPr id="445" name="n_4mainValue【認定こども園・幼稚園・保育所】&#10;有形固定資産減価償却率"/>
        <xdr:cNvSpPr txBox="1"/>
      </xdr:nvSpPr>
      <xdr:spPr>
        <a:xfrm>
          <a:off x="12611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6" name="正方形/長方形 4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7" name="正方形/長方形 44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8" name="正方形/長方形 44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9" name="正方形/長方形 44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0" name="正方形/長方形 44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1" name="正方形/長方形 45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2" name="正方形/長方形 45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3" name="正方形/長方形 45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4" name="テキスト ボックス 45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5" name="直線コネクタ 45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6" name="直線コネクタ 45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7" name="テキスト ボックス 45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8" name="直線コネクタ 45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9" name="テキスト ボックス 45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0" name="直線コネクタ 45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1" name="テキスト ボックス 46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2" name="直線コネクタ 46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3" name="テキスト ボックス 46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4" name="直線コネクタ 46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5" name="テキスト ボックス 46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41910</xdr:rowOff>
    </xdr:from>
    <xdr:to>
      <xdr:col>116</xdr:col>
      <xdr:colOff>62864</xdr:colOff>
      <xdr:row>41</xdr:row>
      <xdr:rowOff>142240</xdr:rowOff>
    </xdr:to>
    <xdr:cxnSp macro="">
      <xdr:nvCxnSpPr>
        <xdr:cNvPr id="469" name="直線コネクタ 468"/>
        <xdr:cNvCxnSpPr/>
      </xdr:nvCxnSpPr>
      <xdr:spPr>
        <a:xfrm flipV="1">
          <a:off x="22160864" y="5871210"/>
          <a:ext cx="0" cy="1300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70" name="【認定こども園・幼稚園・保育所】&#10;一人当たり面積最小値テキスト"/>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71" name="直線コネクタ 470"/>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160037</xdr:rowOff>
    </xdr:from>
    <xdr:ext cx="469744" cy="259045"/>
    <xdr:sp macro="" textlink="">
      <xdr:nvSpPr>
        <xdr:cNvPr id="472" name="【認定こども園・幼稚園・保育所】&#10;一人当たり面積最大値テキスト"/>
        <xdr:cNvSpPr txBox="1"/>
      </xdr:nvSpPr>
      <xdr:spPr>
        <a:xfrm>
          <a:off x="22199600" y="564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41910</xdr:rowOff>
    </xdr:from>
    <xdr:to>
      <xdr:col>116</xdr:col>
      <xdr:colOff>152400</xdr:colOff>
      <xdr:row>34</xdr:row>
      <xdr:rowOff>41910</xdr:rowOff>
    </xdr:to>
    <xdr:cxnSp macro="">
      <xdr:nvCxnSpPr>
        <xdr:cNvPr id="473" name="直線コネクタ 472"/>
        <xdr:cNvCxnSpPr/>
      </xdr:nvCxnSpPr>
      <xdr:spPr>
        <a:xfrm>
          <a:off x="22072600" y="5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63517</xdr:rowOff>
    </xdr:from>
    <xdr:ext cx="469744" cy="259045"/>
    <xdr:sp macro="" textlink="">
      <xdr:nvSpPr>
        <xdr:cNvPr id="474" name="【認定こども園・幼稚園・保育所】&#10;一人当たり面積平均値テキスト"/>
        <xdr:cNvSpPr txBox="1"/>
      </xdr:nvSpPr>
      <xdr:spPr>
        <a:xfrm>
          <a:off x="22199600" y="675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85090</xdr:rowOff>
    </xdr:from>
    <xdr:to>
      <xdr:col>116</xdr:col>
      <xdr:colOff>114300</xdr:colOff>
      <xdr:row>40</xdr:row>
      <xdr:rowOff>15240</xdr:rowOff>
    </xdr:to>
    <xdr:sp macro="" textlink="">
      <xdr:nvSpPr>
        <xdr:cNvPr id="475" name="フローチャート: 判断 474"/>
        <xdr:cNvSpPr/>
      </xdr:nvSpPr>
      <xdr:spPr>
        <a:xfrm>
          <a:off x="221107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100330</xdr:rowOff>
    </xdr:from>
    <xdr:to>
      <xdr:col>112</xdr:col>
      <xdr:colOff>38100</xdr:colOff>
      <xdr:row>40</xdr:row>
      <xdr:rowOff>30480</xdr:rowOff>
    </xdr:to>
    <xdr:sp macro="" textlink="">
      <xdr:nvSpPr>
        <xdr:cNvPr id="476" name="フローチャート: 判断 475"/>
        <xdr:cNvSpPr/>
      </xdr:nvSpPr>
      <xdr:spPr>
        <a:xfrm>
          <a:off x="21272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133350</xdr:rowOff>
    </xdr:from>
    <xdr:to>
      <xdr:col>107</xdr:col>
      <xdr:colOff>101600</xdr:colOff>
      <xdr:row>40</xdr:row>
      <xdr:rowOff>63500</xdr:rowOff>
    </xdr:to>
    <xdr:sp macro="" textlink="">
      <xdr:nvSpPr>
        <xdr:cNvPr id="477" name="フローチャート: 判断 476"/>
        <xdr:cNvSpPr/>
      </xdr:nvSpPr>
      <xdr:spPr>
        <a:xfrm>
          <a:off x="20383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111760</xdr:rowOff>
    </xdr:from>
    <xdr:to>
      <xdr:col>102</xdr:col>
      <xdr:colOff>165100</xdr:colOff>
      <xdr:row>40</xdr:row>
      <xdr:rowOff>41910</xdr:rowOff>
    </xdr:to>
    <xdr:sp macro="" textlink="">
      <xdr:nvSpPr>
        <xdr:cNvPr id="478" name="フローチャート: 判断 477"/>
        <xdr:cNvSpPr/>
      </xdr:nvSpPr>
      <xdr:spPr>
        <a:xfrm>
          <a:off x="19494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152400</xdr:rowOff>
    </xdr:from>
    <xdr:to>
      <xdr:col>98</xdr:col>
      <xdr:colOff>38100</xdr:colOff>
      <xdr:row>40</xdr:row>
      <xdr:rowOff>82550</xdr:rowOff>
    </xdr:to>
    <xdr:sp macro="" textlink="">
      <xdr:nvSpPr>
        <xdr:cNvPr id="479" name="フローチャート: 判断 478"/>
        <xdr:cNvSpPr/>
      </xdr:nvSpPr>
      <xdr:spPr>
        <a:xfrm>
          <a:off x="18605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31750</xdr:rowOff>
    </xdr:from>
    <xdr:to>
      <xdr:col>102</xdr:col>
      <xdr:colOff>165100</xdr:colOff>
      <xdr:row>41</xdr:row>
      <xdr:rowOff>133350</xdr:rowOff>
    </xdr:to>
    <xdr:sp macro="" textlink="">
      <xdr:nvSpPr>
        <xdr:cNvPr id="485" name="楕円 484"/>
        <xdr:cNvSpPr/>
      </xdr:nvSpPr>
      <xdr:spPr>
        <a:xfrm>
          <a:off x="19494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29210</xdr:rowOff>
    </xdr:from>
    <xdr:to>
      <xdr:col>98</xdr:col>
      <xdr:colOff>38100</xdr:colOff>
      <xdr:row>41</xdr:row>
      <xdr:rowOff>130810</xdr:rowOff>
    </xdr:to>
    <xdr:sp macro="" textlink="">
      <xdr:nvSpPr>
        <xdr:cNvPr id="486" name="楕円 485"/>
        <xdr:cNvSpPr/>
      </xdr:nvSpPr>
      <xdr:spPr>
        <a:xfrm>
          <a:off x="18605500" y="70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80010</xdr:rowOff>
    </xdr:from>
    <xdr:to>
      <xdr:col>102</xdr:col>
      <xdr:colOff>114300</xdr:colOff>
      <xdr:row>41</xdr:row>
      <xdr:rowOff>82550</xdr:rowOff>
    </xdr:to>
    <xdr:cxnSp macro="">
      <xdr:nvCxnSpPr>
        <xdr:cNvPr id="487" name="直線コネクタ 486"/>
        <xdr:cNvCxnSpPr/>
      </xdr:nvCxnSpPr>
      <xdr:spPr>
        <a:xfrm>
          <a:off x="18656300" y="71094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47007</xdr:rowOff>
    </xdr:from>
    <xdr:ext cx="469744" cy="259045"/>
    <xdr:sp macro="" textlink="">
      <xdr:nvSpPr>
        <xdr:cNvPr id="488" name="n_1aveValue【認定こども園・幼稚園・保育所】&#10;一人当たり面積"/>
        <xdr:cNvSpPr txBox="1"/>
      </xdr:nvSpPr>
      <xdr:spPr>
        <a:xfrm>
          <a:off x="210757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80027</xdr:rowOff>
    </xdr:from>
    <xdr:ext cx="469744" cy="259045"/>
    <xdr:sp macro="" textlink="">
      <xdr:nvSpPr>
        <xdr:cNvPr id="489" name="n_2aveValue【認定こども園・幼稚園・保育所】&#10;一人当たり面積"/>
        <xdr:cNvSpPr txBox="1"/>
      </xdr:nvSpPr>
      <xdr:spPr>
        <a:xfrm>
          <a:off x="20199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58437</xdr:rowOff>
    </xdr:from>
    <xdr:ext cx="469744" cy="259045"/>
    <xdr:sp macro="" textlink="">
      <xdr:nvSpPr>
        <xdr:cNvPr id="490" name="n_3aveValue【認定こども園・幼稚園・保育所】&#10;一人当たり面積"/>
        <xdr:cNvSpPr txBox="1"/>
      </xdr:nvSpPr>
      <xdr:spPr>
        <a:xfrm>
          <a:off x="19310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99077</xdr:rowOff>
    </xdr:from>
    <xdr:ext cx="469744" cy="259045"/>
    <xdr:sp macro="" textlink="">
      <xdr:nvSpPr>
        <xdr:cNvPr id="491" name="n_4aveValue【認定こども園・幼稚園・保育所】&#10;一人当たり面積"/>
        <xdr:cNvSpPr txBox="1"/>
      </xdr:nvSpPr>
      <xdr:spPr>
        <a:xfrm>
          <a:off x="184214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124477</xdr:rowOff>
    </xdr:from>
    <xdr:ext cx="469744" cy="259045"/>
    <xdr:sp macro="" textlink="">
      <xdr:nvSpPr>
        <xdr:cNvPr id="492" name="n_3mainValue【認定こども園・幼稚園・保育所】&#10;一人当たり面積"/>
        <xdr:cNvSpPr txBox="1"/>
      </xdr:nvSpPr>
      <xdr:spPr>
        <a:xfrm>
          <a:off x="19310427" y="71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121937</xdr:rowOff>
    </xdr:from>
    <xdr:ext cx="469744" cy="259045"/>
    <xdr:sp macro="" textlink="">
      <xdr:nvSpPr>
        <xdr:cNvPr id="493" name="n_4mainValue【認定こども園・幼稚園・保育所】&#10;一人当たり面積"/>
        <xdr:cNvSpPr txBox="1"/>
      </xdr:nvSpPr>
      <xdr:spPr>
        <a:xfrm>
          <a:off x="18421427"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4" name="正方形/長方形 49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5" name="正方形/長方形 49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6" name="正方形/長方形 49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7" name="正方形/長方形 49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8" name="正方形/長方形 49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9" name="正方形/長方形 49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0" name="正方形/長方形 49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1" name="正方形/長方形 50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2" name="テキスト ボックス 50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3" name="直線コネクタ 50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4" name="テキスト ボックス 50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5" name="直線コネクタ 50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6" name="テキスト ボックス 50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7" name="直線コネクタ 50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8" name="テキスト ボックス 50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9" name="直線コネクタ 50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0" name="テキスト ボックス 50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1" name="直線コネクタ 51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2" name="テキスト ボックス 51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3" name="直線コネクタ 51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4" name="テキスト ボックス 51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5" name="直線コネクタ 5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6" name="テキスト ボックス 51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30480</xdr:rowOff>
    </xdr:from>
    <xdr:to>
      <xdr:col>85</xdr:col>
      <xdr:colOff>126364</xdr:colOff>
      <xdr:row>64</xdr:row>
      <xdr:rowOff>59055</xdr:rowOff>
    </xdr:to>
    <xdr:cxnSp macro="">
      <xdr:nvCxnSpPr>
        <xdr:cNvPr id="518" name="直線コネクタ 517"/>
        <xdr:cNvCxnSpPr/>
      </xdr:nvCxnSpPr>
      <xdr:spPr>
        <a:xfrm flipV="1">
          <a:off x="16318864" y="946023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62882</xdr:rowOff>
    </xdr:from>
    <xdr:ext cx="405111" cy="259045"/>
    <xdr:sp macro="" textlink="">
      <xdr:nvSpPr>
        <xdr:cNvPr id="519" name="【学校施設】&#10;有形固定資産減価償却率最小値テキスト"/>
        <xdr:cNvSpPr txBox="1"/>
      </xdr:nvSpPr>
      <xdr:spPr>
        <a:xfrm>
          <a:off x="16357600" y="1103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59055</xdr:rowOff>
    </xdr:from>
    <xdr:to>
      <xdr:col>86</xdr:col>
      <xdr:colOff>25400</xdr:colOff>
      <xdr:row>64</xdr:row>
      <xdr:rowOff>59055</xdr:rowOff>
    </xdr:to>
    <xdr:cxnSp macro="">
      <xdr:nvCxnSpPr>
        <xdr:cNvPr id="520" name="直線コネクタ 519"/>
        <xdr:cNvCxnSpPr/>
      </xdr:nvCxnSpPr>
      <xdr:spPr>
        <a:xfrm>
          <a:off x="16230600" y="1103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148607</xdr:rowOff>
    </xdr:from>
    <xdr:ext cx="405111" cy="259045"/>
    <xdr:sp macro="" textlink="">
      <xdr:nvSpPr>
        <xdr:cNvPr id="521" name="【学校施設】&#10;有形固定資産減価償却率最大値テキスト"/>
        <xdr:cNvSpPr txBox="1"/>
      </xdr:nvSpPr>
      <xdr:spPr>
        <a:xfrm>
          <a:off x="163576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30480</xdr:rowOff>
    </xdr:from>
    <xdr:to>
      <xdr:col>86</xdr:col>
      <xdr:colOff>25400</xdr:colOff>
      <xdr:row>55</xdr:row>
      <xdr:rowOff>30480</xdr:rowOff>
    </xdr:to>
    <xdr:cxnSp macro="">
      <xdr:nvCxnSpPr>
        <xdr:cNvPr id="522" name="直線コネクタ 521"/>
        <xdr:cNvCxnSpPr/>
      </xdr:nvCxnSpPr>
      <xdr:spPr>
        <a:xfrm>
          <a:off x="16230600" y="946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135272</xdr:rowOff>
    </xdr:from>
    <xdr:ext cx="405111" cy="259045"/>
    <xdr:sp macro="" textlink="">
      <xdr:nvSpPr>
        <xdr:cNvPr id="523" name="【学校施設】&#10;有形固定資産減価償却率平均値テキスト"/>
        <xdr:cNvSpPr txBox="1"/>
      </xdr:nvSpPr>
      <xdr:spPr>
        <a:xfrm>
          <a:off x="16357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156845</xdr:rowOff>
    </xdr:from>
    <xdr:to>
      <xdr:col>85</xdr:col>
      <xdr:colOff>177800</xdr:colOff>
      <xdr:row>60</xdr:row>
      <xdr:rowOff>86995</xdr:rowOff>
    </xdr:to>
    <xdr:sp macro="" textlink="">
      <xdr:nvSpPr>
        <xdr:cNvPr id="524" name="フローチャート: 判断 523"/>
        <xdr:cNvSpPr/>
      </xdr:nvSpPr>
      <xdr:spPr>
        <a:xfrm>
          <a:off x="16268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525" name="フローチャート: 判断 524"/>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26" name="フローチャート: 判断 525"/>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527" name="フローチャート: 判断 526"/>
        <xdr:cNvSpPr/>
      </xdr:nvSpPr>
      <xdr:spPr>
        <a:xfrm>
          <a:off x="13652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28" name="フローチャート: 判断 527"/>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9" name="テキスト ボックス 5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0" name="テキスト ボックス 5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1" name="テキスト ボックス 5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2" name="テキスト ボックス 5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3" name="テキスト ボックス 5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145415</xdr:rowOff>
    </xdr:from>
    <xdr:to>
      <xdr:col>85</xdr:col>
      <xdr:colOff>177800</xdr:colOff>
      <xdr:row>60</xdr:row>
      <xdr:rowOff>75565</xdr:rowOff>
    </xdr:to>
    <xdr:sp macro="" textlink="">
      <xdr:nvSpPr>
        <xdr:cNvPr id="534" name="楕円 533"/>
        <xdr:cNvSpPr/>
      </xdr:nvSpPr>
      <xdr:spPr>
        <a:xfrm>
          <a:off x="162687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168292</xdr:rowOff>
    </xdr:from>
    <xdr:ext cx="405111" cy="259045"/>
    <xdr:sp macro="" textlink="">
      <xdr:nvSpPr>
        <xdr:cNvPr id="535" name="【学校施設】&#10;有形固定資産減価償却率該当値テキスト"/>
        <xdr:cNvSpPr txBox="1"/>
      </xdr:nvSpPr>
      <xdr:spPr>
        <a:xfrm>
          <a:off x="16357600"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71120</xdr:rowOff>
    </xdr:from>
    <xdr:to>
      <xdr:col>81</xdr:col>
      <xdr:colOff>101600</xdr:colOff>
      <xdr:row>61</xdr:row>
      <xdr:rowOff>1270</xdr:rowOff>
    </xdr:to>
    <xdr:sp macro="" textlink="">
      <xdr:nvSpPr>
        <xdr:cNvPr id="536" name="楕円 535"/>
        <xdr:cNvSpPr/>
      </xdr:nvSpPr>
      <xdr:spPr>
        <a:xfrm>
          <a:off x="15430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24765</xdr:rowOff>
    </xdr:from>
    <xdr:to>
      <xdr:col>85</xdr:col>
      <xdr:colOff>127000</xdr:colOff>
      <xdr:row>60</xdr:row>
      <xdr:rowOff>121920</xdr:rowOff>
    </xdr:to>
    <xdr:cxnSp macro="">
      <xdr:nvCxnSpPr>
        <xdr:cNvPr id="537" name="直線コネクタ 536"/>
        <xdr:cNvCxnSpPr/>
      </xdr:nvCxnSpPr>
      <xdr:spPr>
        <a:xfrm flipV="1">
          <a:off x="15481300" y="10311765"/>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67310</xdr:rowOff>
    </xdr:from>
    <xdr:to>
      <xdr:col>76</xdr:col>
      <xdr:colOff>165100</xdr:colOff>
      <xdr:row>61</xdr:row>
      <xdr:rowOff>168910</xdr:rowOff>
    </xdr:to>
    <xdr:sp macro="" textlink="">
      <xdr:nvSpPr>
        <xdr:cNvPr id="538" name="楕円 537"/>
        <xdr:cNvSpPr/>
      </xdr:nvSpPr>
      <xdr:spPr>
        <a:xfrm>
          <a:off x="14541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121920</xdr:rowOff>
    </xdr:from>
    <xdr:to>
      <xdr:col>81</xdr:col>
      <xdr:colOff>50800</xdr:colOff>
      <xdr:row>61</xdr:row>
      <xdr:rowOff>118110</xdr:rowOff>
    </xdr:to>
    <xdr:cxnSp macro="">
      <xdr:nvCxnSpPr>
        <xdr:cNvPr id="539" name="直線コネクタ 538"/>
        <xdr:cNvCxnSpPr/>
      </xdr:nvCxnSpPr>
      <xdr:spPr>
        <a:xfrm flipV="1">
          <a:off x="14592300" y="104089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95885</xdr:rowOff>
    </xdr:from>
    <xdr:to>
      <xdr:col>72</xdr:col>
      <xdr:colOff>38100</xdr:colOff>
      <xdr:row>62</xdr:row>
      <xdr:rowOff>26035</xdr:rowOff>
    </xdr:to>
    <xdr:sp macro="" textlink="">
      <xdr:nvSpPr>
        <xdr:cNvPr id="540" name="楕円 539"/>
        <xdr:cNvSpPr/>
      </xdr:nvSpPr>
      <xdr:spPr>
        <a:xfrm>
          <a:off x="13652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118110</xdr:rowOff>
    </xdr:from>
    <xdr:to>
      <xdr:col>76</xdr:col>
      <xdr:colOff>114300</xdr:colOff>
      <xdr:row>61</xdr:row>
      <xdr:rowOff>146685</xdr:rowOff>
    </xdr:to>
    <xdr:cxnSp macro="">
      <xdr:nvCxnSpPr>
        <xdr:cNvPr id="541" name="直線コネクタ 540"/>
        <xdr:cNvCxnSpPr/>
      </xdr:nvCxnSpPr>
      <xdr:spPr>
        <a:xfrm flipV="1">
          <a:off x="13703300" y="105765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78740</xdr:rowOff>
    </xdr:from>
    <xdr:to>
      <xdr:col>67</xdr:col>
      <xdr:colOff>101600</xdr:colOff>
      <xdr:row>62</xdr:row>
      <xdr:rowOff>8890</xdr:rowOff>
    </xdr:to>
    <xdr:sp macro="" textlink="">
      <xdr:nvSpPr>
        <xdr:cNvPr id="542" name="楕円 541"/>
        <xdr:cNvSpPr/>
      </xdr:nvSpPr>
      <xdr:spPr>
        <a:xfrm>
          <a:off x="12763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129540</xdr:rowOff>
    </xdr:from>
    <xdr:to>
      <xdr:col>71</xdr:col>
      <xdr:colOff>177800</xdr:colOff>
      <xdr:row>61</xdr:row>
      <xdr:rowOff>146685</xdr:rowOff>
    </xdr:to>
    <xdr:cxnSp macro="">
      <xdr:nvCxnSpPr>
        <xdr:cNvPr id="543" name="直線コネクタ 542"/>
        <xdr:cNvCxnSpPr/>
      </xdr:nvCxnSpPr>
      <xdr:spPr>
        <a:xfrm>
          <a:off x="12814300" y="105879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544" name="n_1aveValue【学校施設】&#10;有形固定資産減価償却率"/>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45" name="n_2aveValue【学校施設】&#10;有形固定資産減価償却率"/>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114952</xdr:rowOff>
    </xdr:from>
    <xdr:ext cx="405111" cy="259045"/>
    <xdr:sp macro="" textlink="">
      <xdr:nvSpPr>
        <xdr:cNvPr id="546" name="n_3aveValue【学校施設】&#10;有形固定資産減価償却率"/>
        <xdr:cNvSpPr txBox="1"/>
      </xdr:nvSpPr>
      <xdr:spPr>
        <a:xfrm>
          <a:off x="13500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547" name="n_4aveValue【学校施設】&#10;有形固定資産減価償却率"/>
        <xdr:cNvSpPr txBox="1"/>
      </xdr:nvSpPr>
      <xdr:spPr>
        <a:xfrm>
          <a:off x="12611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163847</xdr:rowOff>
    </xdr:from>
    <xdr:ext cx="405111" cy="259045"/>
    <xdr:sp macro="" textlink="">
      <xdr:nvSpPr>
        <xdr:cNvPr id="548" name="n_1mainValue【学校施設】&#10;有形固定資産減価償却率"/>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160037</xdr:rowOff>
    </xdr:from>
    <xdr:ext cx="405111" cy="259045"/>
    <xdr:sp macro="" textlink="">
      <xdr:nvSpPr>
        <xdr:cNvPr id="549" name="n_2mainValue【学校施設】&#10;有形固定資産減価償却率"/>
        <xdr:cNvSpPr txBox="1"/>
      </xdr:nvSpPr>
      <xdr:spPr>
        <a:xfrm>
          <a:off x="14389744" y="10618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17162</xdr:rowOff>
    </xdr:from>
    <xdr:ext cx="405111" cy="259045"/>
    <xdr:sp macro="" textlink="">
      <xdr:nvSpPr>
        <xdr:cNvPr id="550" name="n_3mainValue【学校施設】&#10;有形固定資産減価償却率"/>
        <xdr:cNvSpPr txBox="1"/>
      </xdr:nvSpPr>
      <xdr:spPr>
        <a:xfrm>
          <a:off x="13500744" y="1064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xdr:rowOff>
    </xdr:from>
    <xdr:ext cx="405111" cy="259045"/>
    <xdr:sp macro="" textlink="">
      <xdr:nvSpPr>
        <xdr:cNvPr id="551" name="n_4mainValue【学校施設】&#10;有形固定資産減価償却率"/>
        <xdr:cNvSpPr txBox="1"/>
      </xdr:nvSpPr>
      <xdr:spPr>
        <a:xfrm>
          <a:off x="12611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2" name="テキスト ボックス 56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3" name="直線コネクタ 56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4" name="テキスト ボックス 56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5" name="直線コネクタ 56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6" name="テキスト ボックス 56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7" name="直線コネクタ 56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8" name="テキスト ボックス 56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9" name="直線コネクタ 56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0" name="テキスト ボックス 56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1" name="直線コネクタ 57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2" name="テキスト ボックス 57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3" name="直線コネクタ 57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4" name="テキスト ボックス 57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5" name="直線コネクタ 5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6" name="テキスト ボックス 5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128669</xdr:rowOff>
    </xdr:from>
    <xdr:to>
      <xdr:col>116</xdr:col>
      <xdr:colOff>62864</xdr:colOff>
      <xdr:row>64</xdr:row>
      <xdr:rowOff>143691</xdr:rowOff>
    </xdr:to>
    <xdr:cxnSp macro="">
      <xdr:nvCxnSpPr>
        <xdr:cNvPr id="578" name="直線コネクタ 577"/>
        <xdr:cNvCxnSpPr/>
      </xdr:nvCxnSpPr>
      <xdr:spPr>
        <a:xfrm flipV="1">
          <a:off x="22160864" y="9558419"/>
          <a:ext cx="0" cy="155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147518</xdr:rowOff>
    </xdr:from>
    <xdr:ext cx="469744" cy="259045"/>
    <xdr:sp macro="" textlink="">
      <xdr:nvSpPr>
        <xdr:cNvPr id="579" name="【学校施設】&#10;一人当たり面積最小値テキスト"/>
        <xdr:cNvSpPr txBox="1"/>
      </xdr:nvSpPr>
      <xdr:spPr>
        <a:xfrm>
          <a:off x="22199600" y="1112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143691</xdr:rowOff>
    </xdr:from>
    <xdr:to>
      <xdr:col>116</xdr:col>
      <xdr:colOff>152400</xdr:colOff>
      <xdr:row>64</xdr:row>
      <xdr:rowOff>143691</xdr:rowOff>
    </xdr:to>
    <xdr:cxnSp macro="">
      <xdr:nvCxnSpPr>
        <xdr:cNvPr id="580" name="直線コネクタ 579"/>
        <xdr:cNvCxnSpPr/>
      </xdr:nvCxnSpPr>
      <xdr:spPr>
        <a:xfrm>
          <a:off x="22072600" y="11116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75346</xdr:rowOff>
    </xdr:from>
    <xdr:ext cx="469744" cy="259045"/>
    <xdr:sp macro="" textlink="">
      <xdr:nvSpPr>
        <xdr:cNvPr id="581" name="【学校施設】&#10;一人当たり面積最大値テキスト"/>
        <xdr:cNvSpPr txBox="1"/>
      </xdr:nvSpPr>
      <xdr:spPr>
        <a:xfrm>
          <a:off x="22199600" y="933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128669</xdr:rowOff>
    </xdr:from>
    <xdr:to>
      <xdr:col>116</xdr:col>
      <xdr:colOff>152400</xdr:colOff>
      <xdr:row>55</xdr:row>
      <xdr:rowOff>128669</xdr:rowOff>
    </xdr:to>
    <xdr:cxnSp macro="">
      <xdr:nvCxnSpPr>
        <xdr:cNvPr id="582" name="直線コネクタ 581"/>
        <xdr:cNvCxnSpPr/>
      </xdr:nvCxnSpPr>
      <xdr:spPr>
        <a:xfrm>
          <a:off x="22072600" y="955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144180</xdr:rowOff>
    </xdr:from>
    <xdr:ext cx="469744" cy="259045"/>
    <xdr:sp macro="" textlink="">
      <xdr:nvSpPr>
        <xdr:cNvPr id="583" name="【学校施設】&#10;一人当たり面積平均値テキスト"/>
        <xdr:cNvSpPr txBox="1"/>
      </xdr:nvSpPr>
      <xdr:spPr>
        <a:xfrm>
          <a:off x="22199600" y="10431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121303</xdr:rowOff>
    </xdr:from>
    <xdr:to>
      <xdr:col>116</xdr:col>
      <xdr:colOff>114300</xdr:colOff>
      <xdr:row>62</xdr:row>
      <xdr:rowOff>51453</xdr:rowOff>
    </xdr:to>
    <xdr:sp macro="" textlink="">
      <xdr:nvSpPr>
        <xdr:cNvPr id="584" name="フローチャート: 判断 583"/>
        <xdr:cNvSpPr/>
      </xdr:nvSpPr>
      <xdr:spPr>
        <a:xfrm>
          <a:off x="22110700" y="1057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129794</xdr:rowOff>
    </xdr:from>
    <xdr:to>
      <xdr:col>112</xdr:col>
      <xdr:colOff>38100</xdr:colOff>
      <xdr:row>62</xdr:row>
      <xdr:rowOff>59944</xdr:rowOff>
    </xdr:to>
    <xdr:sp macro="" textlink="">
      <xdr:nvSpPr>
        <xdr:cNvPr id="585" name="フローチャート: 判断 584"/>
        <xdr:cNvSpPr/>
      </xdr:nvSpPr>
      <xdr:spPr>
        <a:xfrm>
          <a:off x="21272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154287</xdr:rowOff>
    </xdr:from>
    <xdr:to>
      <xdr:col>107</xdr:col>
      <xdr:colOff>101600</xdr:colOff>
      <xdr:row>62</xdr:row>
      <xdr:rowOff>84437</xdr:rowOff>
    </xdr:to>
    <xdr:sp macro="" textlink="">
      <xdr:nvSpPr>
        <xdr:cNvPr id="586" name="フローチャート: 判断 585"/>
        <xdr:cNvSpPr/>
      </xdr:nvSpPr>
      <xdr:spPr>
        <a:xfrm>
          <a:off x="20383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587" name="フローチャート: 判断 586"/>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9289</xdr:rowOff>
    </xdr:from>
    <xdr:to>
      <xdr:col>98</xdr:col>
      <xdr:colOff>38100</xdr:colOff>
      <xdr:row>62</xdr:row>
      <xdr:rowOff>110889</xdr:rowOff>
    </xdr:to>
    <xdr:sp macro="" textlink="">
      <xdr:nvSpPr>
        <xdr:cNvPr id="588" name="フローチャート: 判断 587"/>
        <xdr:cNvSpPr/>
      </xdr:nvSpPr>
      <xdr:spPr>
        <a:xfrm>
          <a:off x="18605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33455</xdr:rowOff>
    </xdr:from>
    <xdr:to>
      <xdr:col>116</xdr:col>
      <xdr:colOff>114300</xdr:colOff>
      <xdr:row>63</xdr:row>
      <xdr:rowOff>135055</xdr:rowOff>
    </xdr:to>
    <xdr:sp macro="" textlink="">
      <xdr:nvSpPr>
        <xdr:cNvPr id="594" name="楕円 593"/>
        <xdr:cNvSpPr/>
      </xdr:nvSpPr>
      <xdr:spPr>
        <a:xfrm>
          <a:off x="22110700" y="1083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11882</xdr:rowOff>
    </xdr:from>
    <xdr:ext cx="469744" cy="259045"/>
    <xdr:sp macro="" textlink="">
      <xdr:nvSpPr>
        <xdr:cNvPr id="595" name="【学校施設】&#10;一人当たり面積該当値テキスト"/>
        <xdr:cNvSpPr txBox="1"/>
      </xdr:nvSpPr>
      <xdr:spPr>
        <a:xfrm>
          <a:off x="22199600" y="1081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23658</xdr:rowOff>
    </xdr:from>
    <xdr:to>
      <xdr:col>112</xdr:col>
      <xdr:colOff>38100</xdr:colOff>
      <xdr:row>63</xdr:row>
      <xdr:rowOff>125258</xdr:rowOff>
    </xdr:to>
    <xdr:sp macro="" textlink="">
      <xdr:nvSpPr>
        <xdr:cNvPr id="596" name="楕円 595"/>
        <xdr:cNvSpPr/>
      </xdr:nvSpPr>
      <xdr:spPr>
        <a:xfrm>
          <a:off x="21272500" y="108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74458</xdr:rowOff>
    </xdr:from>
    <xdr:to>
      <xdr:col>116</xdr:col>
      <xdr:colOff>63500</xdr:colOff>
      <xdr:row>63</xdr:row>
      <xdr:rowOff>84255</xdr:rowOff>
    </xdr:to>
    <xdr:cxnSp macro="">
      <xdr:nvCxnSpPr>
        <xdr:cNvPr id="597" name="直線コネクタ 596"/>
        <xdr:cNvCxnSpPr/>
      </xdr:nvCxnSpPr>
      <xdr:spPr>
        <a:xfrm>
          <a:off x="21323300" y="10875808"/>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44232</xdr:rowOff>
    </xdr:from>
    <xdr:to>
      <xdr:col>107</xdr:col>
      <xdr:colOff>101600</xdr:colOff>
      <xdr:row>63</xdr:row>
      <xdr:rowOff>145832</xdr:rowOff>
    </xdr:to>
    <xdr:sp macro="" textlink="">
      <xdr:nvSpPr>
        <xdr:cNvPr id="598" name="楕円 597"/>
        <xdr:cNvSpPr/>
      </xdr:nvSpPr>
      <xdr:spPr>
        <a:xfrm>
          <a:off x="20383500" y="108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74458</xdr:rowOff>
    </xdr:from>
    <xdr:to>
      <xdr:col>111</xdr:col>
      <xdr:colOff>177800</xdr:colOff>
      <xdr:row>63</xdr:row>
      <xdr:rowOff>95032</xdr:rowOff>
    </xdr:to>
    <xdr:cxnSp macro="">
      <xdr:nvCxnSpPr>
        <xdr:cNvPr id="599" name="直線コネクタ 598"/>
        <xdr:cNvCxnSpPr/>
      </xdr:nvCxnSpPr>
      <xdr:spPr>
        <a:xfrm flipV="1">
          <a:off x="20434300" y="1087580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34109</xdr:rowOff>
    </xdr:from>
    <xdr:to>
      <xdr:col>102</xdr:col>
      <xdr:colOff>165100</xdr:colOff>
      <xdr:row>63</xdr:row>
      <xdr:rowOff>135709</xdr:rowOff>
    </xdr:to>
    <xdr:sp macro="" textlink="">
      <xdr:nvSpPr>
        <xdr:cNvPr id="600" name="楕円 599"/>
        <xdr:cNvSpPr/>
      </xdr:nvSpPr>
      <xdr:spPr>
        <a:xfrm>
          <a:off x="19494500" y="1083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84909</xdr:rowOff>
    </xdr:from>
    <xdr:to>
      <xdr:col>107</xdr:col>
      <xdr:colOff>50800</xdr:colOff>
      <xdr:row>63</xdr:row>
      <xdr:rowOff>95032</xdr:rowOff>
    </xdr:to>
    <xdr:cxnSp macro="">
      <xdr:nvCxnSpPr>
        <xdr:cNvPr id="601" name="直線コネクタ 600"/>
        <xdr:cNvCxnSpPr/>
      </xdr:nvCxnSpPr>
      <xdr:spPr>
        <a:xfrm>
          <a:off x="19545300" y="10886259"/>
          <a:ext cx="889000" cy="1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27904</xdr:rowOff>
    </xdr:from>
    <xdr:to>
      <xdr:col>98</xdr:col>
      <xdr:colOff>38100</xdr:colOff>
      <xdr:row>63</xdr:row>
      <xdr:rowOff>129504</xdr:rowOff>
    </xdr:to>
    <xdr:sp macro="" textlink="">
      <xdr:nvSpPr>
        <xdr:cNvPr id="602" name="楕円 601"/>
        <xdr:cNvSpPr/>
      </xdr:nvSpPr>
      <xdr:spPr>
        <a:xfrm>
          <a:off x="18605500" y="1082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78704</xdr:rowOff>
    </xdr:from>
    <xdr:to>
      <xdr:col>102</xdr:col>
      <xdr:colOff>114300</xdr:colOff>
      <xdr:row>63</xdr:row>
      <xdr:rowOff>84909</xdr:rowOff>
    </xdr:to>
    <xdr:cxnSp macro="">
      <xdr:nvCxnSpPr>
        <xdr:cNvPr id="603" name="直線コネクタ 602"/>
        <xdr:cNvCxnSpPr/>
      </xdr:nvCxnSpPr>
      <xdr:spPr>
        <a:xfrm>
          <a:off x="18656300" y="10880054"/>
          <a:ext cx="88900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76471</xdr:rowOff>
    </xdr:from>
    <xdr:ext cx="469744" cy="259045"/>
    <xdr:sp macro="" textlink="">
      <xdr:nvSpPr>
        <xdr:cNvPr id="604" name="n_1aveValue【学校施設】&#10;一人当たり面積"/>
        <xdr:cNvSpPr txBox="1"/>
      </xdr:nvSpPr>
      <xdr:spPr>
        <a:xfrm>
          <a:off x="210757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100964</xdr:rowOff>
    </xdr:from>
    <xdr:ext cx="469744" cy="259045"/>
    <xdr:sp macro="" textlink="">
      <xdr:nvSpPr>
        <xdr:cNvPr id="605" name="n_2aveValue【学校施設】&#10;一人当たり面積"/>
        <xdr:cNvSpPr txBox="1"/>
      </xdr:nvSpPr>
      <xdr:spPr>
        <a:xfrm>
          <a:off x="20199427" y="103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606" name="n_3aveValue【学校施設】&#10;一人当たり面積"/>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127416</xdr:rowOff>
    </xdr:from>
    <xdr:ext cx="469744" cy="259045"/>
    <xdr:sp macro="" textlink="">
      <xdr:nvSpPr>
        <xdr:cNvPr id="607" name="n_4aveValue【学校施設】&#10;一人当たり面積"/>
        <xdr:cNvSpPr txBox="1"/>
      </xdr:nvSpPr>
      <xdr:spPr>
        <a:xfrm>
          <a:off x="18421427" y="10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116385</xdr:rowOff>
    </xdr:from>
    <xdr:ext cx="469744" cy="259045"/>
    <xdr:sp macro="" textlink="">
      <xdr:nvSpPr>
        <xdr:cNvPr id="608" name="n_1mainValue【学校施設】&#10;一人当たり面積"/>
        <xdr:cNvSpPr txBox="1"/>
      </xdr:nvSpPr>
      <xdr:spPr>
        <a:xfrm>
          <a:off x="21075727" y="109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136959</xdr:rowOff>
    </xdr:from>
    <xdr:ext cx="469744" cy="259045"/>
    <xdr:sp macro="" textlink="">
      <xdr:nvSpPr>
        <xdr:cNvPr id="609" name="n_2mainValue【学校施設】&#10;一人当たり面積"/>
        <xdr:cNvSpPr txBox="1"/>
      </xdr:nvSpPr>
      <xdr:spPr>
        <a:xfrm>
          <a:off x="20199427" y="109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126836</xdr:rowOff>
    </xdr:from>
    <xdr:ext cx="469744" cy="259045"/>
    <xdr:sp macro="" textlink="">
      <xdr:nvSpPr>
        <xdr:cNvPr id="610" name="n_3mainValue【学校施設】&#10;一人当たり面積"/>
        <xdr:cNvSpPr txBox="1"/>
      </xdr:nvSpPr>
      <xdr:spPr>
        <a:xfrm>
          <a:off x="19310427" y="1092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120631</xdr:rowOff>
    </xdr:from>
    <xdr:ext cx="469744" cy="259045"/>
    <xdr:sp macro="" textlink="">
      <xdr:nvSpPr>
        <xdr:cNvPr id="611" name="n_4mainValue【学校施設】&#10;一人当たり面積"/>
        <xdr:cNvSpPr txBox="1"/>
      </xdr:nvSpPr>
      <xdr:spPr>
        <a:xfrm>
          <a:off x="18421427" y="1092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2" name="正方形/長方形 6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3" name="正方形/長方形 6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4" name="正方形/長方形 6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5" name="正方形/長方形 6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6" name="正方形/長方形 6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7" name="正方形/長方形 6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8" name="正方形/長方形 6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9" name="正方形/長方形 61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0" name="正方形/長方形 6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1" name="正方形/長方形 62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2" name="正方形/長方形 62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3" name="正方形/長方形 62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4" name="正方形/長方形 62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5" name="正方形/長方形 62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6" name="正方形/長方形 62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7" name="正方形/長方形 62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8" name="正方形/長方形 6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9" name="正方形/長方形 6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0" name="正方形/長方形 6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1" name="正方形/長方形 6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2" name="正方形/長方形 6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3" name="正方形/長方形 6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4" name="正方形/長方形 6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正方形/長方形 6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6" name="テキスト ボックス 6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7" name="直線コネクタ 6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8" name="テキスト ボックス 6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9" name="直線コネクタ 6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0" name="テキスト ボックス 6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1" name="直線コネクタ 6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2" name="テキスト ボックス 6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3" name="直線コネクタ 6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4" name="テキスト ボックス 6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5" name="直線コネクタ 6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6" name="テキスト ボックス 6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7" name="直線コネクタ 6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8" name="テキスト ボックス 6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9" name="直線コネクタ 6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0" name="テキスト ボックス 6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1" name="直線コネクタ 6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35379</xdr:rowOff>
    </xdr:to>
    <xdr:cxnSp macro="">
      <xdr:nvCxnSpPr>
        <xdr:cNvPr id="653" name="直線コネクタ 652"/>
        <xdr:cNvCxnSpPr/>
      </xdr:nvCxnSpPr>
      <xdr:spPr>
        <a:xfrm flipV="1">
          <a:off x="16318864"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5" name="直線コネクタ 65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56" name="【公民館】&#10;有形固定資産減価償却率最大値テキスト"/>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57" name="直線コネクタ 656"/>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67871</xdr:rowOff>
    </xdr:from>
    <xdr:ext cx="405111" cy="259045"/>
    <xdr:sp macro="" textlink="">
      <xdr:nvSpPr>
        <xdr:cNvPr id="658" name="【公民館】&#10;有形固定資産減価償却率平均値テキスト"/>
        <xdr:cNvSpPr txBox="1"/>
      </xdr:nvSpPr>
      <xdr:spPr>
        <a:xfrm>
          <a:off x="16357600" y="18070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659" name="フローチャート: 判断 658"/>
        <xdr:cNvSpPr/>
      </xdr:nvSpPr>
      <xdr:spPr>
        <a:xfrm>
          <a:off x="16268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660" name="フローチャート: 判断 659"/>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661" name="フローチャート: 判断 660"/>
        <xdr:cNvSpPr/>
      </xdr:nvSpPr>
      <xdr:spPr>
        <a:xfrm>
          <a:off x="14541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36830</xdr:rowOff>
    </xdr:from>
    <xdr:to>
      <xdr:col>72</xdr:col>
      <xdr:colOff>38100</xdr:colOff>
      <xdr:row>106</xdr:row>
      <xdr:rowOff>138430</xdr:rowOff>
    </xdr:to>
    <xdr:sp macro="" textlink="">
      <xdr:nvSpPr>
        <xdr:cNvPr id="662" name="フローチャート: 判断 661"/>
        <xdr:cNvSpPr/>
      </xdr:nvSpPr>
      <xdr:spPr>
        <a:xfrm>
          <a:off x="1365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61323</xdr:rowOff>
    </xdr:from>
    <xdr:to>
      <xdr:col>67</xdr:col>
      <xdr:colOff>101600</xdr:colOff>
      <xdr:row>106</xdr:row>
      <xdr:rowOff>162923</xdr:rowOff>
    </xdr:to>
    <xdr:sp macro="" textlink="">
      <xdr:nvSpPr>
        <xdr:cNvPr id="663" name="フローチャート: 判断 662"/>
        <xdr:cNvSpPr/>
      </xdr:nvSpPr>
      <xdr:spPr>
        <a:xfrm>
          <a:off x="12763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4" name="テキスト ボックス 6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5" name="テキスト ボックス 6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6" name="テキスト ボックス 6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7" name="テキスト ボックス 6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8" name="テキスト ボックス 6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76019</xdr:rowOff>
    </xdr:from>
    <xdr:to>
      <xdr:col>85</xdr:col>
      <xdr:colOff>177800</xdr:colOff>
      <xdr:row>109</xdr:row>
      <xdr:rowOff>6169</xdr:rowOff>
    </xdr:to>
    <xdr:sp macro="" textlink="">
      <xdr:nvSpPr>
        <xdr:cNvPr id="669" name="楕円 668"/>
        <xdr:cNvSpPr/>
      </xdr:nvSpPr>
      <xdr:spPr>
        <a:xfrm>
          <a:off x="16268700" y="1859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162396</xdr:rowOff>
    </xdr:from>
    <xdr:ext cx="405111" cy="259045"/>
    <xdr:sp macro="" textlink="">
      <xdr:nvSpPr>
        <xdr:cNvPr id="670" name="【公民館】&#10;有形固定資産減価償却率該当値テキスト"/>
        <xdr:cNvSpPr txBox="1"/>
      </xdr:nvSpPr>
      <xdr:spPr>
        <a:xfrm>
          <a:off x="16357600" y="18507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67855</xdr:rowOff>
    </xdr:from>
    <xdr:to>
      <xdr:col>81</xdr:col>
      <xdr:colOff>101600</xdr:colOff>
      <xdr:row>108</xdr:row>
      <xdr:rowOff>169455</xdr:rowOff>
    </xdr:to>
    <xdr:sp macro="" textlink="">
      <xdr:nvSpPr>
        <xdr:cNvPr id="671" name="楕円 670"/>
        <xdr:cNvSpPr/>
      </xdr:nvSpPr>
      <xdr:spPr>
        <a:xfrm>
          <a:off x="15430500" y="185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118655</xdr:rowOff>
    </xdr:from>
    <xdr:to>
      <xdr:col>85</xdr:col>
      <xdr:colOff>127000</xdr:colOff>
      <xdr:row>108</xdr:row>
      <xdr:rowOff>126819</xdr:rowOff>
    </xdr:to>
    <xdr:cxnSp macro="">
      <xdr:nvCxnSpPr>
        <xdr:cNvPr id="672" name="直線コネクタ 671"/>
        <xdr:cNvCxnSpPr/>
      </xdr:nvCxnSpPr>
      <xdr:spPr>
        <a:xfrm>
          <a:off x="15481300" y="18635255"/>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59689</xdr:rowOff>
    </xdr:from>
    <xdr:to>
      <xdr:col>76</xdr:col>
      <xdr:colOff>165100</xdr:colOff>
      <xdr:row>108</xdr:row>
      <xdr:rowOff>161289</xdr:rowOff>
    </xdr:to>
    <xdr:sp macro="" textlink="">
      <xdr:nvSpPr>
        <xdr:cNvPr id="673" name="楕円 672"/>
        <xdr:cNvSpPr/>
      </xdr:nvSpPr>
      <xdr:spPr>
        <a:xfrm>
          <a:off x="145415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110489</xdr:rowOff>
    </xdr:from>
    <xdr:to>
      <xdr:col>81</xdr:col>
      <xdr:colOff>50800</xdr:colOff>
      <xdr:row>108</xdr:row>
      <xdr:rowOff>118655</xdr:rowOff>
    </xdr:to>
    <xdr:cxnSp macro="">
      <xdr:nvCxnSpPr>
        <xdr:cNvPr id="674" name="直線コネクタ 673"/>
        <xdr:cNvCxnSpPr/>
      </xdr:nvCxnSpPr>
      <xdr:spPr>
        <a:xfrm>
          <a:off x="14592300" y="18627089"/>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121738</xdr:rowOff>
    </xdr:from>
    <xdr:to>
      <xdr:col>72</xdr:col>
      <xdr:colOff>38100</xdr:colOff>
      <xdr:row>109</xdr:row>
      <xdr:rowOff>51888</xdr:rowOff>
    </xdr:to>
    <xdr:sp macro="" textlink="">
      <xdr:nvSpPr>
        <xdr:cNvPr id="675" name="楕円 674"/>
        <xdr:cNvSpPr/>
      </xdr:nvSpPr>
      <xdr:spPr>
        <a:xfrm>
          <a:off x="13652500" y="186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110489</xdr:rowOff>
    </xdr:from>
    <xdr:to>
      <xdr:col>76</xdr:col>
      <xdr:colOff>114300</xdr:colOff>
      <xdr:row>109</xdr:row>
      <xdr:rowOff>1088</xdr:rowOff>
    </xdr:to>
    <xdr:cxnSp macro="">
      <xdr:nvCxnSpPr>
        <xdr:cNvPr id="676" name="直線コネクタ 675"/>
        <xdr:cNvCxnSpPr/>
      </xdr:nvCxnSpPr>
      <xdr:spPr>
        <a:xfrm flipV="1">
          <a:off x="13703300" y="1862708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107043</xdr:rowOff>
    </xdr:from>
    <xdr:to>
      <xdr:col>67</xdr:col>
      <xdr:colOff>101600</xdr:colOff>
      <xdr:row>109</xdr:row>
      <xdr:rowOff>37193</xdr:rowOff>
    </xdr:to>
    <xdr:sp macro="" textlink="">
      <xdr:nvSpPr>
        <xdr:cNvPr id="677" name="楕円 676"/>
        <xdr:cNvSpPr/>
      </xdr:nvSpPr>
      <xdr:spPr>
        <a:xfrm>
          <a:off x="12763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157843</xdr:rowOff>
    </xdr:from>
    <xdr:to>
      <xdr:col>71</xdr:col>
      <xdr:colOff>177800</xdr:colOff>
      <xdr:row>109</xdr:row>
      <xdr:rowOff>1088</xdr:rowOff>
    </xdr:to>
    <xdr:cxnSp macro="">
      <xdr:nvCxnSpPr>
        <xdr:cNvPr id="678" name="直線コネクタ 677"/>
        <xdr:cNvCxnSpPr/>
      </xdr:nvCxnSpPr>
      <xdr:spPr>
        <a:xfrm>
          <a:off x="12814300" y="18674443"/>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679" name="n_1aveValue【公民館】&#10;有形固定資産減価償却率"/>
        <xdr:cNvSpPr txBox="1"/>
      </xdr:nvSpPr>
      <xdr:spPr>
        <a:xfrm>
          <a:off x="152660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680" name="n_2aveValue【公民館】&#10;有形固定資産減価償却率"/>
        <xdr:cNvSpPr txBox="1"/>
      </xdr:nvSpPr>
      <xdr:spPr>
        <a:xfrm>
          <a:off x="143897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154957</xdr:rowOff>
    </xdr:from>
    <xdr:ext cx="405111" cy="259045"/>
    <xdr:sp macro="" textlink="">
      <xdr:nvSpPr>
        <xdr:cNvPr id="681" name="n_3aveValue【公民館】&#10;有形固定資産減価償却率"/>
        <xdr:cNvSpPr txBox="1"/>
      </xdr:nvSpPr>
      <xdr:spPr>
        <a:xfrm>
          <a:off x="13500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8000</xdr:rowOff>
    </xdr:from>
    <xdr:ext cx="405111" cy="259045"/>
    <xdr:sp macro="" textlink="">
      <xdr:nvSpPr>
        <xdr:cNvPr id="682" name="n_4aveValue【公民館】&#10;有形固定資産減価償却率"/>
        <xdr:cNvSpPr txBox="1"/>
      </xdr:nvSpPr>
      <xdr:spPr>
        <a:xfrm>
          <a:off x="12611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160582</xdr:rowOff>
    </xdr:from>
    <xdr:ext cx="405111" cy="259045"/>
    <xdr:sp macro="" textlink="">
      <xdr:nvSpPr>
        <xdr:cNvPr id="683" name="n_1mainValue【公民館】&#10;有形固定資産減価償却率"/>
        <xdr:cNvSpPr txBox="1"/>
      </xdr:nvSpPr>
      <xdr:spPr>
        <a:xfrm>
          <a:off x="15266044" y="1867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152416</xdr:rowOff>
    </xdr:from>
    <xdr:ext cx="405111" cy="259045"/>
    <xdr:sp macro="" textlink="">
      <xdr:nvSpPr>
        <xdr:cNvPr id="684" name="n_2mainValue【公民館】&#10;有形固定資産減価償却率"/>
        <xdr:cNvSpPr txBox="1"/>
      </xdr:nvSpPr>
      <xdr:spPr>
        <a:xfrm>
          <a:off x="14389744" y="1866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43015</xdr:rowOff>
    </xdr:from>
    <xdr:ext cx="405111" cy="259045"/>
    <xdr:sp macro="" textlink="">
      <xdr:nvSpPr>
        <xdr:cNvPr id="685" name="n_3mainValue【公民館】&#10;有形固定資産減価償却率"/>
        <xdr:cNvSpPr txBox="1"/>
      </xdr:nvSpPr>
      <xdr:spPr>
        <a:xfrm>
          <a:off x="13500744" y="1873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28320</xdr:rowOff>
    </xdr:from>
    <xdr:ext cx="405111" cy="259045"/>
    <xdr:sp macro="" textlink="">
      <xdr:nvSpPr>
        <xdr:cNvPr id="686" name="n_4mainValue【公民館】&#10;有形固定資産減価償却率"/>
        <xdr:cNvSpPr txBox="1"/>
      </xdr:nvSpPr>
      <xdr:spPr>
        <a:xfrm>
          <a:off x="12611744" y="187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5" name="テキスト ボックス 6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6" name="直線コネクタ 6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7" name="直線コネクタ 69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8" name="テキスト ボックス 69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9" name="直線コネクタ 69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0" name="テキスト ボックス 69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1" name="直線コネクタ 70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2" name="テキスト ボックス 70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3" name="直線コネクタ 70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4" name="テキスト ボックス 70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5" name="直線コネクタ 70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6" name="テキスト ボックス 70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7" name="直線コネクタ 70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8" name="テキスト ボックス 70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77288</xdr:rowOff>
    </xdr:from>
    <xdr:to>
      <xdr:col>116</xdr:col>
      <xdr:colOff>62864</xdr:colOff>
      <xdr:row>109</xdr:row>
      <xdr:rowOff>16873</xdr:rowOff>
    </xdr:to>
    <xdr:cxnSp macro="">
      <xdr:nvCxnSpPr>
        <xdr:cNvPr id="712" name="直線コネクタ 711"/>
        <xdr:cNvCxnSpPr/>
      </xdr:nvCxnSpPr>
      <xdr:spPr>
        <a:xfrm flipV="1">
          <a:off x="22160864" y="172222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713" name="【公民館】&#10;一人当たり面積最小値テキスト"/>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714" name="直線コネクタ 713"/>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23965</xdr:rowOff>
    </xdr:from>
    <xdr:ext cx="469744" cy="259045"/>
    <xdr:sp macro="" textlink="">
      <xdr:nvSpPr>
        <xdr:cNvPr id="715" name="【公民館】&#10;一人当たり面積最大値テキスト"/>
        <xdr:cNvSpPr txBox="1"/>
      </xdr:nvSpPr>
      <xdr:spPr>
        <a:xfrm>
          <a:off x="22199600" y="1699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77288</xdr:rowOff>
    </xdr:from>
    <xdr:to>
      <xdr:col>116</xdr:col>
      <xdr:colOff>152400</xdr:colOff>
      <xdr:row>100</xdr:row>
      <xdr:rowOff>77288</xdr:rowOff>
    </xdr:to>
    <xdr:cxnSp macro="">
      <xdr:nvCxnSpPr>
        <xdr:cNvPr id="716" name="直線コネクタ 715"/>
        <xdr:cNvCxnSpPr/>
      </xdr:nvCxnSpPr>
      <xdr:spPr>
        <a:xfrm>
          <a:off x="22072600" y="1722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717" name="【公民館】&#10;一人当たり面積平均値テキスト"/>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718" name="フローチャート: 判断 717"/>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90714</xdr:rowOff>
    </xdr:from>
    <xdr:to>
      <xdr:col>112</xdr:col>
      <xdr:colOff>38100</xdr:colOff>
      <xdr:row>107</xdr:row>
      <xdr:rowOff>20864</xdr:rowOff>
    </xdr:to>
    <xdr:sp macro="" textlink="">
      <xdr:nvSpPr>
        <xdr:cNvPr id="719" name="フローチャート: 判断 718"/>
        <xdr:cNvSpPr/>
      </xdr:nvSpPr>
      <xdr:spPr>
        <a:xfrm>
          <a:off x="212725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76563</xdr:rowOff>
    </xdr:from>
    <xdr:to>
      <xdr:col>107</xdr:col>
      <xdr:colOff>101600</xdr:colOff>
      <xdr:row>107</xdr:row>
      <xdr:rowOff>6713</xdr:rowOff>
    </xdr:to>
    <xdr:sp macro="" textlink="">
      <xdr:nvSpPr>
        <xdr:cNvPr id="720" name="フローチャート: 判断 719"/>
        <xdr:cNvSpPr/>
      </xdr:nvSpPr>
      <xdr:spPr>
        <a:xfrm>
          <a:off x="20383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68943</xdr:rowOff>
    </xdr:from>
    <xdr:to>
      <xdr:col>102</xdr:col>
      <xdr:colOff>165100</xdr:colOff>
      <xdr:row>106</xdr:row>
      <xdr:rowOff>170543</xdr:rowOff>
    </xdr:to>
    <xdr:sp macro="" textlink="">
      <xdr:nvSpPr>
        <xdr:cNvPr id="721" name="フローチャート: 判断 720"/>
        <xdr:cNvSpPr/>
      </xdr:nvSpPr>
      <xdr:spPr>
        <a:xfrm>
          <a:off x="19494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73298</xdr:rowOff>
    </xdr:from>
    <xdr:to>
      <xdr:col>98</xdr:col>
      <xdr:colOff>38100</xdr:colOff>
      <xdr:row>107</xdr:row>
      <xdr:rowOff>3448</xdr:rowOff>
    </xdr:to>
    <xdr:sp macro="" textlink="">
      <xdr:nvSpPr>
        <xdr:cNvPr id="722" name="フローチャート: 判断 721"/>
        <xdr:cNvSpPr/>
      </xdr:nvSpPr>
      <xdr:spPr>
        <a:xfrm>
          <a:off x="18605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137523</xdr:rowOff>
    </xdr:from>
    <xdr:to>
      <xdr:col>116</xdr:col>
      <xdr:colOff>114300</xdr:colOff>
      <xdr:row>109</xdr:row>
      <xdr:rowOff>67673</xdr:rowOff>
    </xdr:to>
    <xdr:sp macro="" textlink="">
      <xdr:nvSpPr>
        <xdr:cNvPr id="728" name="楕円 727"/>
        <xdr:cNvSpPr/>
      </xdr:nvSpPr>
      <xdr:spPr>
        <a:xfrm>
          <a:off x="22110700" y="186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52450</xdr:rowOff>
    </xdr:from>
    <xdr:ext cx="469744" cy="259045"/>
    <xdr:sp macro="" textlink="">
      <xdr:nvSpPr>
        <xdr:cNvPr id="729" name="【公民館】&#10;一人当たり面積該当値テキスト"/>
        <xdr:cNvSpPr txBox="1"/>
      </xdr:nvSpPr>
      <xdr:spPr>
        <a:xfrm>
          <a:off x="22199600" y="18569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137523</xdr:rowOff>
    </xdr:from>
    <xdr:to>
      <xdr:col>112</xdr:col>
      <xdr:colOff>38100</xdr:colOff>
      <xdr:row>109</xdr:row>
      <xdr:rowOff>67673</xdr:rowOff>
    </xdr:to>
    <xdr:sp macro="" textlink="">
      <xdr:nvSpPr>
        <xdr:cNvPr id="730" name="楕円 729"/>
        <xdr:cNvSpPr/>
      </xdr:nvSpPr>
      <xdr:spPr>
        <a:xfrm>
          <a:off x="21272500" y="186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109</xdr:row>
      <xdr:rowOff>16873</xdr:rowOff>
    </xdr:from>
    <xdr:to>
      <xdr:col>116</xdr:col>
      <xdr:colOff>63500</xdr:colOff>
      <xdr:row>109</xdr:row>
      <xdr:rowOff>16873</xdr:rowOff>
    </xdr:to>
    <xdr:cxnSp macro="">
      <xdr:nvCxnSpPr>
        <xdr:cNvPr id="731" name="直線コネクタ 730"/>
        <xdr:cNvCxnSpPr/>
      </xdr:nvCxnSpPr>
      <xdr:spPr>
        <a:xfrm>
          <a:off x="21323300" y="187049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137523</xdr:rowOff>
    </xdr:from>
    <xdr:to>
      <xdr:col>107</xdr:col>
      <xdr:colOff>101600</xdr:colOff>
      <xdr:row>109</xdr:row>
      <xdr:rowOff>67673</xdr:rowOff>
    </xdr:to>
    <xdr:sp macro="" textlink="">
      <xdr:nvSpPr>
        <xdr:cNvPr id="732" name="楕円 731"/>
        <xdr:cNvSpPr/>
      </xdr:nvSpPr>
      <xdr:spPr>
        <a:xfrm>
          <a:off x="20383500" y="186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109</xdr:row>
      <xdr:rowOff>16873</xdr:rowOff>
    </xdr:from>
    <xdr:to>
      <xdr:col>111</xdr:col>
      <xdr:colOff>177800</xdr:colOff>
      <xdr:row>109</xdr:row>
      <xdr:rowOff>16873</xdr:rowOff>
    </xdr:to>
    <xdr:cxnSp macro="">
      <xdr:nvCxnSpPr>
        <xdr:cNvPr id="733" name="直線コネクタ 732"/>
        <xdr:cNvCxnSpPr/>
      </xdr:nvCxnSpPr>
      <xdr:spPr>
        <a:xfrm>
          <a:off x="20434300" y="187049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87449</xdr:rowOff>
    </xdr:from>
    <xdr:to>
      <xdr:col>102</xdr:col>
      <xdr:colOff>165100</xdr:colOff>
      <xdr:row>109</xdr:row>
      <xdr:rowOff>17599</xdr:rowOff>
    </xdr:to>
    <xdr:sp macro="" textlink="">
      <xdr:nvSpPr>
        <xdr:cNvPr id="734" name="楕円 733"/>
        <xdr:cNvSpPr/>
      </xdr:nvSpPr>
      <xdr:spPr>
        <a:xfrm>
          <a:off x="19494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138249</xdr:rowOff>
    </xdr:from>
    <xdr:to>
      <xdr:col>107</xdr:col>
      <xdr:colOff>50800</xdr:colOff>
      <xdr:row>109</xdr:row>
      <xdr:rowOff>16873</xdr:rowOff>
    </xdr:to>
    <xdr:cxnSp macro="">
      <xdr:nvCxnSpPr>
        <xdr:cNvPr id="735" name="直線コネクタ 734"/>
        <xdr:cNvCxnSpPr/>
      </xdr:nvCxnSpPr>
      <xdr:spPr>
        <a:xfrm>
          <a:off x="19545300" y="18654849"/>
          <a:ext cx="88900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86361</xdr:rowOff>
    </xdr:from>
    <xdr:to>
      <xdr:col>98</xdr:col>
      <xdr:colOff>38100</xdr:colOff>
      <xdr:row>109</xdr:row>
      <xdr:rowOff>16511</xdr:rowOff>
    </xdr:to>
    <xdr:sp macro="" textlink="">
      <xdr:nvSpPr>
        <xdr:cNvPr id="736" name="楕円 735"/>
        <xdr:cNvSpPr/>
      </xdr:nvSpPr>
      <xdr:spPr>
        <a:xfrm>
          <a:off x="18605500" y="186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137161</xdr:rowOff>
    </xdr:from>
    <xdr:to>
      <xdr:col>102</xdr:col>
      <xdr:colOff>114300</xdr:colOff>
      <xdr:row>108</xdr:row>
      <xdr:rowOff>138249</xdr:rowOff>
    </xdr:to>
    <xdr:cxnSp macro="">
      <xdr:nvCxnSpPr>
        <xdr:cNvPr id="737" name="直線コネクタ 736"/>
        <xdr:cNvCxnSpPr/>
      </xdr:nvCxnSpPr>
      <xdr:spPr>
        <a:xfrm>
          <a:off x="18656300" y="18653761"/>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37391</xdr:rowOff>
    </xdr:from>
    <xdr:ext cx="469744" cy="259045"/>
    <xdr:sp macro="" textlink="">
      <xdr:nvSpPr>
        <xdr:cNvPr id="738" name="n_1aveValue【公民館】&#10;一人当たり面積"/>
        <xdr:cNvSpPr txBox="1"/>
      </xdr:nvSpPr>
      <xdr:spPr>
        <a:xfrm>
          <a:off x="210757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23240</xdr:rowOff>
    </xdr:from>
    <xdr:ext cx="469744" cy="259045"/>
    <xdr:sp macro="" textlink="">
      <xdr:nvSpPr>
        <xdr:cNvPr id="739" name="n_2aveValue【公民館】&#10;一人当たり面積"/>
        <xdr:cNvSpPr txBox="1"/>
      </xdr:nvSpPr>
      <xdr:spPr>
        <a:xfrm>
          <a:off x="201994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15620</xdr:rowOff>
    </xdr:from>
    <xdr:ext cx="469744" cy="259045"/>
    <xdr:sp macro="" textlink="">
      <xdr:nvSpPr>
        <xdr:cNvPr id="740" name="n_3aveValue【公民館】&#10;一人当たり面積"/>
        <xdr:cNvSpPr txBox="1"/>
      </xdr:nvSpPr>
      <xdr:spPr>
        <a:xfrm>
          <a:off x="19310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19975</xdr:rowOff>
    </xdr:from>
    <xdr:ext cx="469744" cy="259045"/>
    <xdr:sp macro="" textlink="">
      <xdr:nvSpPr>
        <xdr:cNvPr id="741" name="n_4aveValue【公民館】&#10;一人当たり面積"/>
        <xdr:cNvSpPr txBox="1"/>
      </xdr:nvSpPr>
      <xdr:spPr>
        <a:xfrm>
          <a:off x="18421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58800</xdr:rowOff>
    </xdr:from>
    <xdr:ext cx="469744" cy="259045"/>
    <xdr:sp macro="" textlink="">
      <xdr:nvSpPr>
        <xdr:cNvPr id="742" name="n_1mainValue【公民館】&#10;一人当たり面積"/>
        <xdr:cNvSpPr txBox="1"/>
      </xdr:nvSpPr>
      <xdr:spPr>
        <a:xfrm>
          <a:off x="21075727"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58800</xdr:rowOff>
    </xdr:from>
    <xdr:ext cx="469744" cy="259045"/>
    <xdr:sp macro="" textlink="">
      <xdr:nvSpPr>
        <xdr:cNvPr id="743" name="n_2mainValue【公民館】&#10;一人当たり面積"/>
        <xdr:cNvSpPr txBox="1"/>
      </xdr:nvSpPr>
      <xdr:spPr>
        <a:xfrm>
          <a:off x="20199427"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8726</xdr:rowOff>
    </xdr:from>
    <xdr:ext cx="469744" cy="259045"/>
    <xdr:sp macro="" textlink="">
      <xdr:nvSpPr>
        <xdr:cNvPr id="744" name="n_3mainValue【公民館】&#10;一人当たり面積"/>
        <xdr:cNvSpPr txBox="1"/>
      </xdr:nvSpPr>
      <xdr:spPr>
        <a:xfrm>
          <a:off x="19310427" y="1869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7638</xdr:rowOff>
    </xdr:from>
    <xdr:ext cx="469744" cy="259045"/>
    <xdr:sp macro="" textlink="">
      <xdr:nvSpPr>
        <xdr:cNvPr id="745" name="n_4mainValue【公民館】&#10;一人当たり面積"/>
        <xdr:cNvSpPr txBox="1"/>
      </xdr:nvSpPr>
      <xdr:spPr>
        <a:xfrm>
          <a:off x="18421427" y="1869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ja-JP" sz="900">
              <a:solidFill>
                <a:schemeClr val="dk1"/>
              </a:solidFill>
              <a:effectLst/>
              <a:latin typeface="+mn-lt"/>
              <a:ea typeface="+mn-ea"/>
              <a:cs typeface="+mn-cs"/>
            </a:rPr>
            <a:t>類似団体と比較して特に有形固定資産減価償却率が大幅に（</a:t>
          </a:r>
          <a:r>
            <a:rPr kumimoji="1" lang="en-US" altLang="ja-JP" sz="900">
              <a:solidFill>
                <a:schemeClr val="dk1"/>
              </a:solidFill>
              <a:effectLst/>
              <a:latin typeface="+mn-lt"/>
              <a:ea typeface="+mn-ea"/>
              <a:cs typeface="+mn-cs"/>
            </a:rPr>
            <a:t>10</a:t>
          </a:r>
          <a:r>
            <a:rPr kumimoji="1" lang="ja-JP" altLang="ja-JP" sz="900">
              <a:solidFill>
                <a:schemeClr val="dk1"/>
              </a:solidFill>
              <a:effectLst/>
              <a:latin typeface="+mn-lt"/>
              <a:ea typeface="+mn-ea"/>
              <a:cs typeface="+mn-cs"/>
            </a:rPr>
            <a:t>ポイント以上）高くなっている施設は、公民館、福祉施設、一般廃棄物処理施設であり、特に低くなっている施設は、公営住宅、消防施設、市民会館である。</a:t>
          </a:r>
          <a:endParaRPr lang="ja-JP" altLang="ja-JP" sz="1050">
            <a:effectLst/>
          </a:endParaRPr>
        </a:p>
        <a:p>
          <a:pPr algn="l"/>
          <a:r>
            <a:rPr kumimoji="1" lang="ja-JP" altLang="ja-JP" sz="900">
              <a:solidFill>
                <a:schemeClr val="dk1"/>
              </a:solidFill>
              <a:effectLst/>
              <a:latin typeface="+mn-lt"/>
              <a:ea typeface="+mn-ea"/>
              <a:cs typeface="+mn-cs"/>
            </a:rPr>
            <a:t>中でも公営住宅は、令和元年度に災害公営住宅の整備が完了したため、有形固定資産減価償却率が大幅に低下している。幼稚園については、令和２年度に町立幼稚園の民営化伴う売却により皆減となった。</a:t>
          </a:r>
          <a:endParaRPr kumimoji="1" lang="en-US" altLang="ja-JP" sz="9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dk1"/>
              </a:solidFill>
              <a:effectLst/>
              <a:latin typeface="+mn-lt"/>
              <a:ea typeface="+mn-ea"/>
              <a:cs typeface="+mn-cs"/>
            </a:rPr>
            <a:t>令和４年度においては、</a:t>
          </a:r>
          <a:r>
            <a:rPr kumimoji="1" lang="ja-JP" altLang="ja-JP" sz="900">
              <a:solidFill>
                <a:schemeClr val="dk1"/>
              </a:solidFill>
              <a:effectLst/>
              <a:latin typeface="+mn-lt"/>
              <a:ea typeface="+mn-ea"/>
              <a:cs typeface="+mn-cs"/>
            </a:rPr>
            <a:t>学校施設</a:t>
          </a:r>
          <a:r>
            <a:rPr kumimoji="1" lang="ja-JP" altLang="en-US" sz="900">
              <a:solidFill>
                <a:schemeClr val="dk1"/>
              </a:solidFill>
              <a:effectLst/>
              <a:latin typeface="+mn-lt"/>
              <a:ea typeface="+mn-ea"/>
              <a:cs typeface="+mn-cs"/>
            </a:rPr>
            <a:t>について</a:t>
          </a:r>
          <a:r>
            <a:rPr kumimoji="1" lang="ja-JP" altLang="ja-JP" sz="900">
              <a:solidFill>
                <a:schemeClr val="dk1"/>
              </a:solidFill>
              <a:effectLst/>
              <a:latin typeface="+mn-lt"/>
              <a:ea typeface="+mn-ea"/>
              <a:cs typeface="+mn-cs"/>
            </a:rPr>
            <a:t>給食センター建設</a:t>
          </a:r>
          <a:r>
            <a:rPr kumimoji="1" lang="ja-JP" altLang="en-US" sz="900">
              <a:solidFill>
                <a:schemeClr val="dk1"/>
              </a:solidFill>
              <a:effectLst/>
              <a:latin typeface="+mn-lt"/>
              <a:ea typeface="+mn-ea"/>
              <a:cs typeface="+mn-cs"/>
            </a:rPr>
            <a:t>事業</a:t>
          </a:r>
          <a:r>
            <a:rPr kumimoji="1" lang="ja-JP" altLang="ja-JP" sz="900">
              <a:solidFill>
                <a:schemeClr val="dk1"/>
              </a:solidFill>
              <a:effectLst/>
              <a:latin typeface="+mn-lt"/>
              <a:ea typeface="+mn-ea"/>
              <a:cs typeface="+mn-cs"/>
            </a:rPr>
            <a:t>完了したため、約５ポイント減少</a:t>
          </a:r>
          <a:r>
            <a:rPr kumimoji="1" lang="ja-JP" altLang="en-US" sz="900">
              <a:solidFill>
                <a:schemeClr val="dk1"/>
              </a:solidFill>
              <a:effectLst/>
              <a:latin typeface="+mn-lt"/>
              <a:ea typeface="+mn-ea"/>
              <a:cs typeface="+mn-cs"/>
            </a:rPr>
            <a:t>、役場庁舎について老朽化対策、コロナ対策などの改修事業を実施したため、約９ポイント減少した</a:t>
          </a:r>
          <a:r>
            <a:rPr kumimoji="1" lang="ja-JP" altLang="ja-JP" sz="900">
              <a:solidFill>
                <a:schemeClr val="dk1"/>
              </a:solidFill>
              <a:effectLst/>
              <a:latin typeface="+mn-lt"/>
              <a:ea typeface="+mn-ea"/>
              <a:cs typeface="+mn-cs"/>
            </a:rPr>
            <a:t>。</a:t>
          </a:r>
          <a:r>
            <a:rPr kumimoji="1" lang="ja-JP" altLang="en-US" sz="900">
              <a:solidFill>
                <a:schemeClr val="dk1"/>
              </a:solidFill>
              <a:effectLst/>
              <a:latin typeface="+mn-lt"/>
              <a:ea typeface="+mn-ea"/>
              <a:cs typeface="+mn-cs"/>
            </a:rPr>
            <a:t>役場庁舎については設備等の老朽化・耐用年数の経過により複数の設備を改修する必要があるため、今後は有形固定資産減価償却率の減少が見込まれる。</a:t>
          </a:r>
          <a:endParaRPr lang="ja-JP" altLang="ja-JP" sz="900">
            <a:effectLst/>
          </a:endParaRPr>
        </a:p>
        <a:p>
          <a:pPr algn="l"/>
          <a:r>
            <a:rPr kumimoji="1" lang="ja-JP" altLang="ja-JP" sz="900">
              <a:solidFill>
                <a:schemeClr val="dk1"/>
              </a:solidFill>
              <a:effectLst/>
              <a:latin typeface="+mn-lt"/>
              <a:ea typeface="+mn-ea"/>
              <a:cs typeface="+mn-cs"/>
            </a:rPr>
            <a:t>学校施設については、すべて耐震化対策を終了しているが、小中学校において、全体的に老朽化が進んでおり、また児童、生徒数の増加への対応を行う必要があるため計画的な更新や改修に取り組んでいく必要がある。</a:t>
          </a:r>
          <a:r>
            <a:rPr lang="ja-JP" altLang="ja-JP" sz="900">
              <a:solidFill>
                <a:schemeClr val="dk1"/>
              </a:solidFill>
              <a:effectLst/>
              <a:latin typeface="+mn-lt"/>
              <a:ea typeface="+mn-ea"/>
              <a:cs typeface="+mn-cs"/>
            </a:rPr>
            <a:t>生徒数増加に対応するため、令和６年度以降に小中学校の校舎増築事業を予定している。</a:t>
          </a:r>
          <a:endParaRPr lang="ja-JP" altLang="ja-JP" sz="1050">
            <a:effectLst/>
          </a:endParaRPr>
        </a:p>
        <a:p>
          <a:pPr algn="l"/>
          <a:r>
            <a:rPr kumimoji="1" lang="ja-JP" altLang="ja-JP" sz="900">
              <a:solidFill>
                <a:schemeClr val="dk1"/>
              </a:solidFill>
              <a:effectLst/>
              <a:latin typeface="+mn-lt"/>
              <a:ea typeface="+mn-ea"/>
              <a:cs typeface="+mn-cs"/>
            </a:rPr>
            <a:t>公営住宅については、平成２８年熊本地震により被災した町民向けに整備を行った災害公営住宅が完成したため、既存の老朽化が進んだ町営住宅とのバランスを調整しながら適切に管理運営を行う。</a:t>
          </a:r>
          <a:endParaRPr lang="ja-JP" altLang="ja-JP" sz="1050">
            <a:effectLst/>
          </a:endParaRPr>
        </a:p>
        <a:p>
          <a:pPr algn="l"/>
          <a:r>
            <a:rPr kumimoji="1" lang="ja-JP" altLang="ja-JP" sz="900">
              <a:solidFill>
                <a:schemeClr val="dk1"/>
              </a:solidFill>
              <a:effectLst/>
              <a:latin typeface="+mn-lt"/>
              <a:ea typeface="+mn-ea"/>
              <a:cs typeface="+mn-cs"/>
            </a:rPr>
            <a:t>公民館及び福祉施設については、老朽化がかなり進んでおり有形固定資産減価償却率が高くなっているため、ほかの施設との複合化を視野に入れ償却、再編を検討する必要がある。</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10,072
9,938
16.65
7,648,650
7,371,582
204,191
3,298,474
8,627,453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64</xdr:row>
      <xdr:rowOff>130628</xdr:rowOff>
    </xdr:to>
    <xdr:cxnSp macro="">
      <xdr:nvCxnSpPr>
        <xdr:cNvPr id="74" name="直線コネクタ 73"/>
        <xdr:cNvCxnSpPr/>
      </xdr:nvCxnSpPr>
      <xdr:spPr>
        <a:xfrm flipV="1">
          <a:off x="4634865" y="965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77" name="【体育館・プール】&#10;有形固定資産減価償却率最大値テキスト"/>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78" name="直線コネクタ 77"/>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76217</xdr:rowOff>
    </xdr:from>
    <xdr:ext cx="405111" cy="259045"/>
    <xdr:sp macro="" textlink="">
      <xdr:nvSpPr>
        <xdr:cNvPr id="79" name="【体育館・プール】&#10;有形固定資産減価償却率平均値テキスト"/>
        <xdr:cNvSpPr txBox="1"/>
      </xdr:nvSpPr>
      <xdr:spPr>
        <a:xfrm>
          <a:off x="4673600" y="10534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80" name="フローチャート: 判断 79"/>
        <xdr:cNvSpPr/>
      </xdr:nvSpPr>
      <xdr:spPr>
        <a:xfrm>
          <a:off x="4584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78196</xdr:rowOff>
    </xdr:from>
    <xdr:to>
      <xdr:col>20</xdr:col>
      <xdr:colOff>38100</xdr:colOff>
      <xdr:row>62</xdr:row>
      <xdr:rowOff>8346</xdr:rowOff>
    </xdr:to>
    <xdr:sp macro="" textlink="">
      <xdr:nvSpPr>
        <xdr:cNvPr id="81" name="フローチャート: 判断 80"/>
        <xdr:cNvSpPr/>
      </xdr:nvSpPr>
      <xdr:spPr>
        <a:xfrm>
          <a:off x="3746500" y="1053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xdr:cNvSpPr/>
      </xdr:nvSpPr>
      <xdr:spPr>
        <a:xfrm>
          <a:off x="2857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39007</xdr:rowOff>
    </xdr:from>
    <xdr:to>
      <xdr:col>10</xdr:col>
      <xdr:colOff>165100</xdr:colOff>
      <xdr:row>61</xdr:row>
      <xdr:rowOff>140607</xdr:rowOff>
    </xdr:to>
    <xdr:sp macro="" textlink="">
      <xdr:nvSpPr>
        <xdr:cNvPr id="83" name="フローチャート: 判断 82"/>
        <xdr:cNvSpPr/>
      </xdr:nvSpPr>
      <xdr:spPr>
        <a:xfrm>
          <a:off x="1968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32476</xdr:rowOff>
    </xdr:from>
    <xdr:to>
      <xdr:col>6</xdr:col>
      <xdr:colOff>38100</xdr:colOff>
      <xdr:row>61</xdr:row>
      <xdr:rowOff>134076</xdr:rowOff>
    </xdr:to>
    <xdr:sp macro="" textlink="">
      <xdr:nvSpPr>
        <xdr:cNvPr id="84" name="フローチャート: 判断 83"/>
        <xdr:cNvSpPr/>
      </xdr:nvSpPr>
      <xdr:spPr>
        <a:xfrm>
          <a:off x="1079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78196</xdr:rowOff>
    </xdr:from>
    <xdr:to>
      <xdr:col>24</xdr:col>
      <xdr:colOff>114300</xdr:colOff>
      <xdr:row>62</xdr:row>
      <xdr:rowOff>8346</xdr:rowOff>
    </xdr:to>
    <xdr:sp macro="" textlink="">
      <xdr:nvSpPr>
        <xdr:cNvPr id="90" name="楕円 89"/>
        <xdr:cNvSpPr/>
      </xdr:nvSpPr>
      <xdr:spPr>
        <a:xfrm>
          <a:off x="45847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101073</xdr:rowOff>
    </xdr:from>
    <xdr:ext cx="405111" cy="259045"/>
    <xdr:sp macro="" textlink="">
      <xdr:nvSpPr>
        <xdr:cNvPr id="91" name="【体育館・プール】&#10;有形固定資産減価償却率該当値テキスト"/>
        <xdr:cNvSpPr txBox="1"/>
      </xdr:nvSpPr>
      <xdr:spPr>
        <a:xfrm>
          <a:off x="4673600" y="1038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40640</xdr:rowOff>
    </xdr:from>
    <xdr:to>
      <xdr:col>20</xdr:col>
      <xdr:colOff>38100</xdr:colOff>
      <xdr:row>61</xdr:row>
      <xdr:rowOff>142240</xdr:rowOff>
    </xdr:to>
    <xdr:sp macro="" textlink="">
      <xdr:nvSpPr>
        <xdr:cNvPr id="92" name="楕円 91"/>
        <xdr:cNvSpPr/>
      </xdr:nvSpPr>
      <xdr:spPr>
        <a:xfrm>
          <a:off x="3746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91440</xdr:rowOff>
    </xdr:from>
    <xdr:to>
      <xdr:col>24</xdr:col>
      <xdr:colOff>63500</xdr:colOff>
      <xdr:row>61</xdr:row>
      <xdr:rowOff>128996</xdr:rowOff>
    </xdr:to>
    <xdr:cxnSp macro="">
      <xdr:nvCxnSpPr>
        <xdr:cNvPr id="93" name="直線コネクタ 92"/>
        <xdr:cNvCxnSpPr/>
      </xdr:nvCxnSpPr>
      <xdr:spPr>
        <a:xfrm>
          <a:off x="3797300" y="1054989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94" name="楕円 93"/>
        <xdr:cNvSpPr/>
      </xdr:nvSpPr>
      <xdr:spPr>
        <a:xfrm>
          <a:off x="2857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91440</xdr:rowOff>
    </xdr:to>
    <xdr:cxnSp macro="">
      <xdr:nvCxnSpPr>
        <xdr:cNvPr id="95" name="直線コネクタ 94"/>
        <xdr:cNvCxnSpPr/>
      </xdr:nvCxnSpPr>
      <xdr:spPr>
        <a:xfrm>
          <a:off x="2908300" y="1051396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140244</xdr:rowOff>
    </xdr:from>
    <xdr:to>
      <xdr:col>10</xdr:col>
      <xdr:colOff>165100</xdr:colOff>
      <xdr:row>61</xdr:row>
      <xdr:rowOff>70394</xdr:rowOff>
    </xdr:to>
    <xdr:sp macro="" textlink="">
      <xdr:nvSpPr>
        <xdr:cNvPr id="96" name="楕円 95"/>
        <xdr:cNvSpPr/>
      </xdr:nvSpPr>
      <xdr:spPr>
        <a:xfrm>
          <a:off x="1968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19594</xdr:rowOff>
    </xdr:from>
    <xdr:to>
      <xdr:col>15</xdr:col>
      <xdr:colOff>50800</xdr:colOff>
      <xdr:row>61</xdr:row>
      <xdr:rowOff>55517</xdr:rowOff>
    </xdr:to>
    <xdr:cxnSp macro="">
      <xdr:nvCxnSpPr>
        <xdr:cNvPr id="97" name="直線コネクタ 96"/>
        <xdr:cNvCxnSpPr/>
      </xdr:nvCxnSpPr>
      <xdr:spPr>
        <a:xfrm>
          <a:off x="2019300" y="104780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110853</xdr:rowOff>
    </xdr:from>
    <xdr:to>
      <xdr:col>6</xdr:col>
      <xdr:colOff>38100</xdr:colOff>
      <xdr:row>61</xdr:row>
      <xdr:rowOff>41003</xdr:rowOff>
    </xdr:to>
    <xdr:sp macro="" textlink="">
      <xdr:nvSpPr>
        <xdr:cNvPr id="98" name="楕円 97"/>
        <xdr:cNvSpPr/>
      </xdr:nvSpPr>
      <xdr:spPr>
        <a:xfrm>
          <a:off x="1079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161653</xdr:rowOff>
    </xdr:from>
    <xdr:to>
      <xdr:col>10</xdr:col>
      <xdr:colOff>114300</xdr:colOff>
      <xdr:row>61</xdr:row>
      <xdr:rowOff>19594</xdr:rowOff>
    </xdr:to>
    <xdr:cxnSp macro="">
      <xdr:nvCxnSpPr>
        <xdr:cNvPr id="99" name="直線コネクタ 98"/>
        <xdr:cNvCxnSpPr/>
      </xdr:nvCxnSpPr>
      <xdr:spPr>
        <a:xfrm>
          <a:off x="1130300" y="1044865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170923</xdr:rowOff>
    </xdr:from>
    <xdr:ext cx="405111" cy="259045"/>
    <xdr:sp macro="" textlink="">
      <xdr:nvSpPr>
        <xdr:cNvPr id="100" name="n_1aveValue【体育館・プール】&#10;有形固定資産減価償却率"/>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136633</xdr:rowOff>
    </xdr:from>
    <xdr:ext cx="405111" cy="259045"/>
    <xdr:sp macro="" textlink="">
      <xdr:nvSpPr>
        <xdr:cNvPr id="101" name="n_2aveValue【体育館・プール】&#10;有形固定資産減価償却率"/>
        <xdr:cNvSpPr txBox="1"/>
      </xdr:nvSpPr>
      <xdr:spPr>
        <a:xfrm>
          <a:off x="2705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131734</xdr:rowOff>
    </xdr:from>
    <xdr:ext cx="405111" cy="259045"/>
    <xdr:sp macro="" textlink="">
      <xdr:nvSpPr>
        <xdr:cNvPr id="102" name="n_3aveValue【体育館・プール】&#10;有形固定資産減価償却率"/>
        <xdr:cNvSpPr txBox="1"/>
      </xdr:nvSpPr>
      <xdr:spPr>
        <a:xfrm>
          <a:off x="1816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125203</xdr:rowOff>
    </xdr:from>
    <xdr:ext cx="405111" cy="259045"/>
    <xdr:sp macro="" textlink="">
      <xdr:nvSpPr>
        <xdr:cNvPr id="103" name="n_4aveValue【体育館・プール】&#10;有形固定資産減価償却率"/>
        <xdr:cNvSpPr txBox="1"/>
      </xdr:nvSpPr>
      <xdr:spPr>
        <a:xfrm>
          <a:off x="9277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158767</xdr:rowOff>
    </xdr:from>
    <xdr:ext cx="405111" cy="259045"/>
    <xdr:sp macro="" textlink="">
      <xdr:nvSpPr>
        <xdr:cNvPr id="104" name="n_1mainValue【体育館・プール】&#10;有形固定資産減価償却率"/>
        <xdr:cNvSpPr txBox="1"/>
      </xdr:nvSpPr>
      <xdr:spPr>
        <a:xfrm>
          <a:off x="35820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122844</xdr:rowOff>
    </xdr:from>
    <xdr:ext cx="405111" cy="259045"/>
    <xdr:sp macro="" textlink="">
      <xdr:nvSpPr>
        <xdr:cNvPr id="105" name="n_2mainValue【体育館・プール】&#10;有形固定資産減価償却率"/>
        <xdr:cNvSpPr txBox="1"/>
      </xdr:nvSpPr>
      <xdr:spPr>
        <a:xfrm>
          <a:off x="2705744" y="1023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106" name="n_3mainValue【体育館・プール】&#10;有形固定資産減価償却率"/>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57530</xdr:rowOff>
    </xdr:from>
    <xdr:ext cx="405111" cy="259045"/>
    <xdr:sp macro="" textlink="">
      <xdr:nvSpPr>
        <xdr:cNvPr id="107" name="n_4mainValue【体育館・プール】&#10;有形固定資産減価償却率"/>
        <xdr:cNvSpPr txBox="1"/>
      </xdr:nvSpPr>
      <xdr:spPr>
        <a:xfrm>
          <a:off x="927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158877</xdr:rowOff>
    </xdr:from>
    <xdr:to>
      <xdr:col>54</xdr:col>
      <xdr:colOff>189865</xdr:colOff>
      <xdr:row>64</xdr:row>
      <xdr:rowOff>72390</xdr:rowOff>
    </xdr:to>
    <xdr:cxnSp macro="">
      <xdr:nvCxnSpPr>
        <xdr:cNvPr id="131" name="直線コネクタ 130"/>
        <xdr:cNvCxnSpPr/>
      </xdr:nvCxnSpPr>
      <xdr:spPr>
        <a:xfrm flipV="1">
          <a:off x="10476865" y="9760077"/>
          <a:ext cx="0" cy="1285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132" name="【体育館・プール】&#10;一人当たり面積最小値テキスト"/>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133" name="直線コネクタ 132"/>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105554</xdr:rowOff>
    </xdr:from>
    <xdr:ext cx="469744" cy="259045"/>
    <xdr:sp macro="" textlink="">
      <xdr:nvSpPr>
        <xdr:cNvPr id="134" name="【体育館・プール】&#10;一人当たり面積最大値テキスト"/>
        <xdr:cNvSpPr txBox="1"/>
      </xdr:nvSpPr>
      <xdr:spPr>
        <a:xfrm>
          <a:off x="10515600" y="953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158877</xdr:rowOff>
    </xdr:from>
    <xdr:to>
      <xdr:col>55</xdr:col>
      <xdr:colOff>88900</xdr:colOff>
      <xdr:row>56</xdr:row>
      <xdr:rowOff>158877</xdr:rowOff>
    </xdr:to>
    <xdr:cxnSp macro="">
      <xdr:nvCxnSpPr>
        <xdr:cNvPr id="135" name="直線コネクタ 134"/>
        <xdr:cNvCxnSpPr/>
      </xdr:nvCxnSpPr>
      <xdr:spPr>
        <a:xfrm>
          <a:off x="10388600" y="97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163720</xdr:rowOff>
    </xdr:from>
    <xdr:ext cx="469744" cy="259045"/>
    <xdr:sp macro="" textlink="">
      <xdr:nvSpPr>
        <xdr:cNvPr id="136" name="【体育館・プール】&#10;一人当たり面積平均値テキスト"/>
        <xdr:cNvSpPr txBox="1"/>
      </xdr:nvSpPr>
      <xdr:spPr>
        <a:xfrm>
          <a:off x="10515600" y="1062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140843</xdr:rowOff>
    </xdr:from>
    <xdr:to>
      <xdr:col>55</xdr:col>
      <xdr:colOff>50800</xdr:colOff>
      <xdr:row>63</xdr:row>
      <xdr:rowOff>70993</xdr:rowOff>
    </xdr:to>
    <xdr:sp macro="" textlink="">
      <xdr:nvSpPr>
        <xdr:cNvPr id="137" name="フローチャート: 判断 136"/>
        <xdr:cNvSpPr/>
      </xdr:nvSpPr>
      <xdr:spPr>
        <a:xfrm>
          <a:off x="10426700" y="107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145034</xdr:rowOff>
    </xdr:from>
    <xdr:to>
      <xdr:col>50</xdr:col>
      <xdr:colOff>165100</xdr:colOff>
      <xdr:row>63</xdr:row>
      <xdr:rowOff>75184</xdr:rowOff>
    </xdr:to>
    <xdr:sp macro="" textlink="">
      <xdr:nvSpPr>
        <xdr:cNvPr id="138" name="フローチャート: 判断 137"/>
        <xdr:cNvSpPr/>
      </xdr:nvSpPr>
      <xdr:spPr>
        <a:xfrm>
          <a:off x="9588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158750</xdr:rowOff>
    </xdr:from>
    <xdr:to>
      <xdr:col>46</xdr:col>
      <xdr:colOff>38100</xdr:colOff>
      <xdr:row>63</xdr:row>
      <xdr:rowOff>88900</xdr:rowOff>
    </xdr:to>
    <xdr:sp macro="" textlink="">
      <xdr:nvSpPr>
        <xdr:cNvPr id="139" name="フローチャート: 判断 138"/>
        <xdr:cNvSpPr/>
      </xdr:nvSpPr>
      <xdr:spPr>
        <a:xfrm>
          <a:off x="8699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130937</xdr:rowOff>
    </xdr:from>
    <xdr:to>
      <xdr:col>41</xdr:col>
      <xdr:colOff>101600</xdr:colOff>
      <xdr:row>63</xdr:row>
      <xdr:rowOff>61087</xdr:rowOff>
    </xdr:to>
    <xdr:sp macro="" textlink="">
      <xdr:nvSpPr>
        <xdr:cNvPr id="140" name="フローチャート: 判断 139"/>
        <xdr:cNvSpPr/>
      </xdr:nvSpPr>
      <xdr:spPr>
        <a:xfrm>
          <a:off x="7810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127508</xdr:rowOff>
    </xdr:from>
    <xdr:to>
      <xdr:col>36</xdr:col>
      <xdr:colOff>165100</xdr:colOff>
      <xdr:row>63</xdr:row>
      <xdr:rowOff>57658</xdr:rowOff>
    </xdr:to>
    <xdr:sp macro="" textlink="">
      <xdr:nvSpPr>
        <xdr:cNvPr id="141" name="フローチャート: 判断 140"/>
        <xdr:cNvSpPr/>
      </xdr:nvSpPr>
      <xdr:spPr>
        <a:xfrm>
          <a:off x="6921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52832</xdr:rowOff>
    </xdr:from>
    <xdr:to>
      <xdr:col>55</xdr:col>
      <xdr:colOff>50800</xdr:colOff>
      <xdr:row>63</xdr:row>
      <xdr:rowOff>154432</xdr:rowOff>
    </xdr:to>
    <xdr:sp macro="" textlink="">
      <xdr:nvSpPr>
        <xdr:cNvPr id="147" name="楕円 146"/>
        <xdr:cNvSpPr/>
      </xdr:nvSpPr>
      <xdr:spPr>
        <a:xfrm>
          <a:off x="10426700" y="1085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31259</xdr:rowOff>
    </xdr:from>
    <xdr:ext cx="469744" cy="259045"/>
    <xdr:sp macro="" textlink="">
      <xdr:nvSpPr>
        <xdr:cNvPr id="148" name="【体育館・プール】&#10;一人当たり面積該当値テキスト"/>
        <xdr:cNvSpPr txBox="1"/>
      </xdr:nvSpPr>
      <xdr:spPr>
        <a:xfrm>
          <a:off x="10515600" y="1083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50165</xdr:rowOff>
    </xdr:from>
    <xdr:to>
      <xdr:col>50</xdr:col>
      <xdr:colOff>165100</xdr:colOff>
      <xdr:row>63</xdr:row>
      <xdr:rowOff>151765</xdr:rowOff>
    </xdr:to>
    <xdr:sp macro="" textlink="">
      <xdr:nvSpPr>
        <xdr:cNvPr id="149" name="楕円 148"/>
        <xdr:cNvSpPr/>
      </xdr:nvSpPr>
      <xdr:spPr>
        <a:xfrm>
          <a:off x="9588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100965</xdr:rowOff>
    </xdr:from>
    <xdr:to>
      <xdr:col>55</xdr:col>
      <xdr:colOff>0</xdr:colOff>
      <xdr:row>63</xdr:row>
      <xdr:rowOff>103632</xdr:rowOff>
    </xdr:to>
    <xdr:cxnSp macro="">
      <xdr:nvCxnSpPr>
        <xdr:cNvPr id="150" name="直線コネクタ 149"/>
        <xdr:cNvCxnSpPr/>
      </xdr:nvCxnSpPr>
      <xdr:spPr>
        <a:xfrm>
          <a:off x="9639300" y="10902315"/>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48260</xdr:rowOff>
    </xdr:from>
    <xdr:to>
      <xdr:col>46</xdr:col>
      <xdr:colOff>38100</xdr:colOff>
      <xdr:row>63</xdr:row>
      <xdr:rowOff>149860</xdr:rowOff>
    </xdr:to>
    <xdr:sp macro="" textlink="">
      <xdr:nvSpPr>
        <xdr:cNvPr id="151" name="楕円 150"/>
        <xdr:cNvSpPr/>
      </xdr:nvSpPr>
      <xdr:spPr>
        <a:xfrm>
          <a:off x="8699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99060</xdr:rowOff>
    </xdr:from>
    <xdr:to>
      <xdr:col>50</xdr:col>
      <xdr:colOff>114300</xdr:colOff>
      <xdr:row>63</xdr:row>
      <xdr:rowOff>100965</xdr:rowOff>
    </xdr:to>
    <xdr:cxnSp macro="">
      <xdr:nvCxnSpPr>
        <xdr:cNvPr id="152" name="直線コネクタ 151"/>
        <xdr:cNvCxnSpPr/>
      </xdr:nvCxnSpPr>
      <xdr:spPr>
        <a:xfrm>
          <a:off x="8750300" y="109004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44831</xdr:rowOff>
    </xdr:from>
    <xdr:to>
      <xdr:col>41</xdr:col>
      <xdr:colOff>101600</xdr:colOff>
      <xdr:row>63</xdr:row>
      <xdr:rowOff>146431</xdr:rowOff>
    </xdr:to>
    <xdr:sp macro="" textlink="">
      <xdr:nvSpPr>
        <xdr:cNvPr id="153" name="楕円 152"/>
        <xdr:cNvSpPr/>
      </xdr:nvSpPr>
      <xdr:spPr>
        <a:xfrm>
          <a:off x="7810500" y="108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95631</xdr:rowOff>
    </xdr:from>
    <xdr:to>
      <xdr:col>45</xdr:col>
      <xdr:colOff>177800</xdr:colOff>
      <xdr:row>63</xdr:row>
      <xdr:rowOff>99060</xdr:rowOff>
    </xdr:to>
    <xdr:cxnSp macro="">
      <xdr:nvCxnSpPr>
        <xdr:cNvPr id="154" name="直線コネクタ 153"/>
        <xdr:cNvCxnSpPr/>
      </xdr:nvCxnSpPr>
      <xdr:spPr>
        <a:xfrm>
          <a:off x="7861300" y="1089698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42926</xdr:rowOff>
    </xdr:from>
    <xdr:to>
      <xdr:col>36</xdr:col>
      <xdr:colOff>165100</xdr:colOff>
      <xdr:row>63</xdr:row>
      <xdr:rowOff>144526</xdr:rowOff>
    </xdr:to>
    <xdr:sp macro="" textlink="">
      <xdr:nvSpPr>
        <xdr:cNvPr id="155" name="楕円 154"/>
        <xdr:cNvSpPr/>
      </xdr:nvSpPr>
      <xdr:spPr>
        <a:xfrm>
          <a:off x="6921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93726</xdr:rowOff>
    </xdr:from>
    <xdr:to>
      <xdr:col>41</xdr:col>
      <xdr:colOff>50800</xdr:colOff>
      <xdr:row>63</xdr:row>
      <xdr:rowOff>95631</xdr:rowOff>
    </xdr:to>
    <xdr:cxnSp macro="">
      <xdr:nvCxnSpPr>
        <xdr:cNvPr id="156" name="直線コネクタ 155"/>
        <xdr:cNvCxnSpPr/>
      </xdr:nvCxnSpPr>
      <xdr:spPr>
        <a:xfrm>
          <a:off x="6972300" y="1089507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91711</xdr:rowOff>
    </xdr:from>
    <xdr:ext cx="469744" cy="259045"/>
    <xdr:sp macro="" textlink="">
      <xdr:nvSpPr>
        <xdr:cNvPr id="157" name="n_1aveValue【体育館・プール】&#10;一人当たり面積"/>
        <xdr:cNvSpPr txBox="1"/>
      </xdr:nvSpPr>
      <xdr:spPr>
        <a:xfrm>
          <a:off x="93917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105427</xdr:rowOff>
    </xdr:from>
    <xdr:ext cx="469744" cy="259045"/>
    <xdr:sp macro="" textlink="">
      <xdr:nvSpPr>
        <xdr:cNvPr id="158" name="n_2aveValue【体育館・プール】&#10;一人当たり面積"/>
        <xdr:cNvSpPr txBox="1"/>
      </xdr:nvSpPr>
      <xdr:spPr>
        <a:xfrm>
          <a:off x="8515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77614</xdr:rowOff>
    </xdr:from>
    <xdr:ext cx="469744" cy="259045"/>
    <xdr:sp macro="" textlink="">
      <xdr:nvSpPr>
        <xdr:cNvPr id="159" name="n_3aveValue【体育館・プール】&#10;一人当たり面積"/>
        <xdr:cNvSpPr txBox="1"/>
      </xdr:nvSpPr>
      <xdr:spPr>
        <a:xfrm>
          <a:off x="7626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74185</xdr:rowOff>
    </xdr:from>
    <xdr:ext cx="469744" cy="259045"/>
    <xdr:sp macro="" textlink="">
      <xdr:nvSpPr>
        <xdr:cNvPr id="160" name="n_4aveValue【体育館・プール】&#10;一人当たり面積"/>
        <xdr:cNvSpPr txBox="1"/>
      </xdr:nvSpPr>
      <xdr:spPr>
        <a:xfrm>
          <a:off x="6737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142892</xdr:rowOff>
    </xdr:from>
    <xdr:ext cx="469744" cy="259045"/>
    <xdr:sp macro="" textlink="">
      <xdr:nvSpPr>
        <xdr:cNvPr id="161" name="n_1mainValue【体育館・プール】&#10;一人当たり面積"/>
        <xdr:cNvSpPr txBox="1"/>
      </xdr:nvSpPr>
      <xdr:spPr>
        <a:xfrm>
          <a:off x="939172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140987</xdr:rowOff>
    </xdr:from>
    <xdr:ext cx="469744" cy="259045"/>
    <xdr:sp macro="" textlink="">
      <xdr:nvSpPr>
        <xdr:cNvPr id="162" name="n_2mainValue【体育館・プール】&#10;一人当たり面積"/>
        <xdr:cNvSpPr txBox="1"/>
      </xdr:nvSpPr>
      <xdr:spPr>
        <a:xfrm>
          <a:off x="8515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137558</xdr:rowOff>
    </xdr:from>
    <xdr:ext cx="469744" cy="259045"/>
    <xdr:sp macro="" textlink="">
      <xdr:nvSpPr>
        <xdr:cNvPr id="163" name="n_3mainValue【体育館・プール】&#10;一人当たり面積"/>
        <xdr:cNvSpPr txBox="1"/>
      </xdr:nvSpPr>
      <xdr:spPr>
        <a:xfrm>
          <a:off x="7626427" y="1093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135653</xdr:rowOff>
    </xdr:from>
    <xdr:ext cx="469744" cy="259045"/>
    <xdr:sp macro="" textlink="">
      <xdr:nvSpPr>
        <xdr:cNvPr id="164" name="n_4mainValue【体育館・プール】&#10;一人当たり面積"/>
        <xdr:cNvSpPr txBox="1"/>
      </xdr:nvSpPr>
      <xdr:spPr>
        <a:xfrm>
          <a:off x="6737427" y="1093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123008</xdr:rowOff>
    </xdr:from>
    <xdr:to>
      <xdr:col>24</xdr:col>
      <xdr:colOff>62865</xdr:colOff>
      <xdr:row>86</xdr:row>
      <xdr:rowOff>168729</xdr:rowOff>
    </xdr:to>
    <xdr:cxnSp macro="">
      <xdr:nvCxnSpPr>
        <xdr:cNvPr id="190" name="直線コネクタ 189"/>
        <xdr:cNvCxnSpPr/>
      </xdr:nvCxnSpPr>
      <xdr:spPr>
        <a:xfrm flipV="1">
          <a:off x="4634865" y="13496108"/>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69685</xdr:rowOff>
    </xdr:from>
    <xdr:ext cx="405111" cy="259045"/>
    <xdr:sp macro="" textlink="">
      <xdr:nvSpPr>
        <xdr:cNvPr id="193" name="【福祉施設】&#10;有形固定資産減価償却率最大値テキスト"/>
        <xdr:cNvSpPr txBox="1"/>
      </xdr:nvSpPr>
      <xdr:spPr>
        <a:xfrm>
          <a:off x="4673600" y="1327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123008</xdr:rowOff>
    </xdr:from>
    <xdr:to>
      <xdr:col>24</xdr:col>
      <xdr:colOff>152400</xdr:colOff>
      <xdr:row>78</xdr:row>
      <xdr:rowOff>123008</xdr:rowOff>
    </xdr:to>
    <xdr:cxnSp macro="">
      <xdr:nvCxnSpPr>
        <xdr:cNvPr id="194" name="直線コネクタ 193"/>
        <xdr:cNvCxnSpPr/>
      </xdr:nvCxnSpPr>
      <xdr:spPr>
        <a:xfrm>
          <a:off x="4546600" y="1349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119578</xdr:rowOff>
    </xdr:from>
    <xdr:ext cx="405111" cy="259045"/>
    <xdr:sp macro="" textlink="">
      <xdr:nvSpPr>
        <xdr:cNvPr id="195" name="【福祉施設】&#10;有形固定資産減価償却率平均値テキスト"/>
        <xdr:cNvSpPr txBox="1"/>
      </xdr:nvSpPr>
      <xdr:spPr>
        <a:xfrm>
          <a:off x="4673600" y="14178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96701</xdr:rowOff>
    </xdr:from>
    <xdr:to>
      <xdr:col>24</xdr:col>
      <xdr:colOff>114300</xdr:colOff>
      <xdr:row>84</xdr:row>
      <xdr:rowOff>26851</xdr:rowOff>
    </xdr:to>
    <xdr:sp macro="" textlink="">
      <xdr:nvSpPr>
        <xdr:cNvPr id="196" name="フローチャート: 判断 195"/>
        <xdr:cNvSpPr/>
      </xdr:nvSpPr>
      <xdr:spPr>
        <a:xfrm>
          <a:off x="45847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72208</xdr:rowOff>
    </xdr:from>
    <xdr:to>
      <xdr:col>20</xdr:col>
      <xdr:colOff>38100</xdr:colOff>
      <xdr:row>84</xdr:row>
      <xdr:rowOff>2358</xdr:rowOff>
    </xdr:to>
    <xdr:sp macro="" textlink="">
      <xdr:nvSpPr>
        <xdr:cNvPr id="197" name="フローチャート: 判断 196"/>
        <xdr:cNvSpPr/>
      </xdr:nvSpPr>
      <xdr:spPr>
        <a:xfrm>
          <a:off x="3746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36286</xdr:rowOff>
    </xdr:from>
    <xdr:to>
      <xdr:col>15</xdr:col>
      <xdr:colOff>101600</xdr:colOff>
      <xdr:row>83</xdr:row>
      <xdr:rowOff>137886</xdr:rowOff>
    </xdr:to>
    <xdr:sp macro="" textlink="">
      <xdr:nvSpPr>
        <xdr:cNvPr id="198" name="フローチャート: 判断 197"/>
        <xdr:cNvSpPr/>
      </xdr:nvSpPr>
      <xdr:spPr>
        <a:xfrm>
          <a:off x="2857500" y="142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199" name="フローチャート: 判断 198"/>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26488</xdr:rowOff>
    </xdr:from>
    <xdr:to>
      <xdr:col>6</xdr:col>
      <xdr:colOff>38100</xdr:colOff>
      <xdr:row>83</xdr:row>
      <xdr:rowOff>128088</xdr:rowOff>
    </xdr:to>
    <xdr:sp macro="" textlink="">
      <xdr:nvSpPr>
        <xdr:cNvPr id="200" name="フローチャート: 判断 199"/>
        <xdr:cNvSpPr/>
      </xdr:nvSpPr>
      <xdr:spPr>
        <a:xfrm>
          <a:off x="1079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42818</xdr:rowOff>
    </xdr:from>
    <xdr:to>
      <xdr:col>24</xdr:col>
      <xdr:colOff>114300</xdr:colOff>
      <xdr:row>85</xdr:row>
      <xdr:rowOff>144418</xdr:rowOff>
    </xdr:to>
    <xdr:sp macro="" textlink="">
      <xdr:nvSpPr>
        <xdr:cNvPr id="206" name="楕円 205"/>
        <xdr:cNvSpPr/>
      </xdr:nvSpPr>
      <xdr:spPr>
        <a:xfrm>
          <a:off x="4584700" y="146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21245</xdr:rowOff>
    </xdr:from>
    <xdr:ext cx="405111" cy="259045"/>
    <xdr:sp macro="" textlink="">
      <xdr:nvSpPr>
        <xdr:cNvPr id="207" name="【福祉施設】&#10;有形固定資産減価償却率該当値テキスト"/>
        <xdr:cNvSpPr txBox="1"/>
      </xdr:nvSpPr>
      <xdr:spPr>
        <a:xfrm>
          <a:off x="4673600" y="1459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10161</xdr:rowOff>
    </xdr:from>
    <xdr:to>
      <xdr:col>20</xdr:col>
      <xdr:colOff>38100</xdr:colOff>
      <xdr:row>85</xdr:row>
      <xdr:rowOff>111761</xdr:rowOff>
    </xdr:to>
    <xdr:sp macro="" textlink="">
      <xdr:nvSpPr>
        <xdr:cNvPr id="208" name="楕円 207"/>
        <xdr:cNvSpPr/>
      </xdr:nvSpPr>
      <xdr:spPr>
        <a:xfrm>
          <a:off x="3746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60961</xdr:rowOff>
    </xdr:from>
    <xdr:to>
      <xdr:col>24</xdr:col>
      <xdr:colOff>63500</xdr:colOff>
      <xdr:row>85</xdr:row>
      <xdr:rowOff>93618</xdr:rowOff>
    </xdr:to>
    <xdr:cxnSp macro="">
      <xdr:nvCxnSpPr>
        <xdr:cNvPr id="209" name="直線コネクタ 208"/>
        <xdr:cNvCxnSpPr/>
      </xdr:nvCxnSpPr>
      <xdr:spPr>
        <a:xfrm>
          <a:off x="3797300" y="1463421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10161</xdr:rowOff>
    </xdr:from>
    <xdr:to>
      <xdr:col>15</xdr:col>
      <xdr:colOff>101600</xdr:colOff>
      <xdr:row>85</xdr:row>
      <xdr:rowOff>111761</xdr:rowOff>
    </xdr:to>
    <xdr:sp macro="" textlink="">
      <xdr:nvSpPr>
        <xdr:cNvPr id="210" name="楕円 209"/>
        <xdr:cNvSpPr/>
      </xdr:nvSpPr>
      <xdr:spPr>
        <a:xfrm>
          <a:off x="2857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60961</xdr:rowOff>
    </xdr:from>
    <xdr:to>
      <xdr:col>19</xdr:col>
      <xdr:colOff>177800</xdr:colOff>
      <xdr:row>85</xdr:row>
      <xdr:rowOff>60961</xdr:rowOff>
    </xdr:to>
    <xdr:cxnSp macro="">
      <xdr:nvCxnSpPr>
        <xdr:cNvPr id="211" name="直線コネクタ 210"/>
        <xdr:cNvCxnSpPr/>
      </xdr:nvCxnSpPr>
      <xdr:spPr>
        <a:xfrm>
          <a:off x="2908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152219</xdr:rowOff>
    </xdr:from>
    <xdr:to>
      <xdr:col>10</xdr:col>
      <xdr:colOff>165100</xdr:colOff>
      <xdr:row>85</xdr:row>
      <xdr:rowOff>82369</xdr:rowOff>
    </xdr:to>
    <xdr:sp macro="" textlink="">
      <xdr:nvSpPr>
        <xdr:cNvPr id="212" name="楕円 211"/>
        <xdr:cNvSpPr/>
      </xdr:nvSpPr>
      <xdr:spPr>
        <a:xfrm>
          <a:off x="19685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31569</xdr:rowOff>
    </xdr:from>
    <xdr:to>
      <xdr:col>15</xdr:col>
      <xdr:colOff>50800</xdr:colOff>
      <xdr:row>85</xdr:row>
      <xdr:rowOff>60961</xdr:rowOff>
    </xdr:to>
    <xdr:cxnSp macro="">
      <xdr:nvCxnSpPr>
        <xdr:cNvPr id="213" name="直線コネクタ 212"/>
        <xdr:cNvCxnSpPr/>
      </xdr:nvCxnSpPr>
      <xdr:spPr>
        <a:xfrm>
          <a:off x="2019300" y="1460481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31387</xdr:rowOff>
    </xdr:from>
    <xdr:to>
      <xdr:col>6</xdr:col>
      <xdr:colOff>38100</xdr:colOff>
      <xdr:row>85</xdr:row>
      <xdr:rowOff>132987</xdr:rowOff>
    </xdr:to>
    <xdr:sp macro="" textlink="">
      <xdr:nvSpPr>
        <xdr:cNvPr id="214" name="楕円 213"/>
        <xdr:cNvSpPr/>
      </xdr:nvSpPr>
      <xdr:spPr>
        <a:xfrm>
          <a:off x="1079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31569</xdr:rowOff>
    </xdr:from>
    <xdr:to>
      <xdr:col>10</xdr:col>
      <xdr:colOff>114300</xdr:colOff>
      <xdr:row>85</xdr:row>
      <xdr:rowOff>82187</xdr:rowOff>
    </xdr:to>
    <xdr:cxnSp macro="">
      <xdr:nvCxnSpPr>
        <xdr:cNvPr id="215" name="直線コネクタ 214"/>
        <xdr:cNvCxnSpPr/>
      </xdr:nvCxnSpPr>
      <xdr:spPr>
        <a:xfrm flipV="1">
          <a:off x="1130300" y="14604819"/>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18885</xdr:rowOff>
    </xdr:from>
    <xdr:ext cx="405111" cy="259045"/>
    <xdr:sp macro="" textlink="">
      <xdr:nvSpPr>
        <xdr:cNvPr id="216" name="n_1aveValue【福祉施設】&#10;有形固定資産減価償却率"/>
        <xdr:cNvSpPr txBox="1"/>
      </xdr:nvSpPr>
      <xdr:spPr>
        <a:xfrm>
          <a:off x="35820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154413</xdr:rowOff>
    </xdr:from>
    <xdr:ext cx="405111" cy="259045"/>
    <xdr:sp macro="" textlink="">
      <xdr:nvSpPr>
        <xdr:cNvPr id="217" name="n_2aveValue【福祉施設】&#10;有形固定資産減価償却率"/>
        <xdr:cNvSpPr txBox="1"/>
      </xdr:nvSpPr>
      <xdr:spPr>
        <a:xfrm>
          <a:off x="2705744" y="1404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218" name="n_3aveValue【福祉施設】&#10;有形固定資産減価償却率"/>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144615</xdr:rowOff>
    </xdr:from>
    <xdr:ext cx="405111" cy="259045"/>
    <xdr:sp macro="" textlink="">
      <xdr:nvSpPr>
        <xdr:cNvPr id="219" name="n_4aveValue【福祉施設】&#10;有形固定資産減価償却率"/>
        <xdr:cNvSpPr txBox="1"/>
      </xdr:nvSpPr>
      <xdr:spPr>
        <a:xfrm>
          <a:off x="927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102888</xdr:rowOff>
    </xdr:from>
    <xdr:ext cx="405111" cy="259045"/>
    <xdr:sp macro="" textlink="">
      <xdr:nvSpPr>
        <xdr:cNvPr id="220" name="n_1mainValue【福祉施設】&#10;有形固定資産減価償却率"/>
        <xdr:cNvSpPr txBox="1"/>
      </xdr:nvSpPr>
      <xdr:spPr>
        <a:xfrm>
          <a:off x="35820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102888</xdr:rowOff>
    </xdr:from>
    <xdr:ext cx="405111" cy="259045"/>
    <xdr:sp macro="" textlink="">
      <xdr:nvSpPr>
        <xdr:cNvPr id="221" name="n_2mainValue【福祉施設】&#10;有形固定資産減価償却率"/>
        <xdr:cNvSpPr txBox="1"/>
      </xdr:nvSpPr>
      <xdr:spPr>
        <a:xfrm>
          <a:off x="2705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73496</xdr:rowOff>
    </xdr:from>
    <xdr:ext cx="405111" cy="259045"/>
    <xdr:sp macro="" textlink="">
      <xdr:nvSpPr>
        <xdr:cNvPr id="222" name="n_3mainValue【福祉施設】&#10;有形固定資産減価償却率"/>
        <xdr:cNvSpPr txBox="1"/>
      </xdr:nvSpPr>
      <xdr:spPr>
        <a:xfrm>
          <a:off x="18167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124114</xdr:rowOff>
    </xdr:from>
    <xdr:ext cx="405111" cy="259045"/>
    <xdr:sp macro="" textlink="">
      <xdr:nvSpPr>
        <xdr:cNvPr id="223" name="n_4mainValue【福祉施設】&#10;有形固定資産減価償却率"/>
        <xdr:cNvSpPr txBox="1"/>
      </xdr:nvSpPr>
      <xdr:spPr>
        <a:xfrm>
          <a:off x="927744" y="1469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19050</xdr:rowOff>
    </xdr:from>
    <xdr:to>
      <xdr:col>54</xdr:col>
      <xdr:colOff>189865</xdr:colOff>
      <xdr:row>86</xdr:row>
      <xdr:rowOff>87630</xdr:rowOff>
    </xdr:to>
    <xdr:cxnSp macro="">
      <xdr:nvCxnSpPr>
        <xdr:cNvPr id="247" name="直線コネクタ 246"/>
        <xdr:cNvCxnSpPr/>
      </xdr:nvCxnSpPr>
      <xdr:spPr>
        <a:xfrm flipV="1">
          <a:off x="10476865" y="1356360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8"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9" name="直線コネクタ 248"/>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137177</xdr:rowOff>
    </xdr:from>
    <xdr:ext cx="469744" cy="259045"/>
    <xdr:sp macro="" textlink="">
      <xdr:nvSpPr>
        <xdr:cNvPr id="250" name="【福祉施設】&#10;一人当たり面積最大値テキスト"/>
        <xdr:cNvSpPr txBox="1"/>
      </xdr:nvSpPr>
      <xdr:spPr>
        <a:xfrm>
          <a:off x="10515600" y="1333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19050</xdr:rowOff>
    </xdr:from>
    <xdr:to>
      <xdr:col>55</xdr:col>
      <xdr:colOff>88900</xdr:colOff>
      <xdr:row>79</xdr:row>
      <xdr:rowOff>19050</xdr:rowOff>
    </xdr:to>
    <xdr:cxnSp macro="">
      <xdr:nvCxnSpPr>
        <xdr:cNvPr id="251" name="直線コネクタ 250"/>
        <xdr:cNvCxnSpPr/>
      </xdr:nvCxnSpPr>
      <xdr:spPr>
        <a:xfrm>
          <a:off x="10388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167912</xdr:rowOff>
    </xdr:from>
    <xdr:ext cx="469744" cy="259045"/>
    <xdr:sp macro="" textlink="">
      <xdr:nvSpPr>
        <xdr:cNvPr id="252" name="【福祉施設】&#10;一人当たり面積平均値テキスト"/>
        <xdr:cNvSpPr txBox="1"/>
      </xdr:nvSpPr>
      <xdr:spPr>
        <a:xfrm>
          <a:off x="10515600" y="1439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145035</xdr:rowOff>
    </xdr:from>
    <xdr:to>
      <xdr:col>55</xdr:col>
      <xdr:colOff>50800</xdr:colOff>
      <xdr:row>85</xdr:row>
      <xdr:rowOff>75185</xdr:rowOff>
    </xdr:to>
    <xdr:sp macro="" textlink="">
      <xdr:nvSpPr>
        <xdr:cNvPr id="253" name="フローチャート: 判断 252"/>
        <xdr:cNvSpPr/>
      </xdr:nvSpPr>
      <xdr:spPr>
        <a:xfrm>
          <a:off x="10426700" y="1454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141987</xdr:rowOff>
    </xdr:from>
    <xdr:to>
      <xdr:col>50</xdr:col>
      <xdr:colOff>165100</xdr:colOff>
      <xdr:row>85</xdr:row>
      <xdr:rowOff>72137</xdr:rowOff>
    </xdr:to>
    <xdr:sp macro="" textlink="">
      <xdr:nvSpPr>
        <xdr:cNvPr id="254" name="フローチャート: 判断 253"/>
        <xdr:cNvSpPr/>
      </xdr:nvSpPr>
      <xdr:spPr>
        <a:xfrm>
          <a:off x="9588500" y="1454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10922</xdr:rowOff>
    </xdr:from>
    <xdr:to>
      <xdr:col>46</xdr:col>
      <xdr:colOff>38100</xdr:colOff>
      <xdr:row>85</xdr:row>
      <xdr:rowOff>112522</xdr:rowOff>
    </xdr:to>
    <xdr:sp macro="" textlink="">
      <xdr:nvSpPr>
        <xdr:cNvPr id="255" name="フローチャート: 判断 254"/>
        <xdr:cNvSpPr/>
      </xdr:nvSpPr>
      <xdr:spPr>
        <a:xfrm>
          <a:off x="8699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167132</xdr:rowOff>
    </xdr:from>
    <xdr:to>
      <xdr:col>41</xdr:col>
      <xdr:colOff>101600</xdr:colOff>
      <xdr:row>85</xdr:row>
      <xdr:rowOff>97282</xdr:rowOff>
    </xdr:to>
    <xdr:sp macro="" textlink="">
      <xdr:nvSpPr>
        <xdr:cNvPr id="256" name="フローチャート: 判断 255"/>
        <xdr:cNvSpPr/>
      </xdr:nvSpPr>
      <xdr:spPr>
        <a:xfrm>
          <a:off x="7810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167132</xdr:rowOff>
    </xdr:from>
    <xdr:to>
      <xdr:col>36</xdr:col>
      <xdr:colOff>165100</xdr:colOff>
      <xdr:row>85</xdr:row>
      <xdr:rowOff>97282</xdr:rowOff>
    </xdr:to>
    <xdr:sp macro="" textlink="">
      <xdr:nvSpPr>
        <xdr:cNvPr id="257" name="フローチャート: 判断 256"/>
        <xdr:cNvSpPr/>
      </xdr:nvSpPr>
      <xdr:spPr>
        <a:xfrm>
          <a:off x="6921500" y="145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102363</xdr:rowOff>
    </xdr:from>
    <xdr:to>
      <xdr:col>55</xdr:col>
      <xdr:colOff>50800</xdr:colOff>
      <xdr:row>86</xdr:row>
      <xdr:rowOff>32513</xdr:rowOff>
    </xdr:to>
    <xdr:sp macro="" textlink="">
      <xdr:nvSpPr>
        <xdr:cNvPr id="263" name="楕円 262"/>
        <xdr:cNvSpPr/>
      </xdr:nvSpPr>
      <xdr:spPr>
        <a:xfrm>
          <a:off x="10426700" y="1467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17290</xdr:rowOff>
    </xdr:from>
    <xdr:ext cx="469744" cy="259045"/>
    <xdr:sp macro="" textlink="">
      <xdr:nvSpPr>
        <xdr:cNvPr id="264" name="【福祉施設】&#10;一人当たり面積該当値テキスト"/>
        <xdr:cNvSpPr txBox="1"/>
      </xdr:nvSpPr>
      <xdr:spPr>
        <a:xfrm>
          <a:off x="10515600" y="1459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99313</xdr:rowOff>
    </xdr:from>
    <xdr:to>
      <xdr:col>50</xdr:col>
      <xdr:colOff>165100</xdr:colOff>
      <xdr:row>86</xdr:row>
      <xdr:rowOff>29463</xdr:rowOff>
    </xdr:to>
    <xdr:sp macro="" textlink="">
      <xdr:nvSpPr>
        <xdr:cNvPr id="265" name="楕円 264"/>
        <xdr:cNvSpPr/>
      </xdr:nvSpPr>
      <xdr:spPr>
        <a:xfrm>
          <a:off x="9588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150113</xdr:rowOff>
    </xdr:from>
    <xdr:to>
      <xdr:col>55</xdr:col>
      <xdr:colOff>0</xdr:colOff>
      <xdr:row>85</xdr:row>
      <xdr:rowOff>153163</xdr:rowOff>
    </xdr:to>
    <xdr:cxnSp macro="">
      <xdr:nvCxnSpPr>
        <xdr:cNvPr id="266" name="直線コネクタ 265"/>
        <xdr:cNvCxnSpPr/>
      </xdr:nvCxnSpPr>
      <xdr:spPr>
        <a:xfrm>
          <a:off x="9639300" y="14723363"/>
          <a:ext cx="8382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97789</xdr:rowOff>
    </xdr:from>
    <xdr:to>
      <xdr:col>46</xdr:col>
      <xdr:colOff>38100</xdr:colOff>
      <xdr:row>86</xdr:row>
      <xdr:rowOff>27939</xdr:rowOff>
    </xdr:to>
    <xdr:sp macro="" textlink="">
      <xdr:nvSpPr>
        <xdr:cNvPr id="267" name="楕円 266"/>
        <xdr:cNvSpPr/>
      </xdr:nvSpPr>
      <xdr:spPr>
        <a:xfrm>
          <a:off x="8699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148589</xdr:rowOff>
    </xdr:from>
    <xdr:to>
      <xdr:col>50</xdr:col>
      <xdr:colOff>114300</xdr:colOff>
      <xdr:row>85</xdr:row>
      <xdr:rowOff>150113</xdr:rowOff>
    </xdr:to>
    <xdr:cxnSp macro="">
      <xdr:nvCxnSpPr>
        <xdr:cNvPr id="268" name="直線コネクタ 267"/>
        <xdr:cNvCxnSpPr/>
      </xdr:nvCxnSpPr>
      <xdr:spPr>
        <a:xfrm>
          <a:off x="8750300" y="1472183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97789</xdr:rowOff>
    </xdr:from>
    <xdr:to>
      <xdr:col>41</xdr:col>
      <xdr:colOff>101600</xdr:colOff>
      <xdr:row>86</xdr:row>
      <xdr:rowOff>27939</xdr:rowOff>
    </xdr:to>
    <xdr:sp macro="" textlink="">
      <xdr:nvSpPr>
        <xdr:cNvPr id="269" name="楕円 268"/>
        <xdr:cNvSpPr/>
      </xdr:nvSpPr>
      <xdr:spPr>
        <a:xfrm>
          <a:off x="7810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148589</xdr:rowOff>
    </xdr:from>
    <xdr:to>
      <xdr:col>45</xdr:col>
      <xdr:colOff>177800</xdr:colOff>
      <xdr:row>85</xdr:row>
      <xdr:rowOff>148589</xdr:rowOff>
    </xdr:to>
    <xdr:cxnSp macro="">
      <xdr:nvCxnSpPr>
        <xdr:cNvPr id="270" name="直線コネクタ 269"/>
        <xdr:cNvCxnSpPr/>
      </xdr:nvCxnSpPr>
      <xdr:spPr>
        <a:xfrm>
          <a:off x="7861300" y="1472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132842</xdr:rowOff>
    </xdr:from>
    <xdr:to>
      <xdr:col>36</xdr:col>
      <xdr:colOff>165100</xdr:colOff>
      <xdr:row>86</xdr:row>
      <xdr:rowOff>62992</xdr:rowOff>
    </xdr:to>
    <xdr:sp macro="" textlink="">
      <xdr:nvSpPr>
        <xdr:cNvPr id="271" name="楕円 270"/>
        <xdr:cNvSpPr/>
      </xdr:nvSpPr>
      <xdr:spPr>
        <a:xfrm>
          <a:off x="6921500" y="1470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148589</xdr:rowOff>
    </xdr:from>
    <xdr:to>
      <xdr:col>41</xdr:col>
      <xdr:colOff>50800</xdr:colOff>
      <xdr:row>86</xdr:row>
      <xdr:rowOff>12192</xdr:rowOff>
    </xdr:to>
    <xdr:cxnSp macro="">
      <xdr:nvCxnSpPr>
        <xdr:cNvPr id="272" name="直線コネクタ 271"/>
        <xdr:cNvCxnSpPr/>
      </xdr:nvCxnSpPr>
      <xdr:spPr>
        <a:xfrm flipV="1">
          <a:off x="6972300" y="14721839"/>
          <a:ext cx="88900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88664</xdr:rowOff>
    </xdr:from>
    <xdr:ext cx="469744" cy="259045"/>
    <xdr:sp macro="" textlink="">
      <xdr:nvSpPr>
        <xdr:cNvPr id="273" name="n_1aveValue【福祉施設】&#10;一人当たり面積"/>
        <xdr:cNvSpPr txBox="1"/>
      </xdr:nvSpPr>
      <xdr:spPr>
        <a:xfrm>
          <a:off x="9391727" y="1431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129049</xdr:rowOff>
    </xdr:from>
    <xdr:ext cx="469744" cy="259045"/>
    <xdr:sp macro="" textlink="">
      <xdr:nvSpPr>
        <xdr:cNvPr id="274" name="n_2aveValue【福祉施設】&#10;一人当たり面積"/>
        <xdr:cNvSpPr txBox="1"/>
      </xdr:nvSpPr>
      <xdr:spPr>
        <a:xfrm>
          <a:off x="8515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113809</xdr:rowOff>
    </xdr:from>
    <xdr:ext cx="469744" cy="259045"/>
    <xdr:sp macro="" textlink="">
      <xdr:nvSpPr>
        <xdr:cNvPr id="275" name="n_3aveValue【福祉施設】&#10;一人当たり面積"/>
        <xdr:cNvSpPr txBox="1"/>
      </xdr:nvSpPr>
      <xdr:spPr>
        <a:xfrm>
          <a:off x="7626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113809</xdr:rowOff>
    </xdr:from>
    <xdr:ext cx="469744" cy="259045"/>
    <xdr:sp macro="" textlink="">
      <xdr:nvSpPr>
        <xdr:cNvPr id="276" name="n_4aveValue【福祉施設】&#10;一人当たり面積"/>
        <xdr:cNvSpPr txBox="1"/>
      </xdr:nvSpPr>
      <xdr:spPr>
        <a:xfrm>
          <a:off x="6737427" y="1434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20590</xdr:rowOff>
    </xdr:from>
    <xdr:ext cx="469744" cy="259045"/>
    <xdr:sp macro="" textlink="">
      <xdr:nvSpPr>
        <xdr:cNvPr id="277" name="n_1mainValue【福祉施設】&#10;一人当たり面積"/>
        <xdr:cNvSpPr txBox="1"/>
      </xdr:nvSpPr>
      <xdr:spPr>
        <a:xfrm>
          <a:off x="9391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19066</xdr:rowOff>
    </xdr:from>
    <xdr:ext cx="469744" cy="259045"/>
    <xdr:sp macro="" textlink="">
      <xdr:nvSpPr>
        <xdr:cNvPr id="278" name="n_2mainValue【福祉施設】&#10;一人当たり面積"/>
        <xdr:cNvSpPr txBox="1"/>
      </xdr:nvSpPr>
      <xdr:spPr>
        <a:xfrm>
          <a:off x="8515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19066</xdr:rowOff>
    </xdr:from>
    <xdr:ext cx="469744" cy="259045"/>
    <xdr:sp macro="" textlink="">
      <xdr:nvSpPr>
        <xdr:cNvPr id="279" name="n_3mainValue【福祉施設】&#10;一人当たり面積"/>
        <xdr:cNvSpPr txBox="1"/>
      </xdr:nvSpPr>
      <xdr:spPr>
        <a:xfrm>
          <a:off x="7626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54119</xdr:rowOff>
    </xdr:from>
    <xdr:ext cx="469744" cy="259045"/>
    <xdr:sp macro="" textlink="">
      <xdr:nvSpPr>
        <xdr:cNvPr id="280" name="n_4mainValue【福祉施設】&#10;一人当たり面積"/>
        <xdr:cNvSpPr txBox="1"/>
      </xdr:nvSpPr>
      <xdr:spPr>
        <a:xfrm>
          <a:off x="6737427" y="1479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79466</xdr:rowOff>
    </xdr:from>
    <xdr:to>
      <xdr:col>24</xdr:col>
      <xdr:colOff>62865</xdr:colOff>
      <xdr:row>108</xdr:row>
      <xdr:rowOff>136616</xdr:rowOff>
    </xdr:to>
    <xdr:cxnSp macro="">
      <xdr:nvCxnSpPr>
        <xdr:cNvPr id="306" name="直線コネクタ 305"/>
        <xdr:cNvCxnSpPr/>
      </xdr:nvCxnSpPr>
      <xdr:spPr>
        <a:xfrm flipV="1">
          <a:off x="4634865" y="1739591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140443</xdr:rowOff>
    </xdr:from>
    <xdr:ext cx="405111" cy="259045"/>
    <xdr:sp macro="" textlink="">
      <xdr:nvSpPr>
        <xdr:cNvPr id="307" name="【市民会館】&#10;有形固定資産減価償却率最小値テキスト"/>
        <xdr:cNvSpPr txBox="1"/>
      </xdr:nvSpPr>
      <xdr:spPr>
        <a:xfrm>
          <a:off x="4673600" y="1865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136616</xdr:rowOff>
    </xdr:from>
    <xdr:to>
      <xdr:col>24</xdr:col>
      <xdr:colOff>152400</xdr:colOff>
      <xdr:row>108</xdr:row>
      <xdr:rowOff>136616</xdr:rowOff>
    </xdr:to>
    <xdr:cxnSp macro="">
      <xdr:nvCxnSpPr>
        <xdr:cNvPr id="308" name="直線コネクタ 307"/>
        <xdr:cNvCxnSpPr/>
      </xdr:nvCxnSpPr>
      <xdr:spPr>
        <a:xfrm>
          <a:off x="4546600" y="1865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26143</xdr:rowOff>
    </xdr:from>
    <xdr:ext cx="405111" cy="259045"/>
    <xdr:sp macro="" textlink="">
      <xdr:nvSpPr>
        <xdr:cNvPr id="309" name="【市民会館】&#10;有形固定資産減価償却率最大値テキスト"/>
        <xdr:cNvSpPr txBox="1"/>
      </xdr:nvSpPr>
      <xdr:spPr>
        <a:xfrm>
          <a:off x="4673600" y="17171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79466</xdr:rowOff>
    </xdr:from>
    <xdr:to>
      <xdr:col>24</xdr:col>
      <xdr:colOff>152400</xdr:colOff>
      <xdr:row>101</xdr:row>
      <xdr:rowOff>79466</xdr:rowOff>
    </xdr:to>
    <xdr:cxnSp macro="">
      <xdr:nvCxnSpPr>
        <xdr:cNvPr id="310" name="直線コネクタ 309"/>
        <xdr:cNvCxnSpPr/>
      </xdr:nvCxnSpPr>
      <xdr:spPr>
        <a:xfrm>
          <a:off x="4546600" y="1739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116495</xdr:rowOff>
    </xdr:from>
    <xdr:ext cx="405111" cy="259045"/>
    <xdr:sp macro="" textlink="">
      <xdr:nvSpPr>
        <xdr:cNvPr id="311" name="【市民会館】&#10;有形固定資産減価償却率平均値テキスト"/>
        <xdr:cNvSpPr txBox="1"/>
      </xdr:nvSpPr>
      <xdr:spPr>
        <a:xfrm>
          <a:off x="4673600" y="1794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138068</xdr:rowOff>
    </xdr:from>
    <xdr:to>
      <xdr:col>24</xdr:col>
      <xdr:colOff>114300</xdr:colOff>
      <xdr:row>105</xdr:row>
      <xdr:rowOff>68218</xdr:rowOff>
    </xdr:to>
    <xdr:sp macro="" textlink="">
      <xdr:nvSpPr>
        <xdr:cNvPr id="312" name="フローチャート: 判断 311"/>
        <xdr:cNvSpPr/>
      </xdr:nvSpPr>
      <xdr:spPr>
        <a:xfrm>
          <a:off x="45847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125005</xdr:rowOff>
    </xdr:from>
    <xdr:to>
      <xdr:col>20</xdr:col>
      <xdr:colOff>38100</xdr:colOff>
      <xdr:row>105</xdr:row>
      <xdr:rowOff>55155</xdr:rowOff>
    </xdr:to>
    <xdr:sp macro="" textlink="">
      <xdr:nvSpPr>
        <xdr:cNvPr id="313" name="フローチャート: 判断 312"/>
        <xdr:cNvSpPr/>
      </xdr:nvSpPr>
      <xdr:spPr>
        <a:xfrm>
          <a:off x="3746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115207</xdr:rowOff>
    </xdr:from>
    <xdr:to>
      <xdr:col>15</xdr:col>
      <xdr:colOff>101600</xdr:colOff>
      <xdr:row>105</xdr:row>
      <xdr:rowOff>45357</xdr:rowOff>
    </xdr:to>
    <xdr:sp macro="" textlink="">
      <xdr:nvSpPr>
        <xdr:cNvPr id="314" name="フローチャート: 判断 313"/>
        <xdr:cNvSpPr/>
      </xdr:nvSpPr>
      <xdr:spPr>
        <a:xfrm>
          <a:off x="2857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102144</xdr:rowOff>
    </xdr:from>
    <xdr:to>
      <xdr:col>10</xdr:col>
      <xdr:colOff>165100</xdr:colOff>
      <xdr:row>105</xdr:row>
      <xdr:rowOff>32294</xdr:rowOff>
    </xdr:to>
    <xdr:sp macro="" textlink="">
      <xdr:nvSpPr>
        <xdr:cNvPr id="315" name="フローチャート: 判断 314"/>
        <xdr:cNvSpPr/>
      </xdr:nvSpPr>
      <xdr:spPr>
        <a:xfrm>
          <a:off x="1968500" y="1793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58057</xdr:rowOff>
    </xdr:from>
    <xdr:to>
      <xdr:col>6</xdr:col>
      <xdr:colOff>38100</xdr:colOff>
      <xdr:row>104</xdr:row>
      <xdr:rowOff>159657</xdr:rowOff>
    </xdr:to>
    <xdr:sp macro="" textlink="">
      <xdr:nvSpPr>
        <xdr:cNvPr id="316" name="フローチャート: 判断 315"/>
        <xdr:cNvSpPr/>
      </xdr:nvSpPr>
      <xdr:spPr>
        <a:xfrm>
          <a:off x="1079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102144</xdr:rowOff>
    </xdr:from>
    <xdr:to>
      <xdr:col>24</xdr:col>
      <xdr:colOff>114300</xdr:colOff>
      <xdr:row>102</xdr:row>
      <xdr:rowOff>32294</xdr:rowOff>
    </xdr:to>
    <xdr:sp macro="" textlink="">
      <xdr:nvSpPr>
        <xdr:cNvPr id="322" name="楕円 321"/>
        <xdr:cNvSpPr/>
      </xdr:nvSpPr>
      <xdr:spPr>
        <a:xfrm>
          <a:off x="4584700" y="1741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17071</xdr:rowOff>
    </xdr:from>
    <xdr:ext cx="405111" cy="259045"/>
    <xdr:sp macro="" textlink="">
      <xdr:nvSpPr>
        <xdr:cNvPr id="323" name="【市民会館】&#10;有形固定資産減価償却率該当値テキスト"/>
        <xdr:cNvSpPr txBox="1"/>
      </xdr:nvSpPr>
      <xdr:spPr>
        <a:xfrm>
          <a:off x="4673600" y="17333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58057</xdr:rowOff>
    </xdr:from>
    <xdr:to>
      <xdr:col>20</xdr:col>
      <xdr:colOff>38100</xdr:colOff>
      <xdr:row>101</xdr:row>
      <xdr:rowOff>159657</xdr:rowOff>
    </xdr:to>
    <xdr:sp macro="" textlink="">
      <xdr:nvSpPr>
        <xdr:cNvPr id="324" name="楕円 323"/>
        <xdr:cNvSpPr/>
      </xdr:nvSpPr>
      <xdr:spPr>
        <a:xfrm>
          <a:off x="3746500" y="1737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108857</xdr:rowOff>
    </xdr:from>
    <xdr:to>
      <xdr:col>24</xdr:col>
      <xdr:colOff>63500</xdr:colOff>
      <xdr:row>101</xdr:row>
      <xdr:rowOff>152944</xdr:rowOff>
    </xdr:to>
    <xdr:cxnSp macro="">
      <xdr:nvCxnSpPr>
        <xdr:cNvPr id="325" name="直線コネクタ 324"/>
        <xdr:cNvCxnSpPr/>
      </xdr:nvCxnSpPr>
      <xdr:spPr>
        <a:xfrm>
          <a:off x="3797300" y="1742530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13970</xdr:rowOff>
    </xdr:from>
    <xdr:to>
      <xdr:col>15</xdr:col>
      <xdr:colOff>101600</xdr:colOff>
      <xdr:row>101</xdr:row>
      <xdr:rowOff>115570</xdr:rowOff>
    </xdr:to>
    <xdr:sp macro="" textlink="">
      <xdr:nvSpPr>
        <xdr:cNvPr id="326" name="楕円 325"/>
        <xdr:cNvSpPr/>
      </xdr:nvSpPr>
      <xdr:spPr>
        <a:xfrm>
          <a:off x="2857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64770</xdr:rowOff>
    </xdr:from>
    <xdr:to>
      <xdr:col>19</xdr:col>
      <xdr:colOff>177800</xdr:colOff>
      <xdr:row>101</xdr:row>
      <xdr:rowOff>108857</xdr:rowOff>
    </xdr:to>
    <xdr:cxnSp macro="">
      <xdr:nvCxnSpPr>
        <xdr:cNvPr id="327" name="直線コネクタ 326"/>
        <xdr:cNvCxnSpPr/>
      </xdr:nvCxnSpPr>
      <xdr:spPr>
        <a:xfrm>
          <a:off x="2908300" y="1738122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139700</xdr:rowOff>
    </xdr:from>
    <xdr:to>
      <xdr:col>10</xdr:col>
      <xdr:colOff>165100</xdr:colOff>
      <xdr:row>101</xdr:row>
      <xdr:rowOff>69850</xdr:rowOff>
    </xdr:to>
    <xdr:sp macro="" textlink="">
      <xdr:nvSpPr>
        <xdr:cNvPr id="328" name="楕円 327"/>
        <xdr:cNvSpPr/>
      </xdr:nvSpPr>
      <xdr:spPr>
        <a:xfrm>
          <a:off x="1968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19050</xdr:rowOff>
    </xdr:from>
    <xdr:to>
      <xdr:col>15</xdr:col>
      <xdr:colOff>50800</xdr:colOff>
      <xdr:row>101</xdr:row>
      <xdr:rowOff>64770</xdr:rowOff>
    </xdr:to>
    <xdr:cxnSp macro="">
      <xdr:nvCxnSpPr>
        <xdr:cNvPr id="329" name="直線コネクタ 328"/>
        <xdr:cNvCxnSpPr/>
      </xdr:nvCxnSpPr>
      <xdr:spPr>
        <a:xfrm>
          <a:off x="2019300" y="17335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95613</xdr:rowOff>
    </xdr:from>
    <xdr:to>
      <xdr:col>6</xdr:col>
      <xdr:colOff>38100</xdr:colOff>
      <xdr:row>101</xdr:row>
      <xdr:rowOff>25763</xdr:rowOff>
    </xdr:to>
    <xdr:sp macro="" textlink="">
      <xdr:nvSpPr>
        <xdr:cNvPr id="330" name="楕円 329"/>
        <xdr:cNvSpPr/>
      </xdr:nvSpPr>
      <xdr:spPr>
        <a:xfrm>
          <a:off x="1079500" y="1724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146413</xdr:rowOff>
    </xdr:from>
    <xdr:to>
      <xdr:col>10</xdr:col>
      <xdr:colOff>114300</xdr:colOff>
      <xdr:row>101</xdr:row>
      <xdr:rowOff>19050</xdr:rowOff>
    </xdr:to>
    <xdr:cxnSp macro="">
      <xdr:nvCxnSpPr>
        <xdr:cNvPr id="331" name="直線コネクタ 330"/>
        <xdr:cNvCxnSpPr/>
      </xdr:nvCxnSpPr>
      <xdr:spPr>
        <a:xfrm>
          <a:off x="1130300" y="1729141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46282</xdr:rowOff>
    </xdr:from>
    <xdr:ext cx="405111" cy="259045"/>
    <xdr:sp macro="" textlink="">
      <xdr:nvSpPr>
        <xdr:cNvPr id="332" name="n_1aveValue【市民会館】&#10;有形固定資産減価償却率"/>
        <xdr:cNvSpPr txBox="1"/>
      </xdr:nvSpPr>
      <xdr:spPr>
        <a:xfrm>
          <a:off x="35820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36484</xdr:rowOff>
    </xdr:from>
    <xdr:ext cx="405111" cy="259045"/>
    <xdr:sp macro="" textlink="">
      <xdr:nvSpPr>
        <xdr:cNvPr id="333" name="n_2aveValue【市民会館】&#10;有形固定資産減価償却率"/>
        <xdr:cNvSpPr txBox="1"/>
      </xdr:nvSpPr>
      <xdr:spPr>
        <a:xfrm>
          <a:off x="2705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23421</xdr:rowOff>
    </xdr:from>
    <xdr:ext cx="405111" cy="259045"/>
    <xdr:sp macro="" textlink="">
      <xdr:nvSpPr>
        <xdr:cNvPr id="334" name="n_3aveValue【市民会館】&#10;有形固定資産減価償却率"/>
        <xdr:cNvSpPr txBox="1"/>
      </xdr:nvSpPr>
      <xdr:spPr>
        <a:xfrm>
          <a:off x="1816744"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150784</xdr:rowOff>
    </xdr:from>
    <xdr:ext cx="405111" cy="259045"/>
    <xdr:sp macro="" textlink="">
      <xdr:nvSpPr>
        <xdr:cNvPr id="335" name="n_4aveValue【市民会館】&#10;有形固定資産減価償却率"/>
        <xdr:cNvSpPr txBox="1"/>
      </xdr:nvSpPr>
      <xdr:spPr>
        <a:xfrm>
          <a:off x="927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4734</xdr:rowOff>
    </xdr:from>
    <xdr:ext cx="405111" cy="259045"/>
    <xdr:sp macro="" textlink="">
      <xdr:nvSpPr>
        <xdr:cNvPr id="336" name="n_1mainValue【市民会館】&#10;有形固定資産減価償却率"/>
        <xdr:cNvSpPr txBox="1"/>
      </xdr:nvSpPr>
      <xdr:spPr>
        <a:xfrm>
          <a:off x="3582044" y="1714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132097</xdr:rowOff>
    </xdr:from>
    <xdr:ext cx="405111" cy="259045"/>
    <xdr:sp macro="" textlink="">
      <xdr:nvSpPr>
        <xdr:cNvPr id="337" name="n_2mainValue【市民会館】&#10;有形固定資産減価償却率"/>
        <xdr:cNvSpPr txBox="1"/>
      </xdr:nvSpPr>
      <xdr:spPr>
        <a:xfrm>
          <a:off x="2705744" y="1710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86377</xdr:rowOff>
    </xdr:from>
    <xdr:ext cx="405111" cy="259045"/>
    <xdr:sp macro="" textlink="">
      <xdr:nvSpPr>
        <xdr:cNvPr id="338" name="n_3mainValue【市民会館】&#10;有形固定資産減価償却率"/>
        <xdr:cNvSpPr txBox="1"/>
      </xdr:nvSpPr>
      <xdr:spPr>
        <a:xfrm>
          <a:off x="1816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42290</xdr:rowOff>
    </xdr:from>
    <xdr:ext cx="405111" cy="259045"/>
    <xdr:sp macro="" textlink="">
      <xdr:nvSpPr>
        <xdr:cNvPr id="339" name="n_4mainValue【市民会館】&#10;有形固定資産減価償却率"/>
        <xdr:cNvSpPr txBox="1"/>
      </xdr:nvSpPr>
      <xdr:spPr>
        <a:xfrm>
          <a:off x="927744" y="1701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161544</xdr:rowOff>
    </xdr:from>
    <xdr:to>
      <xdr:col>54</xdr:col>
      <xdr:colOff>189865</xdr:colOff>
      <xdr:row>108</xdr:row>
      <xdr:rowOff>117348</xdr:rowOff>
    </xdr:to>
    <xdr:cxnSp macro="">
      <xdr:nvCxnSpPr>
        <xdr:cNvPr id="363" name="直線コネクタ 362"/>
        <xdr:cNvCxnSpPr/>
      </xdr:nvCxnSpPr>
      <xdr:spPr>
        <a:xfrm flipV="1">
          <a:off x="10476865" y="17135094"/>
          <a:ext cx="0"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121175</xdr:rowOff>
    </xdr:from>
    <xdr:ext cx="469744" cy="259045"/>
    <xdr:sp macro="" textlink="">
      <xdr:nvSpPr>
        <xdr:cNvPr id="364" name="【市民会館】&#10;一人当たり面積最小値テキスト"/>
        <xdr:cNvSpPr txBox="1"/>
      </xdr:nvSpPr>
      <xdr:spPr>
        <a:xfrm>
          <a:off x="10515600" y="186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117348</xdr:rowOff>
    </xdr:from>
    <xdr:to>
      <xdr:col>55</xdr:col>
      <xdr:colOff>88900</xdr:colOff>
      <xdr:row>108</xdr:row>
      <xdr:rowOff>117348</xdr:rowOff>
    </xdr:to>
    <xdr:cxnSp macro="">
      <xdr:nvCxnSpPr>
        <xdr:cNvPr id="365" name="直線コネクタ 364"/>
        <xdr:cNvCxnSpPr/>
      </xdr:nvCxnSpPr>
      <xdr:spPr>
        <a:xfrm>
          <a:off x="10388600" y="186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108221</xdr:rowOff>
    </xdr:from>
    <xdr:ext cx="469744" cy="259045"/>
    <xdr:sp macro="" textlink="">
      <xdr:nvSpPr>
        <xdr:cNvPr id="366" name="【市民会館】&#10;一人当たり面積最大値テキスト"/>
        <xdr:cNvSpPr txBox="1"/>
      </xdr:nvSpPr>
      <xdr:spPr>
        <a:xfrm>
          <a:off x="10515600" y="1691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161544</xdr:rowOff>
    </xdr:from>
    <xdr:to>
      <xdr:col>55</xdr:col>
      <xdr:colOff>88900</xdr:colOff>
      <xdr:row>99</xdr:row>
      <xdr:rowOff>161544</xdr:rowOff>
    </xdr:to>
    <xdr:cxnSp macro="">
      <xdr:nvCxnSpPr>
        <xdr:cNvPr id="367" name="直線コネクタ 366"/>
        <xdr:cNvCxnSpPr/>
      </xdr:nvCxnSpPr>
      <xdr:spPr>
        <a:xfrm>
          <a:off x="10388600" y="17135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74692</xdr:rowOff>
    </xdr:from>
    <xdr:ext cx="469744" cy="259045"/>
    <xdr:sp macro="" textlink="">
      <xdr:nvSpPr>
        <xdr:cNvPr id="368" name="【市民会館】&#10;一人当たり面積平均値テキスト"/>
        <xdr:cNvSpPr txBox="1"/>
      </xdr:nvSpPr>
      <xdr:spPr>
        <a:xfrm>
          <a:off x="10515600" y="18248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96265</xdr:rowOff>
    </xdr:from>
    <xdr:to>
      <xdr:col>55</xdr:col>
      <xdr:colOff>50800</xdr:colOff>
      <xdr:row>107</xdr:row>
      <xdr:rowOff>26415</xdr:rowOff>
    </xdr:to>
    <xdr:sp macro="" textlink="">
      <xdr:nvSpPr>
        <xdr:cNvPr id="369" name="フローチャート: 判断 368"/>
        <xdr:cNvSpPr/>
      </xdr:nvSpPr>
      <xdr:spPr>
        <a:xfrm>
          <a:off x="104267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93218</xdr:rowOff>
    </xdr:from>
    <xdr:to>
      <xdr:col>50</xdr:col>
      <xdr:colOff>165100</xdr:colOff>
      <xdr:row>107</xdr:row>
      <xdr:rowOff>23368</xdr:rowOff>
    </xdr:to>
    <xdr:sp macro="" textlink="">
      <xdr:nvSpPr>
        <xdr:cNvPr id="370" name="フローチャート: 判断 369"/>
        <xdr:cNvSpPr/>
      </xdr:nvSpPr>
      <xdr:spPr>
        <a:xfrm>
          <a:off x="9588500" y="1826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114554</xdr:rowOff>
    </xdr:from>
    <xdr:to>
      <xdr:col>46</xdr:col>
      <xdr:colOff>38100</xdr:colOff>
      <xdr:row>107</xdr:row>
      <xdr:rowOff>44704</xdr:rowOff>
    </xdr:to>
    <xdr:sp macro="" textlink="">
      <xdr:nvSpPr>
        <xdr:cNvPr id="371" name="フローチャート: 判断 370"/>
        <xdr:cNvSpPr/>
      </xdr:nvSpPr>
      <xdr:spPr>
        <a:xfrm>
          <a:off x="86995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167132</xdr:rowOff>
    </xdr:from>
    <xdr:to>
      <xdr:col>41</xdr:col>
      <xdr:colOff>101600</xdr:colOff>
      <xdr:row>107</xdr:row>
      <xdr:rowOff>97282</xdr:rowOff>
    </xdr:to>
    <xdr:sp macro="" textlink="">
      <xdr:nvSpPr>
        <xdr:cNvPr id="372" name="フローチャート: 判断 371"/>
        <xdr:cNvSpPr/>
      </xdr:nvSpPr>
      <xdr:spPr>
        <a:xfrm>
          <a:off x="7810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161037</xdr:rowOff>
    </xdr:from>
    <xdr:to>
      <xdr:col>36</xdr:col>
      <xdr:colOff>165100</xdr:colOff>
      <xdr:row>107</xdr:row>
      <xdr:rowOff>91187</xdr:rowOff>
    </xdr:to>
    <xdr:sp macro="" textlink="">
      <xdr:nvSpPr>
        <xdr:cNvPr id="373" name="フローチャート: 判断 372"/>
        <xdr:cNvSpPr/>
      </xdr:nvSpPr>
      <xdr:spPr>
        <a:xfrm>
          <a:off x="6921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39115</xdr:rowOff>
    </xdr:from>
    <xdr:to>
      <xdr:col>55</xdr:col>
      <xdr:colOff>50800</xdr:colOff>
      <xdr:row>106</xdr:row>
      <xdr:rowOff>140715</xdr:rowOff>
    </xdr:to>
    <xdr:sp macro="" textlink="">
      <xdr:nvSpPr>
        <xdr:cNvPr id="379" name="楕円 378"/>
        <xdr:cNvSpPr/>
      </xdr:nvSpPr>
      <xdr:spPr>
        <a:xfrm>
          <a:off x="104267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61992</xdr:rowOff>
    </xdr:from>
    <xdr:ext cx="469744" cy="259045"/>
    <xdr:sp macro="" textlink="">
      <xdr:nvSpPr>
        <xdr:cNvPr id="380" name="【市民会館】&#10;一人当たり面積該当値テキスト"/>
        <xdr:cNvSpPr txBox="1"/>
      </xdr:nvSpPr>
      <xdr:spPr>
        <a:xfrm>
          <a:off x="10515600" y="180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32258</xdr:rowOff>
    </xdr:from>
    <xdr:to>
      <xdr:col>50</xdr:col>
      <xdr:colOff>165100</xdr:colOff>
      <xdr:row>106</xdr:row>
      <xdr:rowOff>133858</xdr:rowOff>
    </xdr:to>
    <xdr:sp macro="" textlink="">
      <xdr:nvSpPr>
        <xdr:cNvPr id="381" name="楕円 380"/>
        <xdr:cNvSpPr/>
      </xdr:nvSpPr>
      <xdr:spPr>
        <a:xfrm>
          <a:off x="9588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83058</xdr:rowOff>
    </xdr:from>
    <xdr:to>
      <xdr:col>55</xdr:col>
      <xdr:colOff>0</xdr:colOff>
      <xdr:row>106</xdr:row>
      <xdr:rowOff>89915</xdr:rowOff>
    </xdr:to>
    <xdr:cxnSp macro="">
      <xdr:nvCxnSpPr>
        <xdr:cNvPr id="382" name="直線コネクタ 381"/>
        <xdr:cNvCxnSpPr/>
      </xdr:nvCxnSpPr>
      <xdr:spPr>
        <a:xfrm>
          <a:off x="9639300" y="18256758"/>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26924</xdr:rowOff>
    </xdr:from>
    <xdr:to>
      <xdr:col>46</xdr:col>
      <xdr:colOff>38100</xdr:colOff>
      <xdr:row>106</xdr:row>
      <xdr:rowOff>128524</xdr:rowOff>
    </xdr:to>
    <xdr:sp macro="" textlink="">
      <xdr:nvSpPr>
        <xdr:cNvPr id="383" name="楕円 382"/>
        <xdr:cNvSpPr/>
      </xdr:nvSpPr>
      <xdr:spPr>
        <a:xfrm>
          <a:off x="8699500" y="182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77724</xdr:rowOff>
    </xdr:from>
    <xdr:to>
      <xdr:col>50</xdr:col>
      <xdr:colOff>114300</xdr:colOff>
      <xdr:row>106</xdr:row>
      <xdr:rowOff>83058</xdr:rowOff>
    </xdr:to>
    <xdr:cxnSp macro="">
      <xdr:nvCxnSpPr>
        <xdr:cNvPr id="384" name="直線コネクタ 383"/>
        <xdr:cNvCxnSpPr/>
      </xdr:nvCxnSpPr>
      <xdr:spPr>
        <a:xfrm>
          <a:off x="8750300" y="1825142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17018</xdr:rowOff>
    </xdr:from>
    <xdr:to>
      <xdr:col>41</xdr:col>
      <xdr:colOff>101600</xdr:colOff>
      <xdr:row>106</xdr:row>
      <xdr:rowOff>118618</xdr:rowOff>
    </xdr:to>
    <xdr:sp macro="" textlink="">
      <xdr:nvSpPr>
        <xdr:cNvPr id="385" name="楕円 384"/>
        <xdr:cNvSpPr/>
      </xdr:nvSpPr>
      <xdr:spPr>
        <a:xfrm>
          <a:off x="7810500" y="181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67818</xdr:rowOff>
    </xdr:from>
    <xdr:to>
      <xdr:col>45</xdr:col>
      <xdr:colOff>177800</xdr:colOff>
      <xdr:row>106</xdr:row>
      <xdr:rowOff>77724</xdr:rowOff>
    </xdr:to>
    <xdr:cxnSp macro="">
      <xdr:nvCxnSpPr>
        <xdr:cNvPr id="386" name="直線コネクタ 385"/>
        <xdr:cNvCxnSpPr/>
      </xdr:nvCxnSpPr>
      <xdr:spPr>
        <a:xfrm>
          <a:off x="7861300" y="1824151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11685</xdr:rowOff>
    </xdr:from>
    <xdr:to>
      <xdr:col>36</xdr:col>
      <xdr:colOff>165100</xdr:colOff>
      <xdr:row>106</xdr:row>
      <xdr:rowOff>113285</xdr:rowOff>
    </xdr:to>
    <xdr:sp macro="" textlink="">
      <xdr:nvSpPr>
        <xdr:cNvPr id="387" name="楕円 386"/>
        <xdr:cNvSpPr/>
      </xdr:nvSpPr>
      <xdr:spPr>
        <a:xfrm>
          <a:off x="6921500" y="1818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62485</xdr:rowOff>
    </xdr:from>
    <xdr:to>
      <xdr:col>41</xdr:col>
      <xdr:colOff>50800</xdr:colOff>
      <xdr:row>106</xdr:row>
      <xdr:rowOff>67818</xdr:rowOff>
    </xdr:to>
    <xdr:cxnSp macro="">
      <xdr:nvCxnSpPr>
        <xdr:cNvPr id="388" name="直線コネクタ 387"/>
        <xdr:cNvCxnSpPr/>
      </xdr:nvCxnSpPr>
      <xdr:spPr>
        <a:xfrm>
          <a:off x="6972300" y="18236185"/>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14495</xdr:rowOff>
    </xdr:from>
    <xdr:ext cx="469744" cy="259045"/>
    <xdr:sp macro="" textlink="">
      <xdr:nvSpPr>
        <xdr:cNvPr id="389" name="n_1aveValue【市民会館】&#10;一人当たり面積"/>
        <xdr:cNvSpPr txBox="1"/>
      </xdr:nvSpPr>
      <xdr:spPr>
        <a:xfrm>
          <a:off x="9391727" y="1835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35831</xdr:rowOff>
    </xdr:from>
    <xdr:ext cx="469744" cy="259045"/>
    <xdr:sp macro="" textlink="">
      <xdr:nvSpPr>
        <xdr:cNvPr id="390" name="n_2aveValue【市民会館】&#10;一人当たり面積"/>
        <xdr:cNvSpPr txBox="1"/>
      </xdr:nvSpPr>
      <xdr:spPr>
        <a:xfrm>
          <a:off x="8515427" y="1838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88409</xdr:rowOff>
    </xdr:from>
    <xdr:ext cx="469744" cy="259045"/>
    <xdr:sp macro="" textlink="">
      <xdr:nvSpPr>
        <xdr:cNvPr id="391" name="n_3aveValue【市民会館】&#10;一人当たり面積"/>
        <xdr:cNvSpPr txBox="1"/>
      </xdr:nvSpPr>
      <xdr:spPr>
        <a:xfrm>
          <a:off x="7626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82314</xdr:rowOff>
    </xdr:from>
    <xdr:ext cx="469744" cy="259045"/>
    <xdr:sp macro="" textlink="">
      <xdr:nvSpPr>
        <xdr:cNvPr id="392" name="n_4aveValue【市民会館】&#10;一人当たり面積"/>
        <xdr:cNvSpPr txBox="1"/>
      </xdr:nvSpPr>
      <xdr:spPr>
        <a:xfrm>
          <a:off x="6737427"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150385</xdr:rowOff>
    </xdr:from>
    <xdr:ext cx="469744" cy="259045"/>
    <xdr:sp macro="" textlink="">
      <xdr:nvSpPr>
        <xdr:cNvPr id="393" name="n_1mainValue【市民会館】&#10;一人当たり面積"/>
        <xdr:cNvSpPr txBox="1"/>
      </xdr:nvSpPr>
      <xdr:spPr>
        <a:xfrm>
          <a:off x="93917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145051</xdr:rowOff>
    </xdr:from>
    <xdr:ext cx="469744" cy="259045"/>
    <xdr:sp macro="" textlink="">
      <xdr:nvSpPr>
        <xdr:cNvPr id="394" name="n_2mainValue【市民会館】&#10;一人当たり面積"/>
        <xdr:cNvSpPr txBox="1"/>
      </xdr:nvSpPr>
      <xdr:spPr>
        <a:xfrm>
          <a:off x="8515427" y="1797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135145</xdr:rowOff>
    </xdr:from>
    <xdr:ext cx="469744" cy="259045"/>
    <xdr:sp macro="" textlink="">
      <xdr:nvSpPr>
        <xdr:cNvPr id="395" name="n_3mainValue【市民会館】&#10;一人当たり面積"/>
        <xdr:cNvSpPr txBox="1"/>
      </xdr:nvSpPr>
      <xdr:spPr>
        <a:xfrm>
          <a:off x="7626427" y="179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129812</xdr:rowOff>
    </xdr:from>
    <xdr:ext cx="469744" cy="259045"/>
    <xdr:sp macro="" textlink="">
      <xdr:nvSpPr>
        <xdr:cNvPr id="396" name="n_4mainValue【市民会館】&#10;一人当たり面積"/>
        <xdr:cNvSpPr txBox="1"/>
      </xdr:nvSpPr>
      <xdr:spPr>
        <a:xfrm>
          <a:off x="6737427" y="179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84364</xdr:rowOff>
    </xdr:from>
    <xdr:to>
      <xdr:col>85</xdr:col>
      <xdr:colOff>126364</xdr:colOff>
      <xdr:row>42</xdr:row>
      <xdr:rowOff>92528</xdr:rowOff>
    </xdr:to>
    <xdr:cxnSp macro="">
      <xdr:nvCxnSpPr>
        <xdr:cNvPr id="422" name="直線コネクタ 421"/>
        <xdr:cNvCxnSpPr/>
      </xdr:nvCxnSpPr>
      <xdr:spPr>
        <a:xfrm flipV="1">
          <a:off x="16318864" y="5742214"/>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31041</xdr:rowOff>
    </xdr:from>
    <xdr:ext cx="340478" cy="259045"/>
    <xdr:sp macro="" textlink="">
      <xdr:nvSpPr>
        <xdr:cNvPr id="425" name="【一般廃棄物処理施設】&#10;有形固定資産減価償却率最大値テキスト"/>
        <xdr:cNvSpPr txBox="1"/>
      </xdr:nvSpPr>
      <xdr:spPr>
        <a:xfrm>
          <a:off x="16357600" y="551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84364</xdr:rowOff>
    </xdr:from>
    <xdr:to>
      <xdr:col>86</xdr:col>
      <xdr:colOff>25400</xdr:colOff>
      <xdr:row>33</xdr:row>
      <xdr:rowOff>84364</xdr:rowOff>
    </xdr:to>
    <xdr:cxnSp macro="">
      <xdr:nvCxnSpPr>
        <xdr:cNvPr id="426" name="直線コネクタ 425"/>
        <xdr:cNvCxnSpPr/>
      </xdr:nvCxnSpPr>
      <xdr:spPr>
        <a:xfrm>
          <a:off x="16230600" y="574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35214</xdr:rowOff>
    </xdr:from>
    <xdr:ext cx="405111" cy="259045"/>
    <xdr:sp macro="" textlink="">
      <xdr:nvSpPr>
        <xdr:cNvPr id="427" name="【一般廃棄物処理施設】&#10;有形固定資産減価償却率平均値テキスト"/>
        <xdr:cNvSpPr txBox="1"/>
      </xdr:nvSpPr>
      <xdr:spPr>
        <a:xfrm>
          <a:off x="16357600" y="637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428" name="フローチャート: 判断 427"/>
        <xdr:cNvSpPr/>
      </xdr:nvSpPr>
      <xdr:spPr>
        <a:xfrm>
          <a:off x="162687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429" name="フローチャート: 判断 428"/>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30" name="フローチャート: 判断 429"/>
        <xdr:cNvSpPr/>
      </xdr:nvSpPr>
      <xdr:spPr>
        <a:xfrm>
          <a:off x="14541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431" name="フローチャート: 判断 430"/>
        <xdr:cNvSpPr/>
      </xdr:nvSpPr>
      <xdr:spPr>
        <a:xfrm>
          <a:off x="13652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432" name="フローチャート: 判断 431"/>
        <xdr:cNvSpPr/>
      </xdr:nvSpPr>
      <xdr:spPr>
        <a:xfrm>
          <a:off x="12763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128270</xdr:rowOff>
    </xdr:from>
    <xdr:to>
      <xdr:col>85</xdr:col>
      <xdr:colOff>177800</xdr:colOff>
      <xdr:row>41</xdr:row>
      <xdr:rowOff>58420</xdr:rowOff>
    </xdr:to>
    <xdr:sp macro="" textlink="">
      <xdr:nvSpPr>
        <xdr:cNvPr id="438" name="楕円 437"/>
        <xdr:cNvSpPr/>
      </xdr:nvSpPr>
      <xdr:spPr>
        <a:xfrm>
          <a:off x="16268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106697</xdr:rowOff>
    </xdr:from>
    <xdr:ext cx="405111" cy="259045"/>
    <xdr:sp macro="" textlink="">
      <xdr:nvSpPr>
        <xdr:cNvPr id="439" name="【一般廃棄物処理施設】&#10;有形固定資産減価償却率該当値テキスト"/>
        <xdr:cNvSpPr txBox="1"/>
      </xdr:nvSpPr>
      <xdr:spPr>
        <a:xfrm>
          <a:off x="16357600"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89081</xdr:rowOff>
    </xdr:from>
    <xdr:to>
      <xdr:col>81</xdr:col>
      <xdr:colOff>101600</xdr:colOff>
      <xdr:row>41</xdr:row>
      <xdr:rowOff>19231</xdr:rowOff>
    </xdr:to>
    <xdr:sp macro="" textlink="">
      <xdr:nvSpPr>
        <xdr:cNvPr id="440" name="楕円 439"/>
        <xdr:cNvSpPr/>
      </xdr:nvSpPr>
      <xdr:spPr>
        <a:xfrm>
          <a:off x="15430500" y="694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139881</xdr:rowOff>
    </xdr:from>
    <xdr:to>
      <xdr:col>85</xdr:col>
      <xdr:colOff>127000</xdr:colOff>
      <xdr:row>41</xdr:row>
      <xdr:rowOff>7620</xdr:rowOff>
    </xdr:to>
    <xdr:cxnSp macro="">
      <xdr:nvCxnSpPr>
        <xdr:cNvPr id="441" name="直線コネクタ 440"/>
        <xdr:cNvCxnSpPr/>
      </xdr:nvCxnSpPr>
      <xdr:spPr>
        <a:xfrm>
          <a:off x="15481300" y="699788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49893</xdr:rowOff>
    </xdr:from>
    <xdr:to>
      <xdr:col>76</xdr:col>
      <xdr:colOff>165100</xdr:colOff>
      <xdr:row>40</xdr:row>
      <xdr:rowOff>151493</xdr:rowOff>
    </xdr:to>
    <xdr:sp macro="" textlink="">
      <xdr:nvSpPr>
        <xdr:cNvPr id="442" name="楕円 441"/>
        <xdr:cNvSpPr/>
      </xdr:nvSpPr>
      <xdr:spPr>
        <a:xfrm>
          <a:off x="14541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100693</xdr:rowOff>
    </xdr:from>
    <xdr:to>
      <xdr:col>81</xdr:col>
      <xdr:colOff>50800</xdr:colOff>
      <xdr:row>40</xdr:row>
      <xdr:rowOff>139881</xdr:rowOff>
    </xdr:to>
    <xdr:cxnSp macro="">
      <xdr:nvCxnSpPr>
        <xdr:cNvPr id="443" name="直線コネクタ 442"/>
        <xdr:cNvCxnSpPr/>
      </xdr:nvCxnSpPr>
      <xdr:spPr>
        <a:xfrm>
          <a:off x="14592300" y="695869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22134</xdr:rowOff>
    </xdr:from>
    <xdr:to>
      <xdr:col>72</xdr:col>
      <xdr:colOff>38100</xdr:colOff>
      <xdr:row>40</xdr:row>
      <xdr:rowOff>123734</xdr:rowOff>
    </xdr:to>
    <xdr:sp macro="" textlink="">
      <xdr:nvSpPr>
        <xdr:cNvPr id="444" name="楕円 443"/>
        <xdr:cNvSpPr/>
      </xdr:nvSpPr>
      <xdr:spPr>
        <a:xfrm>
          <a:off x="13652500" y="688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72934</xdr:rowOff>
    </xdr:from>
    <xdr:to>
      <xdr:col>76</xdr:col>
      <xdr:colOff>114300</xdr:colOff>
      <xdr:row>40</xdr:row>
      <xdr:rowOff>100693</xdr:rowOff>
    </xdr:to>
    <xdr:cxnSp macro="">
      <xdr:nvCxnSpPr>
        <xdr:cNvPr id="445" name="直線コネクタ 444"/>
        <xdr:cNvCxnSpPr/>
      </xdr:nvCxnSpPr>
      <xdr:spPr>
        <a:xfrm>
          <a:off x="13703300" y="693093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164193</xdr:rowOff>
    </xdr:from>
    <xdr:to>
      <xdr:col>67</xdr:col>
      <xdr:colOff>101600</xdr:colOff>
      <xdr:row>40</xdr:row>
      <xdr:rowOff>94343</xdr:rowOff>
    </xdr:to>
    <xdr:sp macro="" textlink="">
      <xdr:nvSpPr>
        <xdr:cNvPr id="446" name="楕円 445"/>
        <xdr:cNvSpPr/>
      </xdr:nvSpPr>
      <xdr:spPr>
        <a:xfrm>
          <a:off x="12763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43543</xdr:rowOff>
    </xdr:from>
    <xdr:to>
      <xdr:col>71</xdr:col>
      <xdr:colOff>177800</xdr:colOff>
      <xdr:row>40</xdr:row>
      <xdr:rowOff>72934</xdr:rowOff>
    </xdr:to>
    <xdr:cxnSp macro="">
      <xdr:nvCxnSpPr>
        <xdr:cNvPr id="447" name="直線コネクタ 446"/>
        <xdr:cNvCxnSpPr/>
      </xdr:nvCxnSpPr>
      <xdr:spPr>
        <a:xfrm>
          <a:off x="12814300" y="690154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448" name="n_1aveValue【一般廃棄物処理施設】&#10;有形固定資産減価償却率"/>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168020</xdr:rowOff>
    </xdr:from>
    <xdr:ext cx="405111" cy="259045"/>
    <xdr:sp macro="" textlink="">
      <xdr:nvSpPr>
        <xdr:cNvPr id="449" name="n_2aveValue【一般廃棄物処理施設】&#10;有形固定資産減価償却率"/>
        <xdr:cNvSpPr txBox="1"/>
      </xdr:nvSpPr>
      <xdr:spPr>
        <a:xfrm>
          <a:off x="14389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40657</xdr:rowOff>
    </xdr:from>
    <xdr:ext cx="405111" cy="259045"/>
    <xdr:sp macro="" textlink="">
      <xdr:nvSpPr>
        <xdr:cNvPr id="450" name="n_3aveValue【一般廃棄物処理施設】&#10;有形固定資産減価償却率"/>
        <xdr:cNvSpPr txBox="1"/>
      </xdr:nvSpPr>
      <xdr:spPr>
        <a:xfrm>
          <a:off x="13500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32493</xdr:rowOff>
    </xdr:from>
    <xdr:ext cx="405111" cy="259045"/>
    <xdr:sp macro="" textlink="">
      <xdr:nvSpPr>
        <xdr:cNvPr id="451" name="n_4aveValue【一般廃棄物処理施設】&#10;有形固定資産減価償却率"/>
        <xdr:cNvSpPr txBox="1"/>
      </xdr:nvSpPr>
      <xdr:spPr>
        <a:xfrm>
          <a:off x="12611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10358</xdr:rowOff>
    </xdr:from>
    <xdr:ext cx="405111" cy="259045"/>
    <xdr:sp macro="" textlink="">
      <xdr:nvSpPr>
        <xdr:cNvPr id="452" name="n_1mainValue【一般廃棄物処理施設】&#10;有形固定資産減価償却率"/>
        <xdr:cNvSpPr txBox="1"/>
      </xdr:nvSpPr>
      <xdr:spPr>
        <a:xfrm>
          <a:off x="15266044" y="703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142620</xdr:rowOff>
    </xdr:from>
    <xdr:ext cx="405111" cy="259045"/>
    <xdr:sp macro="" textlink="">
      <xdr:nvSpPr>
        <xdr:cNvPr id="453" name="n_2mainValue【一般廃棄物処理施設】&#10;有形固定資産減価償却率"/>
        <xdr:cNvSpPr txBox="1"/>
      </xdr:nvSpPr>
      <xdr:spPr>
        <a:xfrm>
          <a:off x="143897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114861</xdr:rowOff>
    </xdr:from>
    <xdr:ext cx="405111" cy="259045"/>
    <xdr:sp macro="" textlink="">
      <xdr:nvSpPr>
        <xdr:cNvPr id="454" name="n_3mainValue【一般廃棄物処理施設】&#10;有形固定資産減価償却率"/>
        <xdr:cNvSpPr txBox="1"/>
      </xdr:nvSpPr>
      <xdr:spPr>
        <a:xfrm>
          <a:off x="13500744" y="697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85470</xdr:rowOff>
    </xdr:from>
    <xdr:ext cx="405111" cy="259045"/>
    <xdr:sp macro="" textlink="">
      <xdr:nvSpPr>
        <xdr:cNvPr id="455" name="n_4mainValue【一般廃棄物処理施設】&#10;有形固定資産減価償却率"/>
        <xdr:cNvSpPr txBox="1"/>
      </xdr:nvSpPr>
      <xdr:spPr>
        <a:xfrm>
          <a:off x="12611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6" name="直線コネクタ 46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7" name="テキスト ボックス 46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8" name="直線コネクタ 46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9" name="テキスト ボックス 46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0" name="直線コネクタ 46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71" name="テキスト ボックス 470"/>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2" name="直線コネクタ 47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73" name="テキスト ボックス 472"/>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4" name="直線コネクタ 47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5" name="テキスト ボックス 474"/>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7" name="テキスト ボックス 47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66957</xdr:rowOff>
    </xdr:from>
    <xdr:to>
      <xdr:col>116</xdr:col>
      <xdr:colOff>62864</xdr:colOff>
      <xdr:row>42</xdr:row>
      <xdr:rowOff>37959</xdr:rowOff>
    </xdr:to>
    <xdr:cxnSp macro="">
      <xdr:nvCxnSpPr>
        <xdr:cNvPr id="479" name="直線コネクタ 478"/>
        <xdr:cNvCxnSpPr/>
      </xdr:nvCxnSpPr>
      <xdr:spPr>
        <a:xfrm flipV="1">
          <a:off x="22160864" y="5724807"/>
          <a:ext cx="0" cy="1514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41786</xdr:rowOff>
    </xdr:from>
    <xdr:ext cx="378565" cy="259045"/>
    <xdr:sp macro="" textlink="">
      <xdr:nvSpPr>
        <xdr:cNvPr id="480" name="【一般廃棄物処理施設】&#10;一人当たり有形固定資産（償却資産）額最小値テキスト"/>
        <xdr:cNvSpPr txBox="1"/>
      </xdr:nvSpPr>
      <xdr:spPr>
        <a:xfrm>
          <a:off x="22199600" y="7242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37959</xdr:rowOff>
    </xdr:from>
    <xdr:to>
      <xdr:col>116</xdr:col>
      <xdr:colOff>152400</xdr:colOff>
      <xdr:row>42</xdr:row>
      <xdr:rowOff>37959</xdr:rowOff>
    </xdr:to>
    <xdr:cxnSp macro="">
      <xdr:nvCxnSpPr>
        <xdr:cNvPr id="481" name="直線コネクタ 480"/>
        <xdr:cNvCxnSpPr/>
      </xdr:nvCxnSpPr>
      <xdr:spPr>
        <a:xfrm>
          <a:off x="22072600" y="723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13634</xdr:rowOff>
    </xdr:from>
    <xdr:ext cx="690189" cy="259045"/>
    <xdr:sp macro="" textlink="">
      <xdr:nvSpPr>
        <xdr:cNvPr id="482" name="【一般廃棄物処理施設】&#10;一人当たり有形固定資産（償却資産）額最大値テキスト"/>
        <xdr:cNvSpPr txBox="1"/>
      </xdr:nvSpPr>
      <xdr:spPr>
        <a:xfrm>
          <a:off x="22199600" y="55000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66957</xdr:rowOff>
    </xdr:from>
    <xdr:to>
      <xdr:col>116</xdr:col>
      <xdr:colOff>152400</xdr:colOff>
      <xdr:row>33</xdr:row>
      <xdr:rowOff>66957</xdr:rowOff>
    </xdr:to>
    <xdr:cxnSp macro="">
      <xdr:nvCxnSpPr>
        <xdr:cNvPr id="483" name="直線コネクタ 482"/>
        <xdr:cNvCxnSpPr/>
      </xdr:nvCxnSpPr>
      <xdr:spPr>
        <a:xfrm>
          <a:off x="22072600" y="5724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55288</xdr:rowOff>
    </xdr:from>
    <xdr:ext cx="599010" cy="259045"/>
    <xdr:sp macro="" textlink="">
      <xdr:nvSpPr>
        <xdr:cNvPr id="484" name="【一般廃棄物処理施設】&#10;一人当たり有形固定資産（償却資産）額平均値テキスト"/>
        <xdr:cNvSpPr txBox="1"/>
      </xdr:nvSpPr>
      <xdr:spPr>
        <a:xfrm>
          <a:off x="22199600" y="69132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32411</xdr:rowOff>
    </xdr:from>
    <xdr:to>
      <xdr:col>116</xdr:col>
      <xdr:colOff>114300</xdr:colOff>
      <xdr:row>41</xdr:row>
      <xdr:rowOff>134011</xdr:rowOff>
    </xdr:to>
    <xdr:sp macro="" textlink="">
      <xdr:nvSpPr>
        <xdr:cNvPr id="485" name="フローチャート: 判断 484"/>
        <xdr:cNvSpPr/>
      </xdr:nvSpPr>
      <xdr:spPr>
        <a:xfrm>
          <a:off x="22110700" y="706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35349</xdr:rowOff>
    </xdr:from>
    <xdr:to>
      <xdr:col>112</xdr:col>
      <xdr:colOff>38100</xdr:colOff>
      <xdr:row>41</xdr:row>
      <xdr:rowOff>136949</xdr:rowOff>
    </xdr:to>
    <xdr:sp macro="" textlink="">
      <xdr:nvSpPr>
        <xdr:cNvPr id="486" name="フローチャート: 判断 485"/>
        <xdr:cNvSpPr/>
      </xdr:nvSpPr>
      <xdr:spPr>
        <a:xfrm>
          <a:off x="21272500" y="706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54532</xdr:rowOff>
    </xdr:from>
    <xdr:to>
      <xdr:col>107</xdr:col>
      <xdr:colOff>101600</xdr:colOff>
      <xdr:row>41</xdr:row>
      <xdr:rowOff>156132</xdr:rowOff>
    </xdr:to>
    <xdr:sp macro="" textlink="">
      <xdr:nvSpPr>
        <xdr:cNvPr id="487" name="フローチャート: 判断 486"/>
        <xdr:cNvSpPr/>
      </xdr:nvSpPr>
      <xdr:spPr>
        <a:xfrm>
          <a:off x="20383500" y="708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67734</xdr:rowOff>
    </xdr:from>
    <xdr:to>
      <xdr:col>102</xdr:col>
      <xdr:colOff>165100</xdr:colOff>
      <xdr:row>41</xdr:row>
      <xdr:rowOff>169334</xdr:rowOff>
    </xdr:to>
    <xdr:sp macro="" textlink="">
      <xdr:nvSpPr>
        <xdr:cNvPr id="488" name="フローチャート: 判断 487"/>
        <xdr:cNvSpPr/>
      </xdr:nvSpPr>
      <xdr:spPr>
        <a:xfrm>
          <a:off x="19494500" y="709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61008</xdr:rowOff>
    </xdr:from>
    <xdr:to>
      <xdr:col>98</xdr:col>
      <xdr:colOff>38100</xdr:colOff>
      <xdr:row>41</xdr:row>
      <xdr:rowOff>162608</xdr:rowOff>
    </xdr:to>
    <xdr:sp macro="" textlink="">
      <xdr:nvSpPr>
        <xdr:cNvPr id="489" name="フローチャート: 判断 488"/>
        <xdr:cNvSpPr/>
      </xdr:nvSpPr>
      <xdr:spPr>
        <a:xfrm>
          <a:off x="18605500" y="709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143231</xdr:rowOff>
    </xdr:from>
    <xdr:to>
      <xdr:col>116</xdr:col>
      <xdr:colOff>114300</xdr:colOff>
      <xdr:row>42</xdr:row>
      <xdr:rowOff>73381</xdr:rowOff>
    </xdr:to>
    <xdr:sp macro="" textlink="">
      <xdr:nvSpPr>
        <xdr:cNvPr id="495" name="楕円 494"/>
        <xdr:cNvSpPr/>
      </xdr:nvSpPr>
      <xdr:spPr>
        <a:xfrm>
          <a:off x="22110700" y="717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58158</xdr:rowOff>
    </xdr:from>
    <xdr:ext cx="534377" cy="259045"/>
    <xdr:sp macro="" textlink="">
      <xdr:nvSpPr>
        <xdr:cNvPr id="496" name="【一般廃棄物処理施設】&#10;一人当たり有形固定資産（償却資産）額該当値テキスト"/>
        <xdr:cNvSpPr txBox="1"/>
      </xdr:nvSpPr>
      <xdr:spPr>
        <a:xfrm>
          <a:off x="22199600" y="708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142901</xdr:rowOff>
    </xdr:from>
    <xdr:to>
      <xdr:col>112</xdr:col>
      <xdr:colOff>38100</xdr:colOff>
      <xdr:row>42</xdr:row>
      <xdr:rowOff>73051</xdr:rowOff>
    </xdr:to>
    <xdr:sp macro="" textlink="">
      <xdr:nvSpPr>
        <xdr:cNvPr id="497" name="楕円 496"/>
        <xdr:cNvSpPr/>
      </xdr:nvSpPr>
      <xdr:spPr>
        <a:xfrm>
          <a:off x="21272500" y="717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22251</xdr:rowOff>
    </xdr:from>
    <xdr:to>
      <xdr:col>116</xdr:col>
      <xdr:colOff>63500</xdr:colOff>
      <xdr:row>42</xdr:row>
      <xdr:rowOff>22581</xdr:rowOff>
    </xdr:to>
    <xdr:cxnSp macro="">
      <xdr:nvCxnSpPr>
        <xdr:cNvPr id="498" name="直線コネクタ 497"/>
        <xdr:cNvCxnSpPr/>
      </xdr:nvCxnSpPr>
      <xdr:spPr>
        <a:xfrm>
          <a:off x="21323300" y="7223151"/>
          <a:ext cx="8382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142935</xdr:rowOff>
    </xdr:from>
    <xdr:to>
      <xdr:col>107</xdr:col>
      <xdr:colOff>101600</xdr:colOff>
      <xdr:row>42</xdr:row>
      <xdr:rowOff>73085</xdr:rowOff>
    </xdr:to>
    <xdr:sp macro="" textlink="">
      <xdr:nvSpPr>
        <xdr:cNvPr id="499" name="楕円 498"/>
        <xdr:cNvSpPr/>
      </xdr:nvSpPr>
      <xdr:spPr>
        <a:xfrm>
          <a:off x="20383500" y="717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22251</xdr:rowOff>
    </xdr:from>
    <xdr:to>
      <xdr:col>111</xdr:col>
      <xdr:colOff>177800</xdr:colOff>
      <xdr:row>42</xdr:row>
      <xdr:rowOff>22285</xdr:rowOff>
    </xdr:to>
    <xdr:cxnSp macro="">
      <xdr:nvCxnSpPr>
        <xdr:cNvPr id="500" name="直線コネクタ 499"/>
        <xdr:cNvCxnSpPr/>
      </xdr:nvCxnSpPr>
      <xdr:spPr>
        <a:xfrm flipV="1">
          <a:off x="20434300" y="7223151"/>
          <a:ext cx="8890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142581</xdr:rowOff>
    </xdr:from>
    <xdr:to>
      <xdr:col>102</xdr:col>
      <xdr:colOff>165100</xdr:colOff>
      <xdr:row>42</xdr:row>
      <xdr:rowOff>72731</xdr:rowOff>
    </xdr:to>
    <xdr:sp macro="" textlink="">
      <xdr:nvSpPr>
        <xdr:cNvPr id="501" name="楕円 500"/>
        <xdr:cNvSpPr/>
      </xdr:nvSpPr>
      <xdr:spPr>
        <a:xfrm>
          <a:off x="19494500" y="717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21931</xdr:rowOff>
    </xdr:from>
    <xdr:to>
      <xdr:col>107</xdr:col>
      <xdr:colOff>50800</xdr:colOff>
      <xdr:row>42</xdr:row>
      <xdr:rowOff>22285</xdr:rowOff>
    </xdr:to>
    <xdr:cxnSp macro="">
      <xdr:nvCxnSpPr>
        <xdr:cNvPr id="502" name="直線コネクタ 501"/>
        <xdr:cNvCxnSpPr/>
      </xdr:nvCxnSpPr>
      <xdr:spPr>
        <a:xfrm>
          <a:off x="19545300" y="7222831"/>
          <a:ext cx="889000" cy="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143166</xdr:rowOff>
    </xdr:from>
    <xdr:to>
      <xdr:col>98</xdr:col>
      <xdr:colOff>38100</xdr:colOff>
      <xdr:row>42</xdr:row>
      <xdr:rowOff>73316</xdr:rowOff>
    </xdr:to>
    <xdr:sp macro="" textlink="">
      <xdr:nvSpPr>
        <xdr:cNvPr id="503" name="楕円 502"/>
        <xdr:cNvSpPr/>
      </xdr:nvSpPr>
      <xdr:spPr>
        <a:xfrm>
          <a:off x="18605500" y="717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21931</xdr:rowOff>
    </xdr:from>
    <xdr:to>
      <xdr:col>102</xdr:col>
      <xdr:colOff>114300</xdr:colOff>
      <xdr:row>42</xdr:row>
      <xdr:rowOff>22516</xdr:rowOff>
    </xdr:to>
    <xdr:cxnSp macro="">
      <xdr:nvCxnSpPr>
        <xdr:cNvPr id="504" name="直線コネクタ 503"/>
        <xdr:cNvCxnSpPr/>
      </xdr:nvCxnSpPr>
      <xdr:spPr>
        <a:xfrm flipV="1">
          <a:off x="18656300" y="7222831"/>
          <a:ext cx="889000" cy="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153476</xdr:rowOff>
    </xdr:from>
    <xdr:ext cx="599010" cy="259045"/>
    <xdr:sp macro="" textlink="">
      <xdr:nvSpPr>
        <xdr:cNvPr id="505" name="n_1aveValue【一般廃棄物処理施設】&#10;一人当たり有形固定資産（償却資産）額"/>
        <xdr:cNvSpPr txBox="1"/>
      </xdr:nvSpPr>
      <xdr:spPr>
        <a:xfrm>
          <a:off x="21011095" y="684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1209</xdr:rowOff>
    </xdr:from>
    <xdr:ext cx="599010" cy="259045"/>
    <xdr:sp macro="" textlink="">
      <xdr:nvSpPr>
        <xdr:cNvPr id="506" name="n_2aveValue【一般廃棄物処理施設】&#10;一人当たり有形固定資産（償却資産）額"/>
        <xdr:cNvSpPr txBox="1"/>
      </xdr:nvSpPr>
      <xdr:spPr>
        <a:xfrm>
          <a:off x="20134795" y="685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14411</xdr:rowOff>
    </xdr:from>
    <xdr:ext cx="599010" cy="259045"/>
    <xdr:sp macro="" textlink="">
      <xdr:nvSpPr>
        <xdr:cNvPr id="507" name="n_3aveValue【一般廃棄物処理施設】&#10;一人当たり有形固定資産（償却資産）額"/>
        <xdr:cNvSpPr txBox="1"/>
      </xdr:nvSpPr>
      <xdr:spPr>
        <a:xfrm>
          <a:off x="19245795" y="687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7685</xdr:rowOff>
    </xdr:from>
    <xdr:ext cx="599010" cy="259045"/>
    <xdr:sp macro="" textlink="">
      <xdr:nvSpPr>
        <xdr:cNvPr id="508" name="n_4aveValue【一般廃棄物処理施設】&#10;一人当たり有形固定資産（償却資産）額"/>
        <xdr:cNvSpPr txBox="1"/>
      </xdr:nvSpPr>
      <xdr:spPr>
        <a:xfrm>
          <a:off x="18356795" y="686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64178</xdr:rowOff>
    </xdr:from>
    <xdr:ext cx="534377" cy="259045"/>
    <xdr:sp macro="" textlink="">
      <xdr:nvSpPr>
        <xdr:cNvPr id="509" name="n_1mainValue【一般廃棄物処理施設】&#10;一人当たり有形固定資産（償却資産）額"/>
        <xdr:cNvSpPr txBox="1"/>
      </xdr:nvSpPr>
      <xdr:spPr>
        <a:xfrm>
          <a:off x="21043411" y="726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64212</xdr:rowOff>
    </xdr:from>
    <xdr:ext cx="534377" cy="259045"/>
    <xdr:sp macro="" textlink="">
      <xdr:nvSpPr>
        <xdr:cNvPr id="510" name="n_2mainValue【一般廃棄物処理施設】&#10;一人当たり有形固定資産（償却資産）額"/>
        <xdr:cNvSpPr txBox="1"/>
      </xdr:nvSpPr>
      <xdr:spPr>
        <a:xfrm>
          <a:off x="20167111" y="726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63858</xdr:rowOff>
    </xdr:from>
    <xdr:ext cx="534377" cy="259045"/>
    <xdr:sp macro="" textlink="">
      <xdr:nvSpPr>
        <xdr:cNvPr id="511" name="n_3mainValue【一般廃棄物処理施設】&#10;一人当たり有形固定資産（償却資産）額"/>
        <xdr:cNvSpPr txBox="1"/>
      </xdr:nvSpPr>
      <xdr:spPr>
        <a:xfrm>
          <a:off x="19278111" y="726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64443</xdr:rowOff>
    </xdr:from>
    <xdr:ext cx="534377" cy="259045"/>
    <xdr:sp macro="" textlink="">
      <xdr:nvSpPr>
        <xdr:cNvPr id="512" name="n_4mainValue【一般廃棄物処理施設】&#10;一人当たり有形固定資産（償却資産）額"/>
        <xdr:cNvSpPr txBox="1"/>
      </xdr:nvSpPr>
      <xdr:spPr>
        <a:xfrm>
          <a:off x="18389111" y="726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7" name="テキスト ボックス 5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8" name="直線コネクタ 5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9" name="テキスト ボックス 5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0" name="直線コネクタ 53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1" name="テキスト ボックス 54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2" name="直線コネクタ 54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3" name="テキスト ボックス 54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4" name="直線コネクタ 54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5" name="テキスト ボックス 54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6" name="直線コネクタ 54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7" name="テキスト ボックス 54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8" name="直線コネクタ 54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9" name="テキスト ボックス 54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0" name="直線コネクタ 54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1" name="テキスト ボックス 55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2" name="直線コネクタ 55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121376</xdr:rowOff>
    </xdr:from>
    <xdr:to>
      <xdr:col>85</xdr:col>
      <xdr:colOff>126364</xdr:colOff>
      <xdr:row>86</xdr:row>
      <xdr:rowOff>168729</xdr:rowOff>
    </xdr:to>
    <xdr:cxnSp macro="">
      <xdr:nvCxnSpPr>
        <xdr:cNvPr id="554" name="直線コネクタ 553"/>
        <xdr:cNvCxnSpPr/>
      </xdr:nvCxnSpPr>
      <xdr:spPr>
        <a:xfrm flipV="1">
          <a:off x="16318864" y="1349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6" name="直線コネクタ 55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68053</xdr:rowOff>
    </xdr:from>
    <xdr:ext cx="405111" cy="259045"/>
    <xdr:sp macro="" textlink="">
      <xdr:nvSpPr>
        <xdr:cNvPr id="557" name="【消防施設】&#10;有形固定資産減価償却率最大値テキスト"/>
        <xdr:cNvSpPr txBox="1"/>
      </xdr:nvSpPr>
      <xdr:spPr>
        <a:xfrm>
          <a:off x="16357600" y="1326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121376</xdr:rowOff>
    </xdr:from>
    <xdr:to>
      <xdr:col>86</xdr:col>
      <xdr:colOff>25400</xdr:colOff>
      <xdr:row>78</xdr:row>
      <xdr:rowOff>121376</xdr:rowOff>
    </xdr:to>
    <xdr:cxnSp macro="">
      <xdr:nvCxnSpPr>
        <xdr:cNvPr id="558" name="直線コネクタ 557"/>
        <xdr:cNvCxnSpPr/>
      </xdr:nvCxnSpPr>
      <xdr:spPr>
        <a:xfrm>
          <a:off x="16230600" y="1349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161670</xdr:rowOff>
    </xdr:from>
    <xdr:ext cx="405111" cy="259045"/>
    <xdr:sp macro="" textlink="">
      <xdr:nvSpPr>
        <xdr:cNvPr id="559" name="【消防施設】&#10;有形固定資産減価償却率平均値テキスト"/>
        <xdr:cNvSpPr txBox="1"/>
      </xdr:nvSpPr>
      <xdr:spPr>
        <a:xfrm>
          <a:off x="16357600" y="1422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11793</xdr:rowOff>
    </xdr:from>
    <xdr:to>
      <xdr:col>85</xdr:col>
      <xdr:colOff>177800</xdr:colOff>
      <xdr:row>83</xdr:row>
      <xdr:rowOff>113393</xdr:rowOff>
    </xdr:to>
    <xdr:sp macro="" textlink="">
      <xdr:nvSpPr>
        <xdr:cNvPr id="560" name="フローチャート: 判断 559"/>
        <xdr:cNvSpPr/>
      </xdr:nvSpPr>
      <xdr:spPr>
        <a:xfrm>
          <a:off x="16268700" y="1424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116295</xdr:rowOff>
    </xdr:from>
    <xdr:to>
      <xdr:col>81</xdr:col>
      <xdr:colOff>101600</xdr:colOff>
      <xdr:row>83</xdr:row>
      <xdr:rowOff>46445</xdr:rowOff>
    </xdr:to>
    <xdr:sp macro="" textlink="">
      <xdr:nvSpPr>
        <xdr:cNvPr id="561" name="フローチャート: 判断 560"/>
        <xdr:cNvSpPr/>
      </xdr:nvSpPr>
      <xdr:spPr>
        <a:xfrm>
          <a:off x="15430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62" name="フローチャート: 判断 561"/>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563" name="フローチャート: 判断 562"/>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130992</xdr:rowOff>
    </xdr:from>
    <xdr:to>
      <xdr:col>67</xdr:col>
      <xdr:colOff>101600</xdr:colOff>
      <xdr:row>83</xdr:row>
      <xdr:rowOff>61142</xdr:rowOff>
    </xdr:to>
    <xdr:sp macro="" textlink="">
      <xdr:nvSpPr>
        <xdr:cNvPr id="564" name="フローチャート: 判断 563"/>
        <xdr:cNvSpPr/>
      </xdr:nvSpPr>
      <xdr:spPr>
        <a:xfrm>
          <a:off x="12763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137523</xdr:rowOff>
    </xdr:from>
    <xdr:to>
      <xdr:col>85</xdr:col>
      <xdr:colOff>177800</xdr:colOff>
      <xdr:row>81</xdr:row>
      <xdr:rowOff>67673</xdr:rowOff>
    </xdr:to>
    <xdr:sp macro="" textlink="">
      <xdr:nvSpPr>
        <xdr:cNvPr id="570" name="楕円 569"/>
        <xdr:cNvSpPr/>
      </xdr:nvSpPr>
      <xdr:spPr>
        <a:xfrm>
          <a:off x="162687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160400</xdr:rowOff>
    </xdr:from>
    <xdr:ext cx="405111" cy="259045"/>
    <xdr:sp macro="" textlink="">
      <xdr:nvSpPr>
        <xdr:cNvPr id="571" name="【消防施設】&#10;有形固定資産減価償却率該当値テキスト"/>
        <xdr:cNvSpPr txBox="1"/>
      </xdr:nvSpPr>
      <xdr:spPr>
        <a:xfrm>
          <a:off x="16357600" y="1370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108131</xdr:rowOff>
    </xdr:from>
    <xdr:to>
      <xdr:col>81</xdr:col>
      <xdr:colOff>101600</xdr:colOff>
      <xdr:row>81</xdr:row>
      <xdr:rowOff>38281</xdr:rowOff>
    </xdr:to>
    <xdr:sp macro="" textlink="">
      <xdr:nvSpPr>
        <xdr:cNvPr id="572" name="楕円 571"/>
        <xdr:cNvSpPr/>
      </xdr:nvSpPr>
      <xdr:spPr>
        <a:xfrm>
          <a:off x="15430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158931</xdr:rowOff>
    </xdr:from>
    <xdr:to>
      <xdr:col>85</xdr:col>
      <xdr:colOff>127000</xdr:colOff>
      <xdr:row>81</xdr:row>
      <xdr:rowOff>16873</xdr:rowOff>
    </xdr:to>
    <xdr:cxnSp macro="">
      <xdr:nvCxnSpPr>
        <xdr:cNvPr id="573" name="直線コネクタ 572"/>
        <xdr:cNvCxnSpPr/>
      </xdr:nvCxnSpPr>
      <xdr:spPr>
        <a:xfrm>
          <a:off x="15481300" y="1387493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50981</xdr:rowOff>
    </xdr:from>
    <xdr:to>
      <xdr:col>76</xdr:col>
      <xdr:colOff>165100</xdr:colOff>
      <xdr:row>80</xdr:row>
      <xdr:rowOff>152581</xdr:rowOff>
    </xdr:to>
    <xdr:sp macro="" textlink="">
      <xdr:nvSpPr>
        <xdr:cNvPr id="574" name="楕円 573"/>
        <xdr:cNvSpPr/>
      </xdr:nvSpPr>
      <xdr:spPr>
        <a:xfrm>
          <a:off x="14541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101781</xdr:rowOff>
    </xdr:from>
    <xdr:to>
      <xdr:col>81</xdr:col>
      <xdr:colOff>50800</xdr:colOff>
      <xdr:row>80</xdr:row>
      <xdr:rowOff>158931</xdr:rowOff>
    </xdr:to>
    <xdr:cxnSp macro="">
      <xdr:nvCxnSpPr>
        <xdr:cNvPr id="575" name="直線コネクタ 574"/>
        <xdr:cNvCxnSpPr/>
      </xdr:nvCxnSpPr>
      <xdr:spPr>
        <a:xfrm>
          <a:off x="14592300" y="1381778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158750</xdr:rowOff>
    </xdr:from>
    <xdr:to>
      <xdr:col>72</xdr:col>
      <xdr:colOff>38100</xdr:colOff>
      <xdr:row>80</xdr:row>
      <xdr:rowOff>88900</xdr:rowOff>
    </xdr:to>
    <xdr:sp macro="" textlink="">
      <xdr:nvSpPr>
        <xdr:cNvPr id="576" name="楕円 575"/>
        <xdr:cNvSpPr/>
      </xdr:nvSpPr>
      <xdr:spPr>
        <a:xfrm>
          <a:off x="13652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38100</xdr:rowOff>
    </xdr:from>
    <xdr:to>
      <xdr:col>76</xdr:col>
      <xdr:colOff>114300</xdr:colOff>
      <xdr:row>80</xdr:row>
      <xdr:rowOff>101781</xdr:rowOff>
    </xdr:to>
    <xdr:cxnSp macro="">
      <xdr:nvCxnSpPr>
        <xdr:cNvPr id="577" name="直線コネクタ 576"/>
        <xdr:cNvCxnSpPr/>
      </xdr:nvCxnSpPr>
      <xdr:spPr>
        <a:xfrm>
          <a:off x="13703300" y="13754100"/>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101600</xdr:rowOff>
    </xdr:from>
    <xdr:to>
      <xdr:col>67</xdr:col>
      <xdr:colOff>101600</xdr:colOff>
      <xdr:row>80</xdr:row>
      <xdr:rowOff>31750</xdr:rowOff>
    </xdr:to>
    <xdr:sp macro="" textlink="">
      <xdr:nvSpPr>
        <xdr:cNvPr id="578" name="楕円 577"/>
        <xdr:cNvSpPr/>
      </xdr:nvSpPr>
      <xdr:spPr>
        <a:xfrm>
          <a:off x="12763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152400</xdr:rowOff>
    </xdr:from>
    <xdr:to>
      <xdr:col>71</xdr:col>
      <xdr:colOff>177800</xdr:colOff>
      <xdr:row>80</xdr:row>
      <xdr:rowOff>38100</xdr:rowOff>
    </xdr:to>
    <xdr:cxnSp macro="">
      <xdr:nvCxnSpPr>
        <xdr:cNvPr id="579" name="直線コネクタ 578"/>
        <xdr:cNvCxnSpPr/>
      </xdr:nvCxnSpPr>
      <xdr:spPr>
        <a:xfrm>
          <a:off x="12814300" y="13696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37572</xdr:rowOff>
    </xdr:from>
    <xdr:ext cx="405111" cy="259045"/>
    <xdr:sp macro="" textlink="">
      <xdr:nvSpPr>
        <xdr:cNvPr id="580" name="n_1aveValue【消防施設】&#10;有形固定資産減価償却率"/>
        <xdr:cNvSpPr txBox="1"/>
      </xdr:nvSpPr>
      <xdr:spPr>
        <a:xfrm>
          <a:off x="15266044"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40839</xdr:rowOff>
    </xdr:from>
    <xdr:ext cx="405111" cy="259045"/>
    <xdr:sp macro="" textlink="">
      <xdr:nvSpPr>
        <xdr:cNvPr id="581" name="n_2aveValue【消防施設】&#10;有形固定資産減価償却率"/>
        <xdr:cNvSpPr txBox="1"/>
      </xdr:nvSpPr>
      <xdr:spPr>
        <a:xfrm>
          <a:off x="14389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582" name="n_3aveValue【消防施設】&#10;有形固定資産減価償却率"/>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52269</xdr:rowOff>
    </xdr:from>
    <xdr:ext cx="405111" cy="259045"/>
    <xdr:sp macro="" textlink="">
      <xdr:nvSpPr>
        <xdr:cNvPr id="583" name="n_4aveValue【消防施設】&#10;有形固定資産減価償却率"/>
        <xdr:cNvSpPr txBox="1"/>
      </xdr:nvSpPr>
      <xdr:spPr>
        <a:xfrm>
          <a:off x="126117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54808</xdr:rowOff>
    </xdr:from>
    <xdr:ext cx="405111" cy="259045"/>
    <xdr:sp macro="" textlink="">
      <xdr:nvSpPr>
        <xdr:cNvPr id="584" name="n_1mainValue【消防施設】&#10;有形固定資産減価償却率"/>
        <xdr:cNvSpPr txBox="1"/>
      </xdr:nvSpPr>
      <xdr:spPr>
        <a:xfrm>
          <a:off x="152660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169108</xdr:rowOff>
    </xdr:from>
    <xdr:ext cx="405111" cy="259045"/>
    <xdr:sp macro="" textlink="">
      <xdr:nvSpPr>
        <xdr:cNvPr id="585" name="n_2mainValue【消防施設】&#10;有形固定資産減価償却率"/>
        <xdr:cNvSpPr txBox="1"/>
      </xdr:nvSpPr>
      <xdr:spPr>
        <a:xfrm>
          <a:off x="143897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105427</xdr:rowOff>
    </xdr:from>
    <xdr:ext cx="405111" cy="259045"/>
    <xdr:sp macro="" textlink="">
      <xdr:nvSpPr>
        <xdr:cNvPr id="586" name="n_3mainValue【消防施設】&#10;有形固定資産減価償却率"/>
        <xdr:cNvSpPr txBox="1"/>
      </xdr:nvSpPr>
      <xdr:spPr>
        <a:xfrm>
          <a:off x="13500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48277</xdr:rowOff>
    </xdr:from>
    <xdr:ext cx="405111" cy="259045"/>
    <xdr:sp macro="" textlink="">
      <xdr:nvSpPr>
        <xdr:cNvPr id="587" name="n_4mainValue【消防施設】&#10;有形固定資産減価償却率"/>
        <xdr:cNvSpPr txBox="1"/>
      </xdr:nvSpPr>
      <xdr:spPr>
        <a:xfrm>
          <a:off x="12611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15239</xdr:rowOff>
    </xdr:to>
    <xdr:cxnSp macro="">
      <xdr:nvCxnSpPr>
        <xdr:cNvPr id="609" name="直線コネクタ 608"/>
        <xdr:cNvCxnSpPr/>
      </xdr:nvCxnSpPr>
      <xdr:spPr>
        <a:xfrm flipV="1">
          <a:off x="22160864" y="13575792"/>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10" name="【消防施設】&#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11" name="直線コネクタ 610"/>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12" name="【消防施設】&#10;一人当たり面積最大値テキスト"/>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13" name="直線コネクタ 612"/>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1033</xdr:rowOff>
    </xdr:from>
    <xdr:ext cx="469744" cy="259045"/>
    <xdr:sp macro="" textlink="">
      <xdr:nvSpPr>
        <xdr:cNvPr id="614" name="【消防施設】&#10;一人当たり面積平均値テキスト"/>
        <xdr:cNvSpPr txBox="1"/>
      </xdr:nvSpPr>
      <xdr:spPr>
        <a:xfrm>
          <a:off x="22199600" y="1423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15" name="フローチャート: 判断 614"/>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16" name="フローチャート: 判断 615"/>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xdr:rowOff>
    </xdr:from>
    <xdr:to>
      <xdr:col>107</xdr:col>
      <xdr:colOff>101600</xdr:colOff>
      <xdr:row>84</xdr:row>
      <xdr:rowOff>104902</xdr:rowOff>
    </xdr:to>
    <xdr:sp macro="" textlink="">
      <xdr:nvSpPr>
        <xdr:cNvPr id="617" name="フローチャート: 判断 616"/>
        <xdr:cNvSpPr/>
      </xdr:nvSpPr>
      <xdr:spPr>
        <a:xfrm>
          <a:off x="20383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5587</xdr:rowOff>
    </xdr:from>
    <xdr:to>
      <xdr:col>102</xdr:col>
      <xdr:colOff>165100</xdr:colOff>
      <xdr:row>84</xdr:row>
      <xdr:rowOff>107187</xdr:rowOff>
    </xdr:to>
    <xdr:sp macro="" textlink="">
      <xdr:nvSpPr>
        <xdr:cNvPr id="618" name="フローチャート: 判断 617"/>
        <xdr:cNvSpPr/>
      </xdr:nvSpPr>
      <xdr:spPr>
        <a:xfrm>
          <a:off x="19494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19" name="フローチャート: 判断 618"/>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23876</xdr:rowOff>
    </xdr:from>
    <xdr:to>
      <xdr:col>116</xdr:col>
      <xdr:colOff>114300</xdr:colOff>
      <xdr:row>84</xdr:row>
      <xdr:rowOff>125476</xdr:rowOff>
    </xdr:to>
    <xdr:sp macro="" textlink="">
      <xdr:nvSpPr>
        <xdr:cNvPr id="625" name="楕円 624"/>
        <xdr:cNvSpPr/>
      </xdr:nvSpPr>
      <xdr:spPr>
        <a:xfrm>
          <a:off x="221107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2303</xdr:rowOff>
    </xdr:from>
    <xdr:ext cx="469744" cy="259045"/>
    <xdr:sp macro="" textlink="">
      <xdr:nvSpPr>
        <xdr:cNvPr id="626" name="【消防施設】&#10;一人当たり面積該当値テキスト"/>
        <xdr:cNvSpPr txBox="1"/>
      </xdr:nvSpPr>
      <xdr:spPr>
        <a:xfrm>
          <a:off x="22199600" y="1440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37592</xdr:rowOff>
    </xdr:from>
    <xdr:to>
      <xdr:col>112</xdr:col>
      <xdr:colOff>38100</xdr:colOff>
      <xdr:row>84</xdr:row>
      <xdr:rowOff>139192</xdr:rowOff>
    </xdr:to>
    <xdr:sp macro="" textlink="">
      <xdr:nvSpPr>
        <xdr:cNvPr id="627" name="楕円 626"/>
        <xdr:cNvSpPr/>
      </xdr:nvSpPr>
      <xdr:spPr>
        <a:xfrm>
          <a:off x="21272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74676</xdr:rowOff>
    </xdr:from>
    <xdr:to>
      <xdr:col>116</xdr:col>
      <xdr:colOff>63500</xdr:colOff>
      <xdr:row>84</xdr:row>
      <xdr:rowOff>88392</xdr:rowOff>
    </xdr:to>
    <xdr:cxnSp macro="">
      <xdr:nvCxnSpPr>
        <xdr:cNvPr id="628" name="直線コネクタ 627"/>
        <xdr:cNvCxnSpPr/>
      </xdr:nvCxnSpPr>
      <xdr:spPr>
        <a:xfrm flipV="1">
          <a:off x="21323300" y="144764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42163</xdr:rowOff>
    </xdr:from>
    <xdr:to>
      <xdr:col>107</xdr:col>
      <xdr:colOff>101600</xdr:colOff>
      <xdr:row>84</xdr:row>
      <xdr:rowOff>143763</xdr:rowOff>
    </xdr:to>
    <xdr:sp macro="" textlink="">
      <xdr:nvSpPr>
        <xdr:cNvPr id="629" name="楕円 628"/>
        <xdr:cNvSpPr/>
      </xdr:nvSpPr>
      <xdr:spPr>
        <a:xfrm>
          <a:off x="20383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88392</xdr:rowOff>
    </xdr:from>
    <xdr:to>
      <xdr:col>111</xdr:col>
      <xdr:colOff>177800</xdr:colOff>
      <xdr:row>84</xdr:row>
      <xdr:rowOff>92963</xdr:rowOff>
    </xdr:to>
    <xdr:cxnSp macro="">
      <xdr:nvCxnSpPr>
        <xdr:cNvPr id="630" name="直線コネクタ 629"/>
        <xdr:cNvCxnSpPr/>
      </xdr:nvCxnSpPr>
      <xdr:spPr>
        <a:xfrm flipV="1">
          <a:off x="20434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35306</xdr:rowOff>
    </xdr:from>
    <xdr:to>
      <xdr:col>102</xdr:col>
      <xdr:colOff>165100</xdr:colOff>
      <xdr:row>84</xdr:row>
      <xdr:rowOff>136906</xdr:rowOff>
    </xdr:to>
    <xdr:sp macro="" textlink="">
      <xdr:nvSpPr>
        <xdr:cNvPr id="631" name="楕円 630"/>
        <xdr:cNvSpPr/>
      </xdr:nvSpPr>
      <xdr:spPr>
        <a:xfrm>
          <a:off x="19494500" y="1443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86106</xdr:rowOff>
    </xdr:from>
    <xdr:to>
      <xdr:col>107</xdr:col>
      <xdr:colOff>50800</xdr:colOff>
      <xdr:row>84</xdr:row>
      <xdr:rowOff>92963</xdr:rowOff>
    </xdr:to>
    <xdr:cxnSp macro="">
      <xdr:nvCxnSpPr>
        <xdr:cNvPr id="632" name="直線コネクタ 631"/>
        <xdr:cNvCxnSpPr/>
      </xdr:nvCxnSpPr>
      <xdr:spPr>
        <a:xfrm>
          <a:off x="19545300" y="1448790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30735</xdr:rowOff>
    </xdr:from>
    <xdr:to>
      <xdr:col>98</xdr:col>
      <xdr:colOff>38100</xdr:colOff>
      <xdr:row>84</xdr:row>
      <xdr:rowOff>132335</xdr:rowOff>
    </xdr:to>
    <xdr:sp macro="" textlink="">
      <xdr:nvSpPr>
        <xdr:cNvPr id="633" name="楕円 632"/>
        <xdr:cNvSpPr/>
      </xdr:nvSpPr>
      <xdr:spPr>
        <a:xfrm>
          <a:off x="18605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81535</xdr:rowOff>
    </xdr:from>
    <xdr:to>
      <xdr:col>102</xdr:col>
      <xdr:colOff>114300</xdr:colOff>
      <xdr:row>84</xdr:row>
      <xdr:rowOff>86106</xdr:rowOff>
    </xdr:to>
    <xdr:cxnSp macro="">
      <xdr:nvCxnSpPr>
        <xdr:cNvPr id="634" name="直線コネクタ 633"/>
        <xdr:cNvCxnSpPr/>
      </xdr:nvCxnSpPr>
      <xdr:spPr>
        <a:xfrm>
          <a:off x="18656300" y="1448333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35" name="n_1aveValue【消防施設】&#10;一人当たり面積"/>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121429</xdr:rowOff>
    </xdr:from>
    <xdr:ext cx="469744" cy="259045"/>
    <xdr:sp macro="" textlink="">
      <xdr:nvSpPr>
        <xdr:cNvPr id="636" name="n_2aveValue【消防施設】&#10;一人当たり面積"/>
        <xdr:cNvSpPr txBox="1"/>
      </xdr:nvSpPr>
      <xdr:spPr>
        <a:xfrm>
          <a:off x="20199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123714</xdr:rowOff>
    </xdr:from>
    <xdr:ext cx="469744" cy="259045"/>
    <xdr:sp macro="" textlink="">
      <xdr:nvSpPr>
        <xdr:cNvPr id="637" name="n_3aveValue【消防施設】&#10;一人当たり面積"/>
        <xdr:cNvSpPr txBox="1"/>
      </xdr:nvSpPr>
      <xdr:spPr>
        <a:xfrm>
          <a:off x="19310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38" name="n_4aveValue【消防施設】&#10;一人当たり面積"/>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130319</xdr:rowOff>
    </xdr:from>
    <xdr:ext cx="469744" cy="259045"/>
    <xdr:sp macro="" textlink="">
      <xdr:nvSpPr>
        <xdr:cNvPr id="639" name="n_1mainValue【消防施設】&#10;一人当たり面積"/>
        <xdr:cNvSpPr txBox="1"/>
      </xdr:nvSpPr>
      <xdr:spPr>
        <a:xfrm>
          <a:off x="210757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134890</xdr:rowOff>
    </xdr:from>
    <xdr:ext cx="469744" cy="259045"/>
    <xdr:sp macro="" textlink="">
      <xdr:nvSpPr>
        <xdr:cNvPr id="640" name="n_2mainValue【消防施設】&#10;一人当たり面積"/>
        <xdr:cNvSpPr txBox="1"/>
      </xdr:nvSpPr>
      <xdr:spPr>
        <a:xfrm>
          <a:off x="20199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128033</xdr:rowOff>
    </xdr:from>
    <xdr:ext cx="469744" cy="259045"/>
    <xdr:sp macro="" textlink="">
      <xdr:nvSpPr>
        <xdr:cNvPr id="641" name="n_3mainValue【消防施設】&#10;一人当たり面積"/>
        <xdr:cNvSpPr txBox="1"/>
      </xdr:nvSpPr>
      <xdr:spPr>
        <a:xfrm>
          <a:off x="19310427" y="1452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123462</xdr:rowOff>
    </xdr:from>
    <xdr:ext cx="469744" cy="259045"/>
    <xdr:sp macro="" textlink="">
      <xdr:nvSpPr>
        <xdr:cNvPr id="642" name="n_4mainValue【消防施設】&#10;一人当たり面積"/>
        <xdr:cNvSpPr txBox="1"/>
      </xdr:nvSpPr>
      <xdr:spPr>
        <a:xfrm>
          <a:off x="18421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109</xdr:row>
      <xdr:rowOff>9252</xdr:rowOff>
    </xdr:to>
    <xdr:cxnSp macro="">
      <xdr:nvCxnSpPr>
        <xdr:cNvPr id="668" name="直線コネクタ 667"/>
        <xdr:cNvCxnSpPr/>
      </xdr:nvCxnSpPr>
      <xdr:spPr>
        <a:xfrm flipV="1">
          <a:off x="16318864" y="17144456"/>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69"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70" name="直線コネクタ 669"/>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671" name="【庁舎】&#10;有形固定資産減価償却率最大値テキスト"/>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672" name="直線コネクタ 671"/>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56078</xdr:rowOff>
    </xdr:from>
    <xdr:ext cx="405111" cy="259045"/>
    <xdr:sp macro="" textlink="">
      <xdr:nvSpPr>
        <xdr:cNvPr id="673" name="【庁舎】&#10;有形固定資産減価償却率平均値テキスト"/>
        <xdr:cNvSpPr txBox="1"/>
      </xdr:nvSpPr>
      <xdr:spPr>
        <a:xfrm>
          <a:off x="16357600" y="17886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674" name="フローチャート: 判断 673"/>
        <xdr:cNvSpPr/>
      </xdr:nvSpPr>
      <xdr:spPr>
        <a:xfrm>
          <a:off x="162687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675" name="フローチャート: 判断 674"/>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76" name="フローチャート: 判断 675"/>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677" name="フローチャート: 判断 676"/>
        <xdr:cNvSpPr/>
      </xdr:nvSpPr>
      <xdr:spPr>
        <a:xfrm>
          <a:off x="13652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678" name="フローチャート: 判断 677"/>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110308</xdr:rowOff>
    </xdr:from>
    <xdr:to>
      <xdr:col>85</xdr:col>
      <xdr:colOff>177800</xdr:colOff>
      <xdr:row>104</xdr:row>
      <xdr:rowOff>40458</xdr:rowOff>
    </xdr:to>
    <xdr:sp macro="" textlink="">
      <xdr:nvSpPr>
        <xdr:cNvPr id="684" name="楕円 683"/>
        <xdr:cNvSpPr/>
      </xdr:nvSpPr>
      <xdr:spPr>
        <a:xfrm>
          <a:off x="162687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133185</xdr:rowOff>
    </xdr:from>
    <xdr:ext cx="405111" cy="259045"/>
    <xdr:sp macro="" textlink="">
      <xdr:nvSpPr>
        <xdr:cNvPr id="685" name="【庁舎】&#10;有形固定資産減価償却率該当値テキスト"/>
        <xdr:cNvSpPr txBox="1"/>
      </xdr:nvSpPr>
      <xdr:spPr>
        <a:xfrm>
          <a:off x="16357600" y="1762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5806</xdr:rowOff>
    </xdr:from>
    <xdr:to>
      <xdr:col>81</xdr:col>
      <xdr:colOff>101600</xdr:colOff>
      <xdr:row>104</xdr:row>
      <xdr:rowOff>107406</xdr:rowOff>
    </xdr:to>
    <xdr:sp macro="" textlink="">
      <xdr:nvSpPr>
        <xdr:cNvPr id="686" name="楕円 685"/>
        <xdr:cNvSpPr/>
      </xdr:nvSpPr>
      <xdr:spPr>
        <a:xfrm>
          <a:off x="15430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161108</xdr:rowOff>
    </xdr:from>
    <xdr:to>
      <xdr:col>85</xdr:col>
      <xdr:colOff>127000</xdr:colOff>
      <xdr:row>104</xdr:row>
      <xdr:rowOff>56606</xdr:rowOff>
    </xdr:to>
    <xdr:cxnSp macro="">
      <xdr:nvCxnSpPr>
        <xdr:cNvPr id="687" name="直線コネクタ 686"/>
        <xdr:cNvCxnSpPr/>
      </xdr:nvCxnSpPr>
      <xdr:spPr>
        <a:xfrm flipV="1">
          <a:off x="15481300" y="17820458"/>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146231</xdr:rowOff>
    </xdr:from>
    <xdr:to>
      <xdr:col>76</xdr:col>
      <xdr:colOff>165100</xdr:colOff>
      <xdr:row>104</xdr:row>
      <xdr:rowOff>76381</xdr:rowOff>
    </xdr:to>
    <xdr:sp macro="" textlink="">
      <xdr:nvSpPr>
        <xdr:cNvPr id="688" name="楕円 687"/>
        <xdr:cNvSpPr/>
      </xdr:nvSpPr>
      <xdr:spPr>
        <a:xfrm>
          <a:off x="14541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25581</xdr:rowOff>
    </xdr:from>
    <xdr:to>
      <xdr:col>81</xdr:col>
      <xdr:colOff>50800</xdr:colOff>
      <xdr:row>104</xdr:row>
      <xdr:rowOff>56606</xdr:rowOff>
    </xdr:to>
    <xdr:cxnSp macro="">
      <xdr:nvCxnSpPr>
        <xdr:cNvPr id="689" name="直線コネクタ 688"/>
        <xdr:cNvCxnSpPr/>
      </xdr:nvCxnSpPr>
      <xdr:spPr>
        <a:xfrm>
          <a:off x="14592300" y="178563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113574</xdr:rowOff>
    </xdr:from>
    <xdr:to>
      <xdr:col>72</xdr:col>
      <xdr:colOff>38100</xdr:colOff>
      <xdr:row>104</xdr:row>
      <xdr:rowOff>43724</xdr:rowOff>
    </xdr:to>
    <xdr:sp macro="" textlink="">
      <xdr:nvSpPr>
        <xdr:cNvPr id="690" name="楕円 689"/>
        <xdr:cNvSpPr/>
      </xdr:nvSpPr>
      <xdr:spPr>
        <a:xfrm>
          <a:off x="136525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164374</xdr:rowOff>
    </xdr:from>
    <xdr:to>
      <xdr:col>76</xdr:col>
      <xdr:colOff>114300</xdr:colOff>
      <xdr:row>104</xdr:row>
      <xdr:rowOff>25581</xdr:rowOff>
    </xdr:to>
    <xdr:cxnSp macro="">
      <xdr:nvCxnSpPr>
        <xdr:cNvPr id="691" name="直線コネクタ 690"/>
        <xdr:cNvCxnSpPr/>
      </xdr:nvCxnSpPr>
      <xdr:spPr>
        <a:xfrm>
          <a:off x="13703300" y="1782372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80918</xdr:rowOff>
    </xdr:from>
    <xdr:to>
      <xdr:col>67</xdr:col>
      <xdr:colOff>101600</xdr:colOff>
      <xdr:row>104</xdr:row>
      <xdr:rowOff>11068</xdr:rowOff>
    </xdr:to>
    <xdr:sp macro="" textlink="">
      <xdr:nvSpPr>
        <xdr:cNvPr id="692" name="楕円 691"/>
        <xdr:cNvSpPr/>
      </xdr:nvSpPr>
      <xdr:spPr>
        <a:xfrm>
          <a:off x="12763500" y="177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131718</xdr:rowOff>
    </xdr:from>
    <xdr:to>
      <xdr:col>71</xdr:col>
      <xdr:colOff>177800</xdr:colOff>
      <xdr:row>103</xdr:row>
      <xdr:rowOff>164374</xdr:rowOff>
    </xdr:to>
    <xdr:cxnSp macro="">
      <xdr:nvCxnSpPr>
        <xdr:cNvPr id="693" name="直線コネクタ 692"/>
        <xdr:cNvCxnSpPr/>
      </xdr:nvCxnSpPr>
      <xdr:spPr>
        <a:xfrm>
          <a:off x="12814300" y="177910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694"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695" name="n_2aveValue【庁舎】&#10;有形固定資産減価償却率"/>
        <xdr:cNvSpPr txBox="1"/>
      </xdr:nvSpPr>
      <xdr:spPr>
        <a:xfrm>
          <a:off x="14389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65876</xdr:rowOff>
    </xdr:from>
    <xdr:ext cx="405111" cy="259045"/>
    <xdr:sp macro="" textlink="">
      <xdr:nvSpPr>
        <xdr:cNvPr id="696" name="n_3aveValue【庁舎】&#10;有形固定資産減価償却率"/>
        <xdr:cNvSpPr txBox="1"/>
      </xdr:nvSpPr>
      <xdr:spPr>
        <a:xfrm>
          <a:off x="135007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18522</xdr:rowOff>
    </xdr:from>
    <xdr:ext cx="405111" cy="259045"/>
    <xdr:sp macro="" textlink="">
      <xdr:nvSpPr>
        <xdr:cNvPr id="697" name="n_4aveValue【庁舎】&#10;有形固定資産減価償却率"/>
        <xdr:cNvSpPr txBox="1"/>
      </xdr:nvSpPr>
      <xdr:spPr>
        <a:xfrm>
          <a:off x="12611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123933</xdr:rowOff>
    </xdr:from>
    <xdr:ext cx="405111" cy="259045"/>
    <xdr:sp macro="" textlink="">
      <xdr:nvSpPr>
        <xdr:cNvPr id="698" name="n_1mainValue【庁舎】&#10;有形固定資産減価償却率"/>
        <xdr:cNvSpPr txBox="1"/>
      </xdr:nvSpPr>
      <xdr:spPr>
        <a:xfrm>
          <a:off x="152660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92908</xdr:rowOff>
    </xdr:from>
    <xdr:ext cx="405111" cy="259045"/>
    <xdr:sp macro="" textlink="">
      <xdr:nvSpPr>
        <xdr:cNvPr id="699" name="n_2mainValue【庁舎】&#10;有形固定資産減価償却率"/>
        <xdr:cNvSpPr txBox="1"/>
      </xdr:nvSpPr>
      <xdr:spPr>
        <a:xfrm>
          <a:off x="14389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60251</xdr:rowOff>
    </xdr:from>
    <xdr:ext cx="405111" cy="259045"/>
    <xdr:sp macro="" textlink="">
      <xdr:nvSpPr>
        <xdr:cNvPr id="700" name="n_3mainValue【庁舎】&#10;有形固定資産減価償却率"/>
        <xdr:cNvSpPr txBox="1"/>
      </xdr:nvSpPr>
      <xdr:spPr>
        <a:xfrm>
          <a:off x="13500744" y="1754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27595</xdr:rowOff>
    </xdr:from>
    <xdr:ext cx="405111" cy="259045"/>
    <xdr:sp macro="" textlink="">
      <xdr:nvSpPr>
        <xdr:cNvPr id="701" name="n_4mainValue【庁舎】&#10;有形固定資産減価償却率"/>
        <xdr:cNvSpPr txBox="1"/>
      </xdr:nvSpPr>
      <xdr:spPr>
        <a:xfrm>
          <a:off x="12611744" y="1751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2" name="直線コネクタ 7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3" name="テキスト ボックス 7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4" name="直線コネクタ 7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5" name="テキスト ボックス 7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6" name="直線コネクタ 7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7" name="テキスト ボックス 7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8" name="直線コネクタ 7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9" name="テキスト ボックス 7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0" name="直線コネクタ 7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1" name="テキスト ボックス 7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2" name="直線コネクタ 7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3" name="テキスト ボックス 7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4" name="直線コネクタ 7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5" name="テキスト ボックス 7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106680</xdr:rowOff>
    </xdr:from>
    <xdr:to>
      <xdr:col>116</xdr:col>
      <xdr:colOff>62864</xdr:colOff>
      <xdr:row>107</xdr:row>
      <xdr:rowOff>156211</xdr:rowOff>
    </xdr:to>
    <xdr:cxnSp macro="">
      <xdr:nvCxnSpPr>
        <xdr:cNvPr id="727" name="直線コネクタ 726"/>
        <xdr:cNvCxnSpPr/>
      </xdr:nvCxnSpPr>
      <xdr:spPr>
        <a:xfrm flipV="1">
          <a:off x="22160864" y="17251680"/>
          <a:ext cx="0" cy="1249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160038</xdr:rowOff>
    </xdr:from>
    <xdr:ext cx="469744" cy="259045"/>
    <xdr:sp macro="" textlink="">
      <xdr:nvSpPr>
        <xdr:cNvPr id="728" name="【庁舎】&#10;一人当たり面積最小値テキスト"/>
        <xdr:cNvSpPr txBox="1"/>
      </xdr:nvSpPr>
      <xdr:spPr>
        <a:xfrm>
          <a:off x="22199600" y="1850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156211</xdr:rowOff>
    </xdr:from>
    <xdr:to>
      <xdr:col>116</xdr:col>
      <xdr:colOff>152400</xdr:colOff>
      <xdr:row>107</xdr:row>
      <xdr:rowOff>156211</xdr:rowOff>
    </xdr:to>
    <xdr:cxnSp macro="">
      <xdr:nvCxnSpPr>
        <xdr:cNvPr id="729" name="直線コネクタ 728"/>
        <xdr:cNvCxnSpPr/>
      </xdr:nvCxnSpPr>
      <xdr:spPr>
        <a:xfrm>
          <a:off x="22072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53357</xdr:rowOff>
    </xdr:from>
    <xdr:ext cx="469744" cy="259045"/>
    <xdr:sp macro="" textlink="">
      <xdr:nvSpPr>
        <xdr:cNvPr id="730" name="【庁舎】&#10;一人当たり面積最大値テキスト"/>
        <xdr:cNvSpPr txBox="1"/>
      </xdr:nvSpPr>
      <xdr:spPr>
        <a:xfrm>
          <a:off x="22199600" y="1702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106680</xdr:rowOff>
    </xdr:from>
    <xdr:to>
      <xdr:col>116</xdr:col>
      <xdr:colOff>152400</xdr:colOff>
      <xdr:row>100</xdr:row>
      <xdr:rowOff>106680</xdr:rowOff>
    </xdr:to>
    <xdr:cxnSp macro="">
      <xdr:nvCxnSpPr>
        <xdr:cNvPr id="731" name="直線コネクタ 730"/>
        <xdr:cNvCxnSpPr/>
      </xdr:nvCxnSpPr>
      <xdr:spPr>
        <a:xfrm>
          <a:off x="22072600" y="1725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52088</xdr:rowOff>
    </xdr:from>
    <xdr:ext cx="469744" cy="259045"/>
    <xdr:sp macro="" textlink="">
      <xdr:nvSpPr>
        <xdr:cNvPr id="732" name="【庁舎】&#10;一人当たり面積平均値テキスト"/>
        <xdr:cNvSpPr txBox="1"/>
      </xdr:nvSpPr>
      <xdr:spPr>
        <a:xfrm>
          <a:off x="22199600" y="17882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29211</xdr:rowOff>
    </xdr:from>
    <xdr:to>
      <xdr:col>116</xdr:col>
      <xdr:colOff>114300</xdr:colOff>
      <xdr:row>105</xdr:row>
      <xdr:rowOff>130811</xdr:rowOff>
    </xdr:to>
    <xdr:sp macro="" textlink="">
      <xdr:nvSpPr>
        <xdr:cNvPr id="733" name="フローチャート: 判断 732"/>
        <xdr:cNvSpPr/>
      </xdr:nvSpPr>
      <xdr:spPr>
        <a:xfrm>
          <a:off x="221107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45538</xdr:rowOff>
    </xdr:from>
    <xdr:to>
      <xdr:col>112</xdr:col>
      <xdr:colOff>38100</xdr:colOff>
      <xdr:row>105</xdr:row>
      <xdr:rowOff>147138</xdr:rowOff>
    </xdr:to>
    <xdr:sp macro="" textlink="">
      <xdr:nvSpPr>
        <xdr:cNvPr id="734" name="フローチャート: 判断 733"/>
        <xdr:cNvSpPr/>
      </xdr:nvSpPr>
      <xdr:spPr>
        <a:xfrm>
          <a:off x="212725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735" name="フローチャート: 判断 734"/>
        <xdr:cNvSpPr/>
      </xdr:nvSpPr>
      <xdr:spPr>
        <a:xfrm>
          <a:off x="20383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110852</xdr:rowOff>
    </xdr:from>
    <xdr:to>
      <xdr:col>102</xdr:col>
      <xdr:colOff>165100</xdr:colOff>
      <xdr:row>106</xdr:row>
      <xdr:rowOff>41002</xdr:rowOff>
    </xdr:to>
    <xdr:sp macro="" textlink="">
      <xdr:nvSpPr>
        <xdr:cNvPr id="736" name="フローチャート: 判断 735"/>
        <xdr:cNvSpPr/>
      </xdr:nvSpPr>
      <xdr:spPr>
        <a:xfrm>
          <a:off x="19494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98879</xdr:rowOff>
    </xdr:from>
    <xdr:to>
      <xdr:col>98</xdr:col>
      <xdr:colOff>38100</xdr:colOff>
      <xdr:row>106</xdr:row>
      <xdr:rowOff>29029</xdr:rowOff>
    </xdr:to>
    <xdr:sp macro="" textlink="">
      <xdr:nvSpPr>
        <xdr:cNvPr id="737" name="フローチャート: 判断 736"/>
        <xdr:cNvSpPr/>
      </xdr:nvSpPr>
      <xdr:spPr>
        <a:xfrm>
          <a:off x="18605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8" name="テキスト ボックス 7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9" name="テキスト ボックス 7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0" name="テキスト ボックス 7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1" name="テキスト ボックス 7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2" name="テキスト ボックス 7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39551</xdr:rowOff>
    </xdr:from>
    <xdr:to>
      <xdr:col>116</xdr:col>
      <xdr:colOff>114300</xdr:colOff>
      <xdr:row>106</xdr:row>
      <xdr:rowOff>141151</xdr:rowOff>
    </xdr:to>
    <xdr:sp macro="" textlink="">
      <xdr:nvSpPr>
        <xdr:cNvPr id="743" name="楕円 742"/>
        <xdr:cNvSpPr/>
      </xdr:nvSpPr>
      <xdr:spPr>
        <a:xfrm>
          <a:off x="22110700" y="1821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17978</xdr:rowOff>
    </xdr:from>
    <xdr:ext cx="469744" cy="259045"/>
    <xdr:sp macro="" textlink="">
      <xdr:nvSpPr>
        <xdr:cNvPr id="744" name="【庁舎】&#10;一人当たり面積該当値テキスト"/>
        <xdr:cNvSpPr txBox="1"/>
      </xdr:nvSpPr>
      <xdr:spPr>
        <a:xfrm>
          <a:off x="22199600" y="1819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31931</xdr:rowOff>
    </xdr:from>
    <xdr:to>
      <xdr:col>112</xdr:col>
      <xdr:colOff>38100</xdr:colOff>
      <xdr:row>106</xdr:row>
      <xdr:rowOff>133531</xdr:rowOff>
    </xdr:to>
    <xdr:sp macro="" textlink="">
      <xdr:nvSpPr>
        <xdr:cNvPr id="745" name="楕円 744"/>
        <xdr:cNvSpPr/>
      </xdr:nvSpPr>
      <xdr:spPr>
        <a:xfrm>
          <a:off x="21272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82731</xdr:rowOff>
    </xdr:from>
    <xdr:to>
      <xdr:col>116</xdr:col>
      <xdr:colOff>63500</xdr:colOff>
      <xdr:row>106</xdr:row>
      <xdr:rowOff>90351</xdr:rowOff>
    </xdr:to>
    <xdr:cxnSp macro="">
      <xdr:nvCxnSpPr>
        <xdr:cNvPr id="746" name="直線コネクタ 745"/>
        <xdr:cNvCxnSpPr/>
      </xdr:nvCxnSpPr>
      <xdr:spPr>
        <a:xfrm>
          <a:off x="21323300" y="18256431"/>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25400</xdr:rowOff>
    </xdr:from>
    <xdr:to>
      <xdr:col>107</xdr:col>
      <xdr:colOff>101600</xdr:colOff>
      <xdr:row>106</xdr:row>
      <xdr:rowOff>127000</xdr:rowOff>
    </xdr:to>
    <xdr:sp macro="" textlink="">
      <xdr:nvSpPr>
        <xdr:cNvPr id="747" name="楕円 746"/>
        <xdr:cNvSpPr/>
      </xdr:nvSpPr>
      <xdr:spPr>
        <a:xfrm>
          <a:off x="2038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82731</xdr:rowOff>
    </xdr:to>
    <xdr:cxnSp macro="">
      <xdr:nvCxnSpPr>
        <xdr:cNvPr id="748" name="直線コネクタ 747"/>
        <xdr:cNvCxnSpPr/>
      </xdr:nvCxnSpPr>
      <xdr:spPr>
        <a:xfrm>
          <a:off x="20434300" y="182499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14514</xdr:rowOff>
    </xdr:from>
    <xdr:to>
      <xdr:col>102</xdr:col>
      <xdr:colOff>165100</xdr:colOff>
      <xdr:row>106</xdr:row>
      <xdr:rowOff>116114</xdr:rowOff>
    </xdr:to>
    <xdr:sp macro="" textlink="">
      <xdr:nvSpPr>
        <xdr:cNvPr id="749" name="楕円 748"/>
        <xdr:cNvSpPr/>
      </xdr:nvSpPr>
      <xdr:spPr>
        <a:xfrm>
          <a:off x="19494500" y="181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65314</xdr:rowOff>
    </xdr:from>
    <xdr:to>
      <xdr:col>107</xdr:col>
      <xdr:colOff>50800</xdr:colOff>
      <xdr:row>106</xdr:row>
      <xdr:rowOff>76200</xdr:rowOff>
    </xdr:to>
    <xdr:cxnSp macro="">
      <xdr:nvCxnSpPr>
        <xdr:cNvPr id="750" name="直線コネクタ 749"/>
        <xdr:cNvCxnSpPr/>
      </xdr:nvCxnSpPr>
      <xdr:spPr>
        <a:xfrm>
          <a:off x="19545300" y="182390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xdr:rowOff>
    </xdr:from>
    <xdr:to>
      <xdr:col>98</xdr:col>
      <xdr:colOff>38100</xdr:colOff>
      <xdr:row>106</xdr:row>
      <xdr:rowOff>110671</xdr:rowOff>
    </xdr:to>
    <xdr:sp macro="" textlink="">
      <xdr:nvSpPr>
        <xdr:cNvPr id="751" name="楕円 750"/>
        <xdr:cNvSpPr/>
      </xdr:nvSpPr>
      <xdr:spPr>
        <a:xfrm>
          <a:off x="18605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59871</xdr:rowOff>
    </xdr:from>
    <xdr:to>
      <xdr:col>102</xdr:col>
      <xdr:colOff>114300</xdr:colOff>
      <xdr:row>106</xdr:row>
      <xdr:rowOff>65314</xdr:rowOff>
    </xdr:to>
    <xdr:cxnSp macro="">
      <xdr:nvCxnSpPr>
        <xdr:cNvPr id="752" name="直線コネクタ 751"/>
        <xdr:cNvCxnSpPr/>
      </xdr:nvCxnSpPr>
      <xdr:spPr>
        <a:xfrm>
          <a:off x="18656300" y="1823357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163665</xdr:rowOff>
    </xdr:from>
    <xdr:ext cx="469744" cy="259045"/>
    <xdr:sp macro="" textlink="">
      <xdr:nvSpPr>
        <xdr:cNvPr id="753" name="n_1aveValue【庁舎】&#10;一人当たり面積"/>
        <xdr:cNvSpPr txBox="1"/>
      </xdr:nvSpPr>
      <xdr:spPr>
        <a:xfrm>
          <a:off x="21075727" y="17823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7456</xdr:rowOff>
    </xdr:from>
    <xdr:ext cx="469744" cy="259045"/>
    <xdr:sp macro="" textlink="">
      <xdr:nvSpPr>
        <xdr:cNvPr id="754" name="n_2aveValue【庁舎】&#10;一人当たり面積"/>
        <xdr:cNvSpPr txBox="1"/>
      </xdr:nvSpPr>
      <xdr:spPr>
        <a:xfrm>
          <a:off x="201994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57529</xdr:rowOff>
    </xdr:from>
    <xdr:ext cx="469744" cy="259045"/>
    <xdr:sp macro="" textlink="">
      <xdr:nvSpPr>
        <xdr:cNvPr id="755" name="n_3aveValue【庁舎】&#10;一人当たり面積"/>
        <xdr:cNvSpPr txBox="1"/>
      </xdr:nvSpPr>
      <xdr:spPr>
        <a:xfrm>
          <a:off x="19310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45556</xdr:rowOff>
    </xdr:from>
    <xdr:ext cx="469744" cy="259045"/>
    <xdr:sp macro="" textlink="">
      <xdr:nvSpPr>
        <xdr:cNvPr id="756" name="n_4aveValue【庁舎】&#10;一人当たり面積"/>
        <xdr:cNvSpPr txBox="1"/>
      </xdr:nvSpPr>
      <xdr:spPr>
        <a:xfrm>
          <a:off x="18421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124658</xdr:rowOff>
    </xdr:from>
    <xdr:ext cx="469744" cy="259045"/>
    <xdr:sp macro="" textlink="">
      <xdr:nvSpPr>
        <xdr:cNvPr id="757" name="n_1mainValue【庁舎】&#10;一人当たり面積"/>
        <xdr:cNvSpPr txBox="1"/>
      </xdr:nvSpPr>
      <xdr:spPr>
        <a:xfrm>
          <a:off x="21075727" y="18298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118127</xdr:rowOff>
    </xdr:from>
    <xdr:ext cx="469744" cy="259045"/>
    <xdr:sp macro="" textlink="">
      <xdr:nvSpPr>
        <xdr:cNvPr id="758" name="n_2mainValue【庁舎】&#10;一人当たり面積"/>
        <xdr:cNvSpPr txBox="1"/>
      </xdr:nvSpPr>
      <xdr:spPr>
        <a:xfrm>
          <a:off x="20199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107241</xdr:rowOff>
    </xdr:from>
    <xdr:ext cx="469744" cy="259045"/>
    <xdr:sp macro="" textlink="">
      <xdr:nvSpPr>
        <xdr:cNvPr id="759" name="n_3mainValue【庁舎】&#10;一人当たり面積"/>
        <xdr:cNvSpPr txBox="1"/>
      </xdr:nvSpPr>
      <xdr:spPr>
        <a:xfrm>
          <a:off x="19310427" y="1828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101798</xdr:rowOff>
    </xdr:from>
    <xdr:ext cx="469744" cy="259045"/>
    <xdr:sp macro="" textlink="">
      <xdr:nvSpPr>
        <xdr:cNvPr id="760" name="n_4mainValue【庁舎】&#10;一人当たり面積"/>
        <xdr:cNvSpPr txBox="1"/>
      </xdr:nvSpPr>
      <xdr:spPr>
        <a:xfrm>
          <a:off x="18421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1" name="正方形/長方形 7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2" name="正方形/長方形 7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3" name="テキスト ボックス 7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類似団体と比較して特に有形固定資産減価償却率が大幅に（</a:t>
          </a:r>
          <a:r>
            <a:rPr kumimoji="1" lang="en-US" altLang="ja-JP" sz="900" b="0" i="0" u="none" strike="noStrike" kern="0" cap="none" spc="0" normalizeH="0" baseline="0" noProof="0">
              <a:ln>
                <a:noFill/>
              </a:ln>
              <a:solidFill>
                <a:prstClr val="black"/>
              </a:solidFill>
              <a:effectLst/>
              <a:uLnTx/>
              <a:uFillTx/>
              <a:latin typeface="+mn-lt"/>
              <a:ea typeface="+mn-ea"/>
              <a:cs typeface="+mn-cs"/>
            </a:rPr>
            <a:t>10</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ポイント以上）高くなっている施設は、公民館、福祉施設、一般廃棄物処理施設であり、特に低くなっている施設は、公営住宅、消防施設、市民会館である。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中でも公営住宅は、令和元年度に災害公営住宅の整備が完了したため、有形固定資産減価償却率が大幅に低下している。幼稚園については、令和２年度に町立幼稚園の民営化伴う売却により皆減となった。</a:t>
          </a:r>
          <a:endParaRPr kumimoji="1" lang="en-US"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令和４年度においては、</a:t>
          </a:r>
          <a:r>
            <a:rPr kumimoji="1" lang="ja-JP" altLang="ja-JP" sz="900" b="0" i="0" u="none" strike="noStrike" kern="0" cap="none" spc="0" normalizeH="0" baseline="0" noProof="0">
              <a:ln>
                <a:noFill/>
              </a:ln>
              <a:solidFill>
                <a:prstClr val="black"/>
              </a:solidFill>
              <a:effectLst/>
              <a:uLnTx/>
              <a:uFillTx/>
              <a:latin typeface="+mn-lt"/>
              <a:ea typeface="+mn-ea"/>
              <a:cs typeface="+mn-cs"/>
            </a:rPr>
            <a:t>学校施設</a:t>
          </a:r>
          <a:r>
            <a:rPr kumimoji="1" lang="ja-JP" altLang="en-US" sz="900" b="0" i="0" u="none" strike="noStrike" kern="0" cap="none" spc="0" normalizeH="0" baseline="0" noProof="0">
              <a:ln>
                <a:noFill/>
              </a:ln>
              <a:solidFill>
                <a:prstClr val="black"/>
              </a:solidFill>
              <a:effectLst/>
              <a:uLnTx/>
              <a:uFillTx/>
              <a:latin typeface="+mn-lt"/>
              <a:ea typeface="+mn-ea"/>
              <a:cs typeface="+mn-cs"/>
            </a:rPr>
            <a:t>について</a:t>
          </a:r>
          <a:r>
            <a:rPr kumimoji="1" lang="ja-JP" altLang="ja-JP" sz="900" b="0" i="0" u="none" strike="noStrike" kern="0" cap="none" spc="0" normalizeH="0" baseline="0" noProof="0">
              <a:ln>
                <a:noFill/>
              </a:ln>
              <a:solidFill>
                <a:prstClr val="black"/>
              </a:solidFill>
              <a:effectLst/>
              <a:uLnTx/>
              <a:uFillTx/>
              <a:latin typeface="+mn-lt"/>
              <a:ea typeface="+mn-ea"/>
              <a:cs typeface="+mn-cs"/>
            </a:rPr>
            <a:t>給食センター建設</a:t>
          </a:r>
          <a:r>
            <a:rPr kumimoji="1" lang="ja-JP" altLang="en-US" sz="900" b="0" i="0" u="none" strike="noStrike" kern="0" cap="none" spc="0" normalizeH="0" baseline="0" noProof="0">
              <a:ln>
                <a:noFill/>
              </a:ln>
              <a:solidFill>
                <a:prstClr val="black"/>
              </a:solidFill>
              <a:effectLst/>
              <a:uLnTx/>
              <a:uFillTx/>
              <a:latin typeface="+mn-lt"/>
              <a:ea typeface="+mn-ea"/>
              <a:cs typeface="+mn-cs"/>
            </a:rPr>
            <a:t>事業</a:t>
          </a:r>
          <a:r>
            <a:rPr kumimoji="1" lang="ja-JP" altLang="ja-JP" sz="900" b="0" i="0" u="none" strike="noStrike" kern="0" cap="none" spc="0" normalizeH="0" baseline="0" noProof="0">
              <a:ln>
                <a:noFill/>
              </a:ln>
              <a:solidFill>
                <a:prstClr val="black"/>
              </a:solidFill>
              <a:effectLst/>
              <a:uLnTx/>
              <a:uFillTx/>
              <a:latin typeface="+mn-lt"/>
              <a:ea typeface="+mn-ea"/>
              <a:cs typeface="+mn-cs"/>
            </a:rPr>
            <a:t>完了したため、約５ポイント減少</a:t>
          </a:r>
          <a:r>
            <a:rPr kumimoji="1" lang="ja-JP" altLang="en-US" sz="900" b="0" i="0" u="none" strike="noStrike" kern="0" cap="none" spc="0" normalizeH="0" baseline="0" noProof="0">
              <a:ln>
                <a:noFill/>
              </a:ln>
              <a:solidFill>
                <a:prstClr val="black"/>
              </a:solidFill>
              <a:effectLst/>
              <a:uLnTx/>
              <a:uFillTx/>
              <a:latin typeface="+mn-lt"/>
              <a:ea typeface="+mn-ea"/>
              <a:cs typeface="+mn-cs"/>
            </a:rPr>
            <a:t>、役場庁舎について老朽化対策、コロナ対策などの改修事業を実施したため、約９ポイント減少した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役場庁舎については設備等の老朽化・耐用年数の経過により複数の設備を改修する必要があるため、今後は有形固定資産減価償却率の減少が見込まれる。</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学校施設については、すべて耐震化対策を終了しているが、小中学校において、全体的に老朽化が進んでおり、また児童、生徒数の増加への対応を行う必要があるため計画的な更新や改修に取り組んでいく必要がある。</a:t>
          </a:r>
          <a:r>
            <a:rPr kumimoji="0" lang="ja-JP" altLang="ja-JP" sz="900" b="0" i="0" u="none" strike="noStrike" kern="0" cap="none" spc="0" normalizeH="0" baseline="0" noProof="0">
              <a:ln>
                <a:noFill/>
              </a:ln>
              <a:solidFill>
                <a:prstClr val="black"/>
              </a:solidFill>
              <a:effectLst/>
              <a:uLnTx/>
              <a:uFillTx/>
              <a:latin typeface="+mn-lt"/>
              <a:ea typeface="+mn-ea"/>
              <a:cs typeface="+mn-cs"/>
            </a:rPr>
            <a:t>生徒数増加に対応するため、令和６年度以降に小中学校の校舎増築事業を予定している。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公営住宅については、平成２８年熊本地震により被災した町民向けに整備を行った災害公営住宅が完成したため、既存の老朽化が進んだ町営住宅とのバランスを調整しながら適切に管理運営を行う。</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公民館及び福祉施設については、老朽化がかなり進んでおり有形固定資産減価償却率が高くなっているため、ほかの施設との複合化を視野に入れ償却、再編を検討する必要がある。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10,072
9,938
16.65
7,648,650
7,371,582
204,191
3,298,474
8,627,453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積極的な企業誘致や土地区画整理事業による定住促進対策により、人口は増加傾向にあり、一定の財政基盤は確保している。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と近年横ばい傾向にあるものの、類似団体内平均値を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上回っている。引き続き、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企業誘致及び</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定住促進対策を推進し、課税客体の増加を図りたい。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年度の町税の徴収率は現年度で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99.6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％、全体で</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99.0</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と、県下でも高い収納率を維持しており、今後においても収納率の更なる向上を目指し、取組みをしていきたい。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119138</xdr:rowOff>
    </xdr:to>
    <xdr:cxnSp macro="">
      <xdr:nvCxnSpPr>
        <xdr:cNvPr id="65" name="直線コネクタ 64"/>
        <xdr:cNvCxnSpPr/>
      </xdr:nvCxnSpPr>
      <xdr:spPr>
        <a:xfrm flipV="1">
          <a:off x="4953000" y="635302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47474</xdr:rowOff>
    </xdr:from>
    <xdr:to>
      <xdr:col>23</xdr:col>
      <xdr:colOff>133350</xdr:colOff>
      <xdr:row>41</xdr:row>
      <xdr:rowOff>93435</xdr:rowOff>
    </xdr:to>
    <xdr:cxnSp macro="">
      <xdr:nvCxnSpPr>
        <xdr:cNvPr id="70" name="直線コネクタ 69"/>
        <xdr:cNvCxnSpPr/>
      </xdr:nvCxnSpPr>
      <xdr:spPr>
        <a:xfrm>
          <a:off x="4114800" y="7076924"/>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13002</xdr:rowOff>
    </xdr:from>
    <xdr:to>
      <xdr:col>19</xdr:col>
      <xdr:colOff>133350</xdr:colOff>
      <xdr:row>41</xdr:row>
      <xdr:rowOff>47474</xdr:rowOff>
    </xdr:to>
    <xdr:cxnSp macro="">
      <xdr:nvCxnSpPr>
        <xdr:cNvPr id="73" name="直線コネクタ 72"/>
        <xdr:cNvCxnSpPr/>
      </xdr:nvCxnSpPr>
      <xdr:spPr>
        <a:xfrm>
          <a:off x="3225800" y="70424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73375</xdr:rowOff>
    </xdr:from>
    <xdr:ext cx="736600" cy="259045"/>
    <xdr:sp macro="" textlink="">
      <xdr:nvSpPr>
        <xdr:cNvPr id="75" name="テキスト ボックス 74"/>
        <xdr:cNvSpPr txBox="1"/>
      </xdr:nvSpPr>
      <xdr:spPr>
        <a:xfrm>
          <a:off x="3733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13002</xdr:rowOff>
    </xdr:from>
    <xdr:to>
      <xdr:col>15</xdr:col>
      <xdr:colOff>82550</xdr:colOff>
      <xdr:row>41</xdr:row>
      <xdr:rowOff>24493</xdr:rowOff>
    </xdr:to>
    <xdr:cxnSp macro="">
      <xdr:nvCxnSpPr>
        <xdr:cNvPr id="76" name="直線コネクタ 75"/>
        <xdr:cNvCxnSpPr/>
      </xdr:nvCxnSpPr>
      <xdr:spPr>
        <a:xfrm flipV="1">
          <a:off x="2336800" y="70424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38903</xdr:rowOff>
    </xdr:from>
    <xdr:ext cx="762000" cy="259045"/>
    <xdr:sp macro="" textlink="">
      <xdr:nvSpPr>
        <xdr:cNvPr id="78" name="テキスト ボックス 77"/>
        <xdr:cNvSpPr txBox="1"/>
      </xdr:nvSpPr>
      <xdr:spPr>
        <a:xfrm>
          <a:off x="2844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35983</xdr:rowOff>
    </xdr:to>
    <xdr:cxnSp macro="">
      <xdr:nvCxnSpPr>
        <xdr:cNvPr id="79" name="直線コネクタ 78"/>
        <xdr:cNvCxnSpPr/>
      </xdr:nvCxnSpPr>
      <xdr:spPr>
        <a:xfrm flipV="1">
          <a:off x="1447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xdr:cNvSpPr/>
      </xdr:nvSpPr>
      <xdr:spPr>
        <a:xfrm>
          <a:off x="2286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38903</xdr:rowOff>
    </xdr:from>
    <xdr:ext cx="762000" cy="259045"/>
    <xdr:sp macro="" textlink="">
      <xdr:nvSpPr>
        <xdr:cNvPr id="81" name="テキスト ボックス 80"/>
        <xdr:cNvSpPr txBox="1"/>
      </xdr:nvSpPr>
      <xdr:spPr>
        <a:xfrm>
          <a:off x="1955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83" name="テキスト ボックス 82"/>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89" name="楕円 88"/>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0" name="財政力該当値テキスト"/>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168124</xdr:rowOff>
    </xdr:from>
    <xdr:to>
      <xdr:col>19</xdr:col>
      <xdr:colOff>184150</xdr:colOff>
      <xdr:row>41</xdr:row>
      <xdr:rowOff>98274</xdr:rowOff>
    </xdr:to>
    <xdr:sp macro="" textlink="">
      <xdr:nvSpPr>
        <xdr:cNvPr id="91" name="楕円 90"/>
        <xdr:cNvSpPr/>
      </xdr:nvSpPr>
      <xdr:spPr>
        <a:xfrm>
          <a:off x="4064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108451</xdr:rowOff>
    </xdr:from>
    <xdr:ext cx="736600" cy="259045"/>
    <xdr:sp macro="" textlink="">
      <xdr:nvSpPr>
        <xdr:cNvPr id="92" name="テキスト ボックス 91"/>
        <xdr:cNvSpPr txBox="1"/>
      </xdr:nvSpPr>
      <xdr:spPr>
        <a:xfrm>
          <a:off x="3733800" y="67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133652</xdr:rowOff>
    </xdr:from>
    <xdr:to>
      <xdr:col>15</xdr:col>
      <xdr:colOff>133350</xdr:colOff>
      <xdr:row>41</xdr:row>
      <xdr:rowOff>63802</xdr:rowOff>
    </xdr:to>
    <xdr:sp macro="" textlink="">
      <xdr:nvSpPr>
        <xdr:cNvPr id="93" name="楕円 92"/>
        <xdr:cNvSpPr/>
      </xdr:nvSpPr>
      <xdr:spPr>
        <a:xfrm>
          <a:off x="3175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73979</xdr:rowOff>
    </xdr:from>
    <xdr:ext cx="762000" cy="259045"/>
    <xdr:sp macro="" textlink="">
      <xdr:nvSpPr>
        <xdr:cNvPr id="94" name="テキスト ボックス 93"/>
        <xdr:cNvSpPr txBox="1"/>
      </xdr:nvSpPr>
      <xdr:spPr>
        <a:xfrm>
          <a:off x="2844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5" name="楕円 94"/>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6" name="テキスト ボックス 95"/>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7" name="楕円 96"/>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8" name="テキスト ボックス 97"/>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が条例で定めている職員の定員は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人で、令和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人減の</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の職員となっている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職員の定員管理により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新規職員採用により増員を予定している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人件費、物件費の抑制はできているものの、近年の人口増に伴う児童</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生徒</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により、福祉関係や保育施設等への扶助費の額が増加</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傾向にあり、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熊本地震に伴う地方債の元金償還時期も重なり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経常的な経費は増加しているものの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新型コロナウイルス感染症の影響による公共施設の管理費の減少や地方交付税等経常的な収入の増加などにより、前年度と同率となり、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、継続して人件費の維持に努め、扶助費の事業見直し</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や起債の抑制等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に努め、より弾力性のある財政構造になるよう努める。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42418</xdr:rowOff>
    </xdr:from>
    <xdr:to>
      <xdr:col>23</xdr:col>
      <xdr:colOff>133350</xdr:colOff>
      <xdr:row>66</xdr:row>
      <xdr:rowOff>97028</xdr:rowOff>
    </xdr:to>
    <xdr:cxnSp macro="">
      <xdr:nvCxnSpPr>
        <xdr:cNvPr id="126" name="直線コネクタ 125"/>
        <xdr:cNvCxnSpPr/>
      </xdr:nvCxnSpPr>
      <xdr:spPr>
        <a:xfrm flipV="1">
          <a:off x="4953000" y="10157968"/>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69105</xdr:rowOff>
    </xdr:from>
    <xdr:ext cx="762000" cy="259045"/>
    <xdr:sp macro="" textlink="">
      <xdr:nvSpPr>
        <xdr:cNvPr id="127" name="財政構造の弾力性最小値テキスト"/>
        <xdr:cNvSpPr txBox="1"/>
      </xdr:nvSpPr>
      <xdr:spPr>
        <a:xfrm>
          <a:off x="5041900" y="1138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97028</xdr:rowOff>
    </xdr:from>
    <xdr:to>
      <xdr:col>24</xdr:col>
      <xdr:colOff>12700</xdr:colOff>
      <xdr:row>66</xdr:row>
      <xdr:rowOff>97028</xdr:rowOff>
    </xdr:to>
    <xdr:cxnSp macro="">
      <xdr:nvCxnSpPr>
        <xdr:cNvPr id="128" name="直線コネクタ 127"/>
        <xdr:cNvCxnSpPr/>
      </xdr:nvCxnSpPr>
      <xdr:spPr>
        <a:xfrm>
          <a:off x="4864100" y="1141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128795</xdr:rowOff>
    </xdr:from>
    <xdr:ext cx="762000" cy="259045"/>
    <xdr:sp macro="" textlink="">
      <xdr:nvSpPr>
        <xdr:cNvPr id="129" name="財政構造の弾力性最大値テキスト"/>
        <xdr:cNvSpPr txBox="1"/>
      </xdr:nvSpPr>
      <xdr:spPr>
        <a:xfrm>
          <a:off x="5041900" y="990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42418</xdr:rowOff>
    </xdr:from>
    <xdr:to>
      <xdr:col>24</xdr:col>
      <xdr:colOff>12700</xdr:colOff>
      <xdr:row>59</xdr:row>
      <xdr:rowOff>42418</xdr:rowOff>
    </xdr:to>
    <xdr:cxnSp macro="">
      <xdr:nvCxnSpPr>
        <xdr:cNvPr id="130" name="直線コネクタ 129"/>
        <xdr:cNvCxnSpPr/>
      </xdr:nvCxnSpPr>
      <xdr:spPr>
        <a:xfrm>
          <a:off x="4864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62</xdr:row>
      <xdr:rowOff>150622</xdr:rowOff>
    </xdr:to>
    <xdr:cxnSp macro="">
      <xdr:nvCxnSpPr>
        <xdr:cNvPr id="131" name="直線コネクタ 130"/>
        <xdr:cNvCxnSpPr/>
      </xdr:nvCxnSpPr>
      <xdr:spPr>
        <a:xfrm>
          <a:off x="4114800" y="107805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6621</xdr:rowOff>
    </xdr:from>
    <xdr:ext cx="762000" cy="259045"/>
    <xdr:sp macro="" textlink="">
      <xdr:nvSpPr>
        <xdr:cNvPr id="132" name="財政構造の弾力性平均値テキスト"/>
        <xdr:cNvSpPr txBox="1"/>
      </xdr:nvSpPr>
      <xdr:spPr>
        <a:xfrm>
          <a:off x="5041900" y="108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33" name="フローチャート: 判断 132"/>
        <xdr:cNvSpPr/>
      </xdr:nvSpPr>
      <xdr:spPr>
        <a:xfrm>
          <a:off x="49022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66</xdr:row>
      <xdr:rowOff>116332</xdr:rowOff>
    </xdr:to>
    <xdr:cxnSp macro="">
      <xdr:nvCxnSpPr>
        <xdr:cNvPr id="134" name="直線コネクタ 133"/>
        <xdr:cNvCxnSpPr/>
      </xdr:nvCxnSpPr>
      <xdr:spPr>
        <a:xfrm flipV="1">
          <a:off x="3225800" y="10780522"/>
          <a:ext cx="889000" cy="6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5" name="フローチャート: 判断 134"/>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158513</xdr:rowOff>
    </xdr:from>
    <xdr:ext cx="736600" cy="259045"/>
    <xdr:sp macro="" textlink="">
      <xdr:nvSpPr>
        <xdr:cNvPr id="136" name="テキスト ボックス 135"/>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34290</xdr:rowOff>
    </xdr:from>
    <xdr:to>
      <xdr:col>15</xdr:col>
      <xdr:colOff>82550</xdr:colOff>
      <xdr:row>66</xdr:row>
      <xdr:rowOff>116332</xdr:rowOff>
    </xdr:to>
    <xdr:cxnSp macro="">
      <xdr:nvCxnSpPr>
        <xdr:cNvPr id="137" name="直線コネクタ 136"/>
        <xdr:cNvCxnSpPr/>
      </xdr:nvCxnSpPr>
      <xdr:spPr>
        <a:xfrm>
          <a:off x="2336800" y="1134999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22352</xdr:rowOff>
    </xdr:from>
    <xdr:to>
      <xdr:col>15</xdr:col>
      <xdr:colOff>133350</xdr:colOff>
      <xdr:row>64</xdr:row>
      <xdr:rowOff>123952</xdr:rowOff>
    </xdr:to>
    <xdr:sp macro="" textlink="">
      <xdr:nvSpPr>
        <xdr:cNvPr id="138" name="フローチャート: 判断 137"/>
        <xdr:cNvSpPr/>
      </xdr:nvSpPr>
      <xdr:spPr>
        <a:xfrm>
          <a:off x="3175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134129</xdr:rowOff>
    </xdr:from>
    <xdr:ext cx="762000" cy="259045"/>
    <xdr:sp macro="" textlink="">
      <xdr:nvSpPr>
        <xdr:cNvPr id="139" name="テキスト ボックス 138"/>
        <xdr:cNvSpPr txBox="1"/>
      </xdr:nvSpPr>
      <xdr:spPr>
        <a:xfrm>
          <a:off x="2844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121412</xdr:rowOff>
    </xdr:from>
    <xdr:to>
      <xdr:col>11</xdr:col>
      <xdr:colOff>31750</xdr:colOff>
      <xdr:row>66</xdr:row>
      <xdr:rowOff>34290</xdr:rowOff>
    </xdr:to>
    <xdr:cxnSp macro="">
      <xdr:nvCxnSpPr>
        <xdr:cNvPr id="140" name="直線コネクタ 139"/>
        <xdr:cNvCxnSpPr/>
      </xdr:nvCxnSpPr>
      <xdr:spPr>
        <a:xfrm>
          <a:off x="1447800" y="11094212"/>
          <a:ext cx="889000" cy="2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70612</xdr:rowOff>
    </xdr:from>
    <xdr:to>
      <xdr:col>11</xdr:col>
      <xdr:colOff>82550</xdr:colOff>
      <xdr:row>65</xdr:row>
      <xdr:rowOff>762</xdr:rowOff>
    </xdr:to>
    <xdr:sp macro="" textlink="">
      <xdr:nvSpPr>
        <xdr:cNvPr id="141" name="フローチャート: 判断 140"/>
        <xdr:cNvSpPr/>
      </xdr:nvSpPr>
      <xdr:spPr>
        <a:xfrm>
          <a:off x="2286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10939</xdr:rowOff>
    </xdr:from>
    <xdr:ext cx="762000" cy="259045"/>
    <xdr:sp macro="" textlink="">
      <xdr:nvSpPr>
        <xdr:cNvPr id="142" name="テキスト ボックス 141"/>
        <xdr:cNvSpPr txBox="1"/>
      </xdr:nvSpPr>
      <xdr:spPr>
        <a:xfrm>
          <a:off x="1955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51308</xdr:rowOff>
    </xdr:from>
    <xdr:to>
      <xdr:col>7</xdr:col>
      <xdr:colOff>31750</xdr:colOff>
      <xdr:row>64</xdr:row>
      <xdr:rowOff>152908</xdr:rowOff>
    </xdr:to>
    <xdr:sp macro="" textlink="">
      <xdr:nvSpPr>
        <xdr:cNvPr id="143" name="フローチャート: 判断 142"/>
        <xdr:cNvSpPr/>
      </xdr:nvSpPr>
      <xdr:spPr>
        <a:xfrm>
          <a:off x="1397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163085</xdr:rowOff>
    </xdr:from>
    <xdr:ext cx="762000" cy="259045"/>
    <xdr:sp macro="" textlink="">
      <xdr:nvSpPr>
        <xdr:cNvPr id="144" name="テキスト ボックス 143"/>
        <xdr:cNvSpPr txBox="1"/>
      </xdr:nvSpPr>
      <xdr:spPr>
        <a:xfrm>
          <a:off x="1066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50" name="楕円 149"/>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116349</xdr:rowOff>
    </xdr:from>
    <xdr:ext cx="762000" cy="259045"/>
    <xdr:sp macro="" textlink="">
      <xdr:nvSpPr>
        <xdr:cNvPr id="151" name="財政構造の弾力性該当値テキスト"/>
        <xdr:cNvSpPr txBox="1"/>
      </xdr:nvSpPr>
      <xdr:spPr>
        <a:xfrm>
          <a:off x="5041900" y="1057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52" name="楕円 151"/>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14749</xdr:rowOff>
    </xdr:from>
    <xdr:ext cx="736600" cy="259045"/>
    <xdr:sp macro="" textlink="">
      <xdr:nvSpPr>
        <xdr:cNvPr id="153" name="テキスト ボックス 152"/>
        <xdr:cNvSpPr txBox="1"/>
      </xdr:nvSpPr>
      <xdr:spPr>
        <a:xfrm>
          <a:off x="3733800" y="10816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65532</xdr:rowOff>
    </xdr:from>
    <xdr:to>
      <xdr:col>15</xdr:col>
      <xdr:colOff>133350</xdr:colOff>
      <xdr:row>66</xdr:row>
      <xdr:rowOff>167132</xdr:rowOff>
    </xdr:to>
    <xdr:sp macro="" textlink="">
      <xdr:nvSpPr>
        <xdr:cNvPr id="154" name="楕円 153"/>
        <xdr:cNvSpPr/>
      </xdr:nvSpPr>
      <xdr:spPr>
        <a:xfrm>
          <a:off x="3175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151909</xdr:rowOff>
    </xdr:from>
    <xdr:ext cx="762000" cy="259045"/>
    <xdr:sp macro="" textlink="">
      <xdr:nvSpPr>
        <xdr:cNvPr id="155" name="テキスト ボックス 154"/>
        <xdr:cNvSpPr txBox="1"/>
      </xdr:nvSpPr>
      <xdr:spPr>
        <a:xfrm>
          <a:off x="2844800" y="114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154940</xdr:rowOff>
    </xdr:from>
    <xdr:to>
      <xdr:col>11</xdr:col>
      <xdr:colOff>82550</xdr:colOff>
      <xdr:row>66</xdr:row>
      <xdr:rowOff>85090</xdr:rowOff>
    </xdr:to>
    <xdr:sp macro="" textlink="">
      <xdr:nvSpPr>
        <xdr:cNvPr id="156" name="楕円 155"/>
        <xdr:cNvSpPr/>
      </xdr:nvSpPr>
      <xdr:spPr>
        <a:xfrm>
          <a:off x="2286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69867</xdr:rowOff>
    </xdr:from>
    <xdr:ext cx="762000" cy="259045"/>
    <xdr:sp macro="" textlink="">
      <xdr:nvSpPr>
        <xdr:cNvPr id="157" name="テキスト ボックス 156"/>
        <xdr:cNvSpPr txBox="1"/>
      </xdr:nvSpPr>
      <xdr:spPr>
        <a:xfrm>
          <a:off x="1955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70612</xdr:rowOff>
    </xdr:from>
    <xdr:to>
      <xdr:col>7</xdr:col>
      <xdr:colOff>31750</xdr:colOff>
      <xdr:row>65</xdr:row>
      <xdr:rowOff>762</xdr:rowOff>
    </xdr:to>
    <xdr:sp macro="" textlink="">
      <xdr:nvSpPr>
        <xdr:cNvPr id="158" name="楕円 157"/>
        <xdr:cNvSpPr/>
      </xdr:nvSpPr>
      <xdr:spPr>
        <a:xfrm>
          <a:off x="13970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156989</xdr:rowOff>
    </xdr:from>
    <xdr:ext cx="762000" cy="259045"/>
    <xdr:sp macro="" textlink="">
      <xdr:nvSpPr>
        <xdr:cNvPr id="159" name="テキスト ボックス 158"/>
        <xdr:cNvSpPr txBox="1"/>
      </xdr:nvSpPr>
      <xdr:spPr>
        <a:xfrm>
          <a:off x="1066800" y="1112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人口１人当たりの人件費・物件費等決算額は、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160,212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円であり、昨年度より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円増加しているものの、類似団体内平均と比較すると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131,647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これは、コロナ禍で町主催のイベントや事業遂行の変更により、それに充てるべき委員報酬や職員の出張自粛</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、公共施設等の管理費用の減少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などが要因としてあげられる。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しかし、一部事務組合の人件費や物件費等に充てる繰出金は上昇傾向にあり、人口１人当たりの金額は増加している。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今後は、これらの経費について抑制していく必要があるが、現状は厳しい状況と思われる。郡内での話し合い等で少しでも抑制に努めたい。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120149</xdr:rowOff>
    </xdr:from>
    <xdr:to>
      <xdr:col>23</xdr:col>
      <xdr:colOff>133350</xdr:colOff>
      <xdr:row>89</xdr:row>
      <xdr:rowOff>156713</xdr:rowOff>
    </xdr:to>
    <xdr:cxnSp macro="">
      <xdr:nvCxnSpPr>
        <xdr:cNvPr id="190" name="直線コネクタ 189"/>
        <xdr:cNvCxnSpPr/>
      </xdr:nvCxnSpPr>
      <xdr:spPr>
        <a:xfrm flipV="1">
          <a:off x="4953000" y="14007599"/>
          <a:ext cx="0" cy="1408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128790</xdr:rowOff>
    </xdr:from>
    <xdr:ext cx="762000" cy="259045"/>
    <xdr:sp macro="" textlink="">
      <xdr:nvSpPr>
        <xdr:cNvPr id="191" name="人件費・物件費等の状況最小値テキスト"/>
        <xdr:cNvSpPr txBox="1"/>
      </xdr:nvSpPr>
      <xdr:spPr>
        <a:xfrm>
          <a:off x="5041900" y="1538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156713</xdr:rowOff>
    </xdr:from>
    <xdr:to>
      <xdr:col>24</xdr:col>
      <xdr:colOff>12700</xdr:colOff>
      <xdr:row>89</xdr:row>
      <xdr:rowOff>156713</xdr:rowOff>
    </xdr:to>
    <xdr:cxnSp macro="">
      <xdr:nvCxnSpPr>
        <xdr:cNvPr id="192" name="直線コネクタ 191"/>
        <xdr:cNvCxnSpPr/>
      </xdr:nvCxnSpPr>
      <xdr:spPr>
        <a:xfrm>
          <a:off x="4864100" y="1541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35076</xdr:rowOff>
    </xdr:from>
    <xdr:ext cx="762000" cy="259045"/>
    <xdr:sp macro="" textlink="">
      <xdr:nvSpPr>
        <xdr:cNvPr id="193" name="人件費・物件費等の状況最大値テキスト"/>
        <xdr:cNvSpPr txBox="1"/>
      </xdr:nvSpPr>
      <xdr:spPr>
        <a:xfrm>
          <a:off x="5041900" y="1375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120149</xdr:rowOff>
    </xdr:from>
    <xdr:to>
      <xdr:col>24</xdr:col>
      <xdr:colOff>12700</xdr:colOff>
      <xdr:row>81</xdr:row>
      <xdr:rowOff>120149</xdr:rowOff>
    </xdr:to>
    <xdr:cxnSp macro="">
      <xdr:nvCxnSpPr>
        <xdr:cNvPr id="194" name="直線コネクタ 193"/>
        <xdr:cNvCxnSpPr/>
      </xdr:nvCxnSpPr>
      <xdr:spPr>
        <a:xfrm>
          <a:off x="4864100" y="14007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129268</xdr:rowOff>
    </xdr:from>
    <xdr:to>
      <xdr:col>23</xdr:col>
      <xdr:colOff>133350</xdr:colOff>
      <xdr:row>81</xdr:row>
      <xdr:rowOff>131900</xdr:rowOff>
    </xdr:to>
    <xdr:cxnSp macro="">
      <xdr:nvCxnSpPr>
        <xdr:cNvPr id="195" name="直線コネクタ 194"/>
        <xdr:cNvCxnSpPr/>
      </xdr:nvCxnSpPr>
      <xdr:spPr>
        <a:xfrm>
          <a:off x="4114800" y="14016718"/>
          <a:ext cx="8382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108631</xdr:rowOff>
    </xdr:from>
    <xdr:ext cx="762000" cy="259045"/>
    <xdr:sp macro="" textlink="">
      <xdr:nvSpPr>
        <xdr:cNvPr id="196" name="人件費・物件費等の状況平均値テキスト"/>
        <xdr:cNvSpPr txBox="1"/>
      </xdr:nvSpPr>
      <xdr:spPr>
        <a:xfrm>
          <a:off x="5041900" y="1416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136554</xdr:rowOff>
    </xdr:from>
    <xdr:to>
      <xdr:col>23</xdr:col>
      <xdr:colOff>184150</xdr:colOff>
      <xdr:row>83</xdr:row>
      <xdr:rowOff>66704</xdr:rowOff>
    </xdr:to>
    <xdr:sp macro="" textlink="">
      <xdr:nvSpPr>
        <xdr:cNvPr id="197" name="フローチャート: 判断 196"/>
        <xdr:cNvSpPr/>
      </xdr:nvSpPr>
      <xdr:spPr>
        <a:xfrm>
          <a:off x="4902200" y="141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128277</xdr:rowOff>
    </xdr:from>
    <xdr:to>
      <xdr:col>19</xdr:col>
      <xdr:colOff>133350</xdr:colOff>
      <xdr:row>81</xdr:row>
      <xdr:rowOff>129268</xdr:rowOff>
    </xdr:to>
    <xdr:cxnSp macro="">
      <xdr:nvCxnSpPr>
        <xdr:cNvPr id="198" name="直線コネクタ 197"/>
        <xdr:cNvCxnSpPr/>
      </xdr:nvCxnSpPr>
      <xdr:spPr>
        <a:xfrm>
          <a:off x="3225800" y="14015727"/>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107100</xdr:rowOff>
    </xdr:from>
    <xdr:to>
      <xdr:col>19</xdr:col>
      <xdr:colOff>184150</xdr:colOff>
      <xdr:row>83</xdr:row>
      <xdr:rowOff>37250</xdr:rowOff>
    </xdr:to>
    <xdr:sp macro="" textlink="">
      <xdr:nvSpPr>
        <xdr:cNvPr id="199" name="フローチャート: 判断 198"/>
        <xdr:cNvSpPr/>
      </xdr:nvSpPr>
      <xdr:spPr>
        <a:xfrm>
          <a:off x="4064000" y="1416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22027</xdr:rowOff>
    </xdr:from>
    <xdr:ext cx="736600" cy="259045"/>
    <xdr:sp macro="" textlink="">
      <xdr:nvSpPr>
        <xdr:cNvPr id="200" name="テキスト ボックス 199"/>
        <xdr:cNvSpPr txBox="1"/>
      </xdr:nvSpPr>
      <xdr:spPr>
        <a:xfrm>
          <a:off x="3733800" y="1425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107409</xdr:rowOff>
    </xdr:from>
    <xdr:to>
      <xdr:col>15</xdr:col>
      <xdr:colOff>82550</xdr:colOff>
      <xdr:row>81</xdr:row>
      <xdr:rowOff>128277</xdr:rowOff>
    </xdr:to>
    <xdr:cxnSp macro="">
      <xdr:nvCxnSpPr>
        <xdr:cNvPr id="201" name="直線コネクタ 200"/>
        <xdr:cNvCxnSpPr/>
      </xdr:nvCxnSpPr>
      <xdr:spPr>
        <a:xfrm>
          <a:off x="2336800" y="13994859"/>
          <a:ext cx="889000" cy="2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88968</xdr:rowOff>
    </xdr:from>
    <xdr:to>
      <xdr:col>15</xdr:col>
      <xdr:colOff>133350</xdr:colOff>
      <xdr:row>83</xdr:row>
      <xdr:rowOff>19118</xdr:rowOff>
    </xdr:to>
    <xdr:sp macro="" textlink="">
      <xdr:nvSpPr>
        <xdr:cNvPr id="202" name="フローチャート: 判断 201"/>
        <xdr:cNvSpPr/>
      </xdr:nvSpPr>
      <xdr:spPr>
        <a:xfrm>
          <a:off x="3175000" y="141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3895</xdr:rowOff>
    </xdr:from>
    <xdr:ext cx="762000" cy="259045"/>
    <xdr:sp macro="" textlink="">
      <xdr:nvSpPr>
        <xdr:cNvPr id="203" name="テキスト ボックス 202"/>
        <xdr:cNvSpPr txBox="1"/>
      </xdr:nvSpPr>
      <xdr:spPr>
        <a:xfrm>
          <a:off x="2844800" y="1423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90207</xdr:rowOff>
    </xdr:from>
    <xdr:to>
      <xdr:col>11</xdr:col>
      <xdr:colOff>31750</xdr:colOff>
      <xdr:row>81</xdr:row>
      <xdr:rowOff>107409</xdr:rowOff>
    </xdr:to>
    <xdr:cxnSp macro="">
      <xdr:nvCxnSpPr>
        <xdr:cNvPr id="204" name="直線コネクタ 203"/>
        <xdr:cNvCxnSpPr/>
      </xdr:nvCxnSpPr>
      <xdr:spPr>
        <a:xfrm>
          <a:off x="1447800" y="13977657"/>
          <a:ext cx="889000" cy="17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59435</xdr:rowOff>
    </xdr:from>
    <xdr:to>
      <xdr:col>11</xdr:col>
      <xdr:colOff>82550</xdr:colOff>
      <xdr:row>82</xdr:row>
      <xdr:rowOff>161035</xdr:rowOff>
    </xdr:to>
    <xdr:sp macro="" textlink="">
      <xdr:nvSpPr>
        <xdr:cNvPr id="205" name="フローチャート: 判断 204"/>
        <xdr:cNvSpPr/>
      </xdr:nvSpPr>
      <xdr:spPr>
        <a:xfrm>
          <a:off x="2286000" y="1411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145812</xdr:rowOff>
    </xdr:from>
    <xdr:ext cx="762000" cy="259045"/>
    <xdr:sp macro="" textlink="">
      <xdr:nvSpPr>
        <xdr:cNvPr id="206" name="テキスト ボックス 205"/>
        <xdr:cNvSpPr txBox="1"/>
      </xdr:nvSpPr>
      <xdr:spPr>
        <a:xfrm>
          <a:off x="1955800" y="142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46613</xdr:rowOff>
    </xdr:from>
    <xdr:to>
      <xdr:col>7</xdr:col>
      <xdr:colOff>31750</xdr:colOff>
      <xdr:row>82</xdr:row>
      <xdr:rowOff>148213</xdr:rowOff>
    </xdr:to>
    <xdr:sp macro="" textlink="">
      <xdr:nvSpPr>
        <xdr:cNvPr id="207" name="フローチャート: 判断 206"/>
        <xdr:cNvSpPr/>
      </xdr:nvSpPr>
      <xdr:spPr>
        <a:xfrm>
          <a:off x="1397000" y="1410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132990</xdr:rowOff>
    </xdr:from>
    <xdr:ext cx="762000" cy="259045"/>
    <xdr:sp macro="" textlink="">
      <xdr:nvSpPr>
        <xdr:cNvPr id="208" name="テキスト ボックス 207"/>
        <xdr:cNvSpPr txBox="1"/>
      </xdr:nvSpPr>
      <xdr:spPr>
        <a:xfrm>
          <a:off x="1066800" y="141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81100</xdr:rowOff>
    </xdr:from>
    <xdr:to>
      <xdr:col>23</xdr:col>
      <xdr:colOff>184150</xdr:colOff>
      <xdr:row>82</xdr:row>
      <xdr:rowOff>11250</xdr:rowOff>
    </xdr:to>
    <xdr:sp macro="" textlink="">
      <xdr:nvSpPr>
        <xdr:cNvPr id="214" name="楕円 213"/>
        <xdr:cNvSpPr/>
      </xdr:nvSpPr>
      <xdr:spPr>
        <a:xfrm>
          <a:off x="4902200" y="1396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2377</xdr:rowOff>
    </xdr:from>
    <xdr:ext cx="762000" cy="259045"/>
    <xdr:sp macro="" textlink="">
      <xdr:nvSpPr>
        <xdr:cNvPr id="215" name="人件費・物件費等の状況該当値テキスト"/>
        <xdr:cNvSpPr txBox="1"/>
      </xdr:nvSpPr>
      <xdr:spPr>
        <a:xfrm>
          <a:off x="5041900" y="138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78468</xdr:rowOff>
    </xdr:from>
    <xdr:to>
      <xdr:col>19</xdr:col>
      <xdr:colOff>184150</xdr:colOff>
      <xdr:row>82</xdr:row>
      <xdr:rowOff>8618</xdr:rowOff>
    </xdr:to>
    <xdr:sp macro="" textlink="">
      <xdr:nvSpPr>
        <xdr:cNvPr id="216" name="楕円 215"/>
        <xdr:cNvSpPr/>
      </xdr:nvSpPr>
      <xdr:spPr>
        <a:xfrm>
          <a:off x="4064000" y="139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18795</xdr:rowOff>
    </xdr:from>
    <xdr:ext cx="736600" cy="259045"/>
    <xdr:sp macro="" textlink="">
      <xdr:nvSpPr>
        <xdr:cNvPr id="217" name="テキスト ボックス 216"/>
        <xdr:cNvSpPr txBox="1"/>
      </xdr:nvSpPr>
      <xdr:spPr>
        <a:xfrm>
          <a:off x="3733800" y="13734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77477</xdr:rowOff>
    </xdr:from>
    <xdr:to>
      <xdr:col>15</xdr:col>
      <xdr:colOff>133350</xdr:colOff>
      <xdr:row>82</xdr:row>
      <xdr:rowOff>7627</xdr:rowOff>
    </xdr:to>
    <xdr:sp macro="" textlink="">
      <xdr:nvSpPr>
        <xdr:cNvPr id="218" name="楕円 217"/>
        <xdr:cNvSpPr/>
      </xdr:nvSpPr>
      <xdr:spPr>
        <a:xfrm>
          <a:off x="3175000" y="1396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17804</xdr:rowOff>
    </xdr:from>
    <xdr:ext cx="762000" cy="259045"/>
    <xdr:sp macro="" textlink="">
      <xdr:nvSpPr>
        <xdr:cNvPr id="219" name="テキスト ボックス 218"/>
        <xdr:cNvSpPr txBox="1"/>
      </xdr:nvSpPr>
      <xdr:spPr>
        <a:xfrm>
          <a:off x="2844800" y="1373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56609</xdr:rowOff>
    </xdr:from>
    <xdr:to>
      <xdr:col>11</xdr:col>
      <xdr:colOff>82550</xdr:colOff>
      <xdr:row>81</xdr:row>
      <xdr:rowOff>158209</xdr:rowOff>
    </xdr:to>
    <xdr:sp macro="" textlink="">
      <xdr:nvSpPr>
        <xdr:cNvPr id="220" name="楕円 219"/>
        <xdr:cNvSpPr/>
      </xdr:nvSpPr>
      <xdr:spPr>
        <a:xfrm>
          <a:off x="2286000" y="1394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168386</xdr:rowOff>
    </xdr:from>
    <xdr:ext cx="762000" cy="259045"/>
    <xdr:sp macro="" textlink="">
      <xdr:nvSpPr>
        <xdr:cNvPr id="221" name="テキスト ボックス 220"/>
        <xdr:cNvSpPr txBox="1"/>
      </xdr:nvSpPr>
      <xdr:spPr>
        <a:xfrm>
          <a:off x="1955800" y="13712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39407</xdr:rowOff>
    </xdr:from>
    <xdr:to>
      <xdr:col>7</xdr:col>
      <xdr:colOff>31750</xdr:colOff>
      <xdr:row>81</xdr:row>
      <xdr:rowOff>141007</xdr:rowOff>
    </xdr:to>
    <xdr:sp macro="" textlink="">
      <xdr:nvSpPr>
        <xdr:cNvPr id="222" name="楕円 221"/>
        <xdr:cNvSpPr/>
      </xdr:nvSpPr>
      <xdr:spPr>
        <a:xfrm>
          <a:off x="1397000" y="1392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151184</xdr:rowOff>
    </xdr:from>
    <xdr:ext cx="762000" cy="259045"/>
    <xdr:sp macro="" textlink="">
      <xdr:nvSpPr>
        <xdr:cNvPr id="223" name="テキスト ボックス 222"/>
        <xdr:cNvSpPr txBox="1"/>
      </xdr:nvSpPr>
      <xdr:spPr>
        <a:xfrm>
          <a:off x="1066800" y="13695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従来の職員採用においては「高卒程度」を実施しており、また、採用者の大半を占める「大卒者」の初任給が抑えられているため、類似団体内平均</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今後は、国の水準を踏まえ給与の適正化を図っていきたい。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36286</xdr:rowOff>
    </xdr:to>
    <xdr:cxnSp macro="">
      <xdr:nvCxnSpPr>
        <xdr:cNvPr id="254" name="直線コネクタ 253"/>
        <xdr:cNvCxnSpPr/>
      </xdr:nvCxnSpPr>
      <xdr:spPr>
        <a:xfrm flipV="1">
          <a:off x="17018000" y="1395004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5" name="給与水準   （国との比較）最小値テキスト"/>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6" name="直線コネクタ 255"/>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7"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8" name="直線コネクタ 257"/>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157238</xdr:rowOff>
    </xdr:to>
    <xdr:cxnSp macro="">
      <xdr:nvCxnSpPr>
        <xdr:cNvPr id="259" name="直線コネクタ 258"/>
        <xdr:cNvCxnSpPr/>
      </xdr:nvCxnSpPr>
      <xdr:spPr>
        <a:xfrm>
          <a:off x="16179800" y="14444134"/>
          <a:ext cx="8382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60" name="給与水準   （国との比較）平均値テキスト"/>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61" name="フローチャート: 判断 260"/>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53823</xdr:rowOff>
    </xdr:to>
    <xdr:cxnSp macro="">
      <xdr:nvCxnSpPr>
        <xdr:cNvPr id="262" name="直線コネクタ 261"/>
        <xdr:cNvCxnSpPr/>
      </xdr:nvCxnSpPr>
      <xdr:spPr>
        <a:xfrm flipV="1">
          <a:off x="15290800" y="144441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3" name="フローチャート: 判断 262"/>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4" name="テキスト ボックス 263"/>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156332</xdr:rowOff>
    </xdr:from>
    <xdr:to>
      <xdr:col>72</xdr:col>
      <xdr:colOff>203200</xdr:colOff>
      <xdr:row>84</xdr:row>
      <xdr:rowOff>53823</xdr:rowOff>
    </xdr:to>
    <xdr:cxnSp macro="">
      <xdr:nvCxnSpPr>
        <xdr:cNvPr id="265" name="直線コネクタ 264"/>
        <xdr:cNvCxnSpPr/>
      </xdr:nvCxnSpPr>
      <xdr:spPr>
        <a:xfrm>
          <a:off x="14401800" y="14386682"/>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6" name="フローチャート: 判断 265"/>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7" name="テキスト ボックス 266"/>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156332</xdr:rowOff>
    </xdr:from>
    <xdr:to>
      <xdr:col>68</xdr:col>
      <xdr:colOff>152400</xdr:colOff>
      <xdr:row>84</xdr:row>
      <xdr:rowOff>99786</xdr:rowOff>
    </xdr:to>
    <xdr:cxnSp macro="">
      <xdr:nvCxnSpPr>
        <xdr:cNvPr id="268" name="直線コネクタ 267"/>
        <xdr:cNvCxnSpPr/>
      </xdr:nvCxnSpPr>
      <xdr:spPr>
        <a:xfrm flipV="1">
          <a:off x="13512800" y="14386682"/>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69" name="フローチャート: 判断 268"/>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70" name="テキスト ボックス 269"/>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1" name="フローチャート: 判断 270"/>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113289</xdr:rowOff>
    </xdr:from>
    <xdr:ext cx="762000" cy="259045"/>
    <xdr:sp macro="" textlink="">
      <xdr:nvSpPr>
        <xdr:cNvPr id="272" name="テキスト ボックス 271"/>
        <xdr:cNvSpPr txBox="1"/>
      </xdr:nvSpPr>
      <xdr:spPr>
        <a:xfrm>
          <a:off x="13131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106438</xdr:rowOff>
    </xdr:from>
    <xdr:to>
      <xdr:col>81</xdr:col>
      <xdr:colOff>95250</xdr:colOff>
      <xdr:row>85</xdr:row>
      <xdr:rowOff>36588</xdr:rowOff>
    </xdr:to>
    <xdr:sp macro="" textlink="">
      <xdr:nvSpPr>
        <xdr:cNvPr id="278" name="楕円 277"/>
        <xdr:cNvSpPr/>
      </xdr:nvSpPr>
      <xdr:spPr>
        <a:xfrm>
          <a:off x="16967200" y="145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122965</xdr:rowOff>
    </xdr:from>
    <xdr:ext cx="762000" cy="259045"/>
    <xdr:sp macro="" textlink="">
      <xdr:nvSpPr>
        <xdr:cNvPr id="279" name="給与水準   （国との比較）該当値テキスト"/>
        <xdr:cNvSpPr txBox="1"/>
      </xdr:nvSpPr>
      <xdr:spPr>
        <a:xfrm>
          <a:off x="17106900" y="1435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80" name="楕円 279"/>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81" name="テキスト ボックス 280"/>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3023</xdr:rowOff>
    </xdr:from>
    <xdr:to>
      <xdr:col>73</xdr:col>
      <xdr:colOff>44450</xdr:colOff>
      <xdr:row>84</xdr:row>
      <xdr:rowOff>104623</xdr:rowOff>
    </xdr:to>
    <xdr:sp macro="" textlink="">
      <xdr:nvSpPr>
        <xdr:cNvPr id="282" name="楕円 281"/>
        <xdr:cNvSpPr/>
      </xdr:nvSpPr>
      <xdr:spPr>
        <a:xfrm>
          <a:off x="15240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114800</xdr:rowOff>
    </xdr:from>
    <xdr:ext cx="762000" cy="259045"/>
    <xdr:sp macro="" textlink="">
      <xdr:nvSpPr>
        <xdr:cNvPr id="283" name="テキスト ボックス 282"/>
        <xdr:cNvSpPr txBox="1"/>
      </xdr:nvSpPr>
      <xdr:spPr>
        <a:xfrm>
          <a:off x="14909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105532</xdr:rowOff>
    </xdr:from>
    <xdr:to>
      <xdr:col>68</xdr:col>
      <xdr:colOff>203200</xdr:colOff>
      <xdr:row>84</xdr:row>
      <xdr:rowOff>35682</xdr:rowOff>
    </xdr:to>
    <xdr:sp macro="" textlink="">
      <xdr:nvSpPr>
        <xdr:cNvPr id="284" name="楕円 283"/>
        <xdr:cNvSpPr/>
      </xdr:nvSpPr>
      <xdr:spPr>
        <a:xfrm>
          <a:off x="14351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45859</xdr:rowOff>
    </xdr:from>
    <xdr:ext cx="762000" cy="259045"/>
    <xdr:sp macro="" textlink="">
      <xdr:nvSpPr>
        <xdr:cNvPr id="285" name="テキスト ボックス 284"/>
        <xdr:cNvSpPr txBox="1"/>
      </xdr:nvSpPr>
      <xdr:spPr>
        <a:xfrm>
          <a:off x="14020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86" name="楕円 285"/>
        <xdr:cNvSpPr/>
      </xdr:nvSpPr>
      <xdr:spPr>
        <a:xfrm>
          <a:off x="13462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87" name="テキスト ボックス 286"/>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これまで、課の統廃合や退職者補充のための新規採用職員を抑制してきたが、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職員の条例定数を改正し新規採用を増やしたり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再任用制度の活用により昨年度より</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職員数は増傾向にあるものの、人口増加により昨年度比</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13.85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人下回り、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8.34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近年は、急激な人口増により事務量が増加傾向である。更なる事務の効率化や組織の見直し、人員の配置等を行っていきたい。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また、国・県からの権限移譲の事務により事務量は増えてきている。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これらを鑑みると、職員数の更なる抑制は難しい状況であると思われる。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現在の推移を維持しつつも住民のニーズに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応え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らえる体制を整えていきたい。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143764</xdr:rowOff>
    </xdr:from>
    <xdr:to>
      <xdr:col>81</xdr:col>
      <xdr:colOff>44450</xdr:colOff>
      <xdr:row>67</xdr:row>
      <xdr:rowOff>63119</xdr:rowOff>
    </xdr:to>
    <xdr:cxnSp macro="">
      <xdr:nvCxnSpPr>
        <xdr:cNvPr id="317" name="直線コネクタ 316"/>
        <xdr:cNvCxnSpPr/>
      </xdr:nvCxnSpPr>
      <xdr:spPr>
        <a:xfrm flipV="1">
          <a:off x="17018000" y="10259314"/>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35196</xdr:rowOff>
    </xdr:from>
    <xdr:ext cx="762000" cy="259045"/>
    <xdr:sp macro="" textlink="">
      <xdr:nvSpPr>
        <xdr:cNvPr id="318" name="定員管理の状況最小値テキスト"/>
        <xdr:cNvSpPr txBox="1"/>
      </xdr:nvSpPr>
      <xdr:spPr>
        <a:xfrm>
          <a:off x="17106900" y="11522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63119</xdr:rowOff>
    </xdr:from>
    <xdr:to>
      <xdr:col>81</xdr:col>
      <xdr:colOff>133350</xdr:colOff>
      <xdr:row>67</xdr:row>
      <xdr:rowOff>63119</xdr:rowOff>
    </xdr:to>
    <xdr:cxnSp macro="">
      <xdr:nvCxnSpPr>
        <xdr:cNvPr id="319" name="直線コネクタ 318"/>
        <xdr:cNvCxnSpPr/>
      </xdr:nvCxnSpPr>
      <xdr:spPr>
        <a:xfrm>
          <a:off x="16929100" y="115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58691</xdr:rowOff>
    </xdr:from>
    <xdr:ext cx="762000" cy="259045"/>
    <xdr:sp macro="" textlink="">
      <xdr:nvSpPr>
        <xdr:cNvPr id="320" name="定員管理の状況最大値テキスト"/>
        <xdr:cNvSpPr txBox="1"/>
      </xdr:nvSpPr>
      <xdr:spPr>
        <a:xfrm>
          <a:off x="17106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143764</xdr:rowOff>
    </xdr:from>
    <xdr:to>
      <xdr:col>81</xdr:col>
      <xdr:colOff>133350</xdr:colOff>
      <xdr:row>59</xdr:row>
      <xdr:rowOff>143764</xdr:rowOff>
    </xdr:to>
    <xdr:cxnSp macro="">
      <xdr:nvCxnSpPr>
        <xdr:cNvPr id="321" name="直線コネクタ 320"/>
        <xdr:cNvCxnSpPr/>
      </xdr:nvCxnSpPr>
      <xdr:spPr>
        <a:xfrm>
          <a:off x="16929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143764</xdr:rowOff>
    </xdr:from>
    <xdr:to>
      <xdr:col>81</xdr:col>
      <xdr:colOff>44450</xdr:colOff>
      <xdr:row>59</xdr:row>
      <xdr:rowOff>147786</xdr:rowOff>
    </xdr:to>
    <xdr:cxnSp macro="">
      <xdr:nvCxnSpPr>
        <xdr:cNvPr id="322" name="直線コネクタ 321"/>
        <xdr:cNvCxnSpPr/>
      </xdr:nvCxnSpPr>
      <xdr:spPr>
        <a:xfrm flipV="1">
          <a:off x="16179800" y="1025931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165329</xdr:rowOff>
    </xdr:from>
    <xdr:ext cx="762000" cy="259045"/>
    <xdr:sp macro="" textlink="">
      <xdr:nvSpPr>
        <xdr:cNvPr id="323" name="定員管理の状況平均値テキスト"/>
        <xdr:cNvSpPr txBox="1"/>
      </xdr:nvSpPr>
      <xdr:spPr>
        <a:xfrm>
          <a:off x="17106900" y="106237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24" name="フローチャート: 判断 323"/>
        <xdr:cNvSpPr/>
      </xdr:nvSpPr>
      <xdr:spPr>
        <a:xfrm>
          <a:off x="169672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147786</xdr:rowOff>
    </xdr:from>
    <xdr:to>
      <xdr:col>77</xdr:col>
      <xdr:colOff>44450</xdr:colOff>
      <xdr:row>59</xdr:row>
      <xdr:rowOff>156633</xdr:rowOff>
    </xdr:to>
    <xdr:cxnSp macro="">
      <xdr:nvCxnSpPr>
        <xdr:cNvPr id="325" name="直線コネクタ 324"/>
        <xdr:cNvCxnSpPr/>
      </xdr:nvCxnSpPr>
      <xdr:spPr>
        <a:xfrm flipV="1">
          <a:off x="15290800" y="10263336"/>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18584</xdr:rowOff>
    </xdr:from>
    <xdr:to>
      <xdr:col>77</xdr:col>
      <xdr:colOff>95250</xdr:colOff>
      <xdr:row>62</xdr:row>
      <xdr:rowOff>120184</xdr:rowOff>
    </xdr:to>
    <xdr:sp macro="" textlink="">
      <xdr:nvSpPr>
        <xdr:cNvPr id="326" name="フローチャート: 判断 325"/>
        <xdr:cNvSpPr/>
      </xdr:nvSpPr>
      <xdr:spPr>
        <a:xfrm>
          <a:off x="16129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104961</xdr:rowOff>
    </xdr:from>
    <xdr:ext cx="736600" cy="259045"/>
    <xdr:sp macro="" textlink="">
      <xdr:nvSpPr>
        <xdr:cNvPr id="327" name="テキスト ボックス 326"/>
        <xdr:cNvSpPr txBox="1"/>
      </xdr:nvSpPr>
      <xdr:spPr>
        <a:xfrm>
          <a:off x="15798800" y="10734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155829</xdr:rowOff>
    </xdr:from>
    <xdr:to>
      <xdr:col>72</xdr:col>
      <xdr:colOff>203200</xdr:colOff>
      <xdr:row>59</xdr:row>
      <xdr:rowOff>156633</xdr:rowOff>
    </xdr:to>
    <xdr:cxnSp macro="">
      <xdr:nvCxnSpPr>
        <xdr:cNvPr id="328" name="直線コネクタ 327"/>
        <xdr:cNvCxnSpPr/>
      </xdr:nvCxnSpPr>
      <xdr:spPr>
        <a:xfrm>
          <a:off x="14401800" y="10271379"/>
          <a:ext cx="889000" cy="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14563</xdr:rowOff>
    </xdr:from>
    <xdr:to>
      <xdr:col>73</xdr:col>
      <xdr:colOff>44450</xdr:colOff>
      <xdr:row>62</xdr:row>
      <xdr:rowOff>116163</xdr:rowOff>
    </xdr:to>
    <xdr:sp macro="" textlink="">
      <xdr:nvSpPr>
        <xdr:cNvPr id="329" name="フローチャート: 判断 328"/>
        <xdr:cNvSpPr/>
      </xdr:nvSpPr>
      <xdr:spPr>
        <a:xfrm>
          <a:off x="15240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100940</xdr:rowOff>
    </xdr:from>
    <xdr:ext cx="762000" cy="259045"/>
    <xdr:sp macro="" textlink="">
      <xdr:nvSpPr>
        <xdr:cNvPr id="330" name="テキスト ボックス 329"/>
        <xdr:cNvSpPr txBox="1"/>
      </xdr:nvSpPr>
      <xdr:spPr>
        <a:xfrm>
          <a:off x="14909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155829</xdr:rowOff>
    </xdr:from>
    <xdr:to>
      <xdr:col>68</xdr:col>
      <xdr:colOff>152400</xdr:colOff>
      <xdr:row>60</xdr:row>
      <xdr:rowOff>1270</xdr:rowOff>
    </xdr:to>
    <xdr:cxnSp macro="">
      <xdr:nvCxnSpPr>
        <xdr:cNvPr id="331" name="直線コネクタ 330"/>
        <xdr:cNvCxnSpPr/>
      </xdr:nvCxnSpPr>
      <xdr:spPr>
        <a:xfrm flipV="1">
          <a:off x="13512800" y="10271379"/>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16976</xdr:rowOff>
    </xdr:from>
    <xdr:to>
      <xdr:col>68</xdr:col>
      <xdr:colOff>203200</xdr:colOff>
      <xdr:row>62</xdr:row>
      <xdr:rowOff>118576</xdr:rowOff>
    </xdr:to>
    <xdr:sp macro="" textlink="">
      <xdr:nvSpPr>
        <xdr:cNvPr id="332" name="フローチャート: 判断 331"/>
        <xdr:cNvSpPr/>
      </xdr:nvSpPr>
      <xdr:spPr>
        <a:xfrm>
          <a:off x="14351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103353</xdr:rowOff>
    </xdr:from>
    <xdr:ext cx="762000" cy="259045"/>
    <xdr:sp macro="" textlink="">
      <xdr:nvSpPr>
        <xdr:cNvPr id="333" name="テキスト ボックス 332"/>
        <xdr:cNvSpPr txBox="1"/>
      </xdr:nvSpPr>
      <xdr:spPr>
        <a:xfrm>
          <a:off x="14020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34" name="フローチャート: 判断 333"/>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35" name="テキスト ボックス 334"/>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92964</xdr:rowOff>
    </xdr:from>
    <xdr:to>
      <xdr:col>81</xdr:col>
      <xdr:colOff>95250</xdr:colOff>
      <xdr:row>60</xdr:row>
      <xdr:rowOff>23114</xdr:rowOff>
    </xdr:to>
    <xdr:sp macro="" textlink="">
      <xdr:nvSpPr>
        <xdr:cNvPr id="341" name="楕円 340"/>
        <xdr:cNvSpPr/>
      </xdr:nvSpPr>
      <xdr:spPr>
        <a:xfrm>
          <a:off x="16967200" y="102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14241</xdr:rowOff>
    </xdr:from>
    <xdr:ext cx="762000" cy="259045"/>
    <xdr:sp macro="" textlink="">
      <xdr:nvSpPr>
        <xdr:cNvPr id="342" name="定員管理の状況該当値テキスト"/>
        <xdr:cNvSpPr txBox="1"/>
      </xdr:nvSpPr>
      <xdr:spPr>
        <a:xfrm>
          <a:off x="17106900" y="1012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96986</xdr:rowOff>
    </xdr:from>
    <xdr:to>
      <xdr:col>77</xdr:col>
      <xdr:colOff>95250</xdr:colOff>
      <xdr:row>60</xdr:row>
      <xdr:rowOff>27136</xdr:rowOff>
    </xdr:to>
    <xdr:sp macro="" textlink="">
      <xdr:nvSpPr>
        <xdr:cNvPr id="343" name="楕円 342"/>
        <xdr:cNvSpPr/>
      </xdr:nvSpPr>
      <xdr:spPr>
        <a:xfrm>
          <a:off x="16129000" y="102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37313</xdr:rowOff>
    </xdr:from>
    <xdr:ext cx="736600" cy="259045"/>
    <xdr:sp macro="" textlink="">
      <xdr:nvSpPr>
        <xdr:cNvPr id="344" name="テキスト ボックス 343"/>
        <xdr:cNvSpPr txBox="1"/>
      </xdr:nvSpPr>
      <xdr:spPr>
        <a:xfrm>
          <a:off x="15798800" y="998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105833</xdr:rowOff>
    </xdr:from>
    <xdr:to>
      <xdr:col>73</xdr:col>
      <xdr:colOff>44450</xdr:colOff>
      <xdr:row>60</xdr:row>
      <xdr:rowOff>35983</xdr:rowOff>
    </xdr:to>
    <xdr:sp macro="" textlink="">
      <xdr:nvSpPr>
        <xdr:cNvPr id="345" name="楕円 344"/>
        <xdr:cNvSpPr/>
      </xdr:nvSpPr>
      <xdr:spPr>
        <a:xfrm>
          <a:off x="15240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46160</xdr:rowOff>
    </xdr:from>
    <xdr:ext cx="762000" cy="259045"/>
    <xdr:sp macro="" textlink="">
      <xdr:nvSpPr>
        <xdr:cNvPr id="346" name="テキスト ボックス 345"/>
        <xdr:cNvSpPr txBox="1"/>
      </xdr:nvSpPr>
      <xdr:spPr>
        <a:xfrm>
          <a:off x="14909800" y="999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105029</xdr:rowOff>
    </xdr:from>
    <xdr:to>
      <xdr:col>68</xdr:col>
      <xdr:colOff>203200</xdr:colOff>
      <xdr:row>60</xdr:row>
      <xdr:rowOff>35179</xdr:rowOff>
    </xdr:to>
    <xdr:sp macro="" textlink="">
      <xdr:nvSpPr>
        <xdr:cNvPr id="347" name="楕円 346"/>
        <xdr:cNvSpPr/>
      </xdr:nvSpPr>
      <xdr:spPr>
        <a:xfrm>
          <a:off x="14351000" y="1022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45356</xdr:rowOff>
    </xdr:from>
    <xdr:ext cx="762000" cy="259045"/>
    <xdr:sp macro="" textlink="">
      <xdr:nvSpPr>
        <xdr:cNvPr id="348" name="テキスト ボックス 347"/>
        <xdr:cNvSpPr txBox="1"/>
      </xdr:nvSpPr>
      <xdr:spPr>
        <a:xfrm>
          <a:off x="14020800" y="998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121920</xdr:rowOff>
    </xdr:from>
    <xdr:to>
      <xdr:col>64</xdr:col>
      <xdr:colOff>152400</xdr:colOff>
      <xdr:row>60</xdr:row>
      <xdr:rowOff>52070</xdr:rowOff>
    </xdr:to>
    <xdr:sp macro="" textlink="">
      <xdr:nvSpPr>
        <xdr:cNvPr id="349" name="楕円 348"/>
        <xdr:cNvSpPr/>
      </xdr:nvSpPr>
      <xdr:spPr>
        <a:xfrm>
          <a:off x="13462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62247</xdr:rowOff>
    </xdr:from>
    <xdr:ext cx="762000" cy="259045"/>
    <xdr:sp macro="" textlink="">
      <xdr:nvSpPr>
        <xdr:cNvPr id="350" name="テキスト ボックス 349"/>
        <xdr:cNvSpPr txBox="1"/>
      </xdr:nvSpPr>
      <xdr:spPr>
        <a:xfrm>
          <a:off x="13131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過去からの起債抑制対策により類似団体平均を下回ってきたが、令和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上回り、令和４年度は更に上昇し</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％上回る結果</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これは、人口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に伴う児童数増に対応するため、学校施設の整備や土地区画整理事業に関連する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土地造成や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道路整備によるものが大きいと思われる。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今後も、学校関連施設の整備に係る比率が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上昇する見込みのため、今後予定されている大規模な事業を再検討し、緊急性や住民のニーズ等を主に反映した事業の選択により、起債に大きく頼ることない財政運営に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21336</xdr:rowOff>
    </xdr:from>
    <xdr:to>
      <xdr:col>81</xdr:col>
      <xdr:colOff>44450</xdr:colOff>
      <xdr:row>45</xdr:row>
      <xdr:rowOff>3302</xdr:rowOff>
    </xdr:to>
    <xdr:cxnSp macro="">
      <xdr:nvCxnSpPr>
        <xdr:cNvPr id="377" name="直線コネクタ 376"/>
        <xdr:cNvCxnSpPr/>
      </xdr:nvCxnSpPr>
      <xdr:spPr>
        <a:xfrm flipV="1">
          <a:off x="17018000" y="6193536"/>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146829</xdr:rowOff>
    </xdr:from>
    <xdr:ext cx="762000" cy="259045"/>
    <xdr:sp macro="" textlink="">
      <xdr:nvSpPr>
        <xdr:cNvPr id="378" name="公債費負担の状況最小値テキスト"/>
        <xdr:cNvSpPr txBox="1"/>
      </xdr:nvSpPr>
      <xdr:spPr>
        <a:xfrm>
          <a:off x="17106900" y="76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3302</xdr:rowOff>
    </xdr:from>
    <xdr:to>
      <xdr:col>81</xdr:col>
      <xdr:colOff>133350</xdr:colOff>
      <xdr:row>45</xdr:row>
      <xdr:rowOff>3302</xdr:rowOff>
    </xdr:to>
    <xdr:cxnSp macro="">
      <xdr:nvCxnSpPr>
        <xdr:cNvPr id="379" name="直線コネクタ 378"/>
        <xdr:cNvCxnSpPr/>
      </xdr:nvCxnSpPr>
      <xdr:spPr>
        <a:xfrm>
          <a:off x="16929100" y="77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107713</xdr:rowOff>
    </xdr:from>
    <xdr:ext cx="762000" cy="259045"/>
    <xdr:sp macro="" textlink="">
      <xdr:nvSpPr>
        <xdr:cNvPr id="380"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21336</xdr:rowOff>
    </xdr:from>
    <xdr:to>
      <xdr:col>81</xdr:col>
      <xdr:colOff>133350</xdr:colOff>
      <xdr:row>36</xdr:row>
      <xdr:rowOff>21336</xdr:rowOff>
    </xdr:to>
    <xdr:cxnSp macro="">
      <xdr:nvCxnSpPr>
        <xdr:cNvPr id="381" name="直線コネクタ 380"/>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138938</xdr:rowOff>
    </xdr:from>
    <xdr:to>
      <xdr:col>81</xdr:col>
      <xdr:colOff>44450</xdr:colOff>
      <xdr:row>42</xdr:row>
      <xdr:rowOff>35052</xdr:rowOff>
    </xdr:to>
    <xdr:cxnSp macro="">
      <xdr:nvCxnSpPr>
        <xdr:cNvPr id="382" name="直線コネクタ 381"/>
        <xdr:cNvCxnSpPr/>
      </xdr:nvCxnSpPr>
      <xdr:spPr>
        <a:xfrm>
          <a:off x="16179800" y="716838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3" name="公債費負担の状況平均値テキスト"/>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4" name="フローチャート: 判断 383"/>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138938</xdr:rowOff>
    </xdr:to>
    <xdr:cxnSp macro="">
      <xdr:nvCxnSpPr>
        <xdr:cNvPr id="385" name="直線コネクタ 384"/>
        <xdr:cNvCxnSpPr/>
      </xdr:nvCxnSpPr>
      <xdr:spPr>
        <a:xfrm>
          <a:off x="15290800" y="70815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6" name="フローチャート: 判断 385"/>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7" name="テキスト ボックス 386"/>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136652</xdr:rowOff>
    </xdr:from>
    <xdr:to>
      <xdr:col>72</xdr:col>
      <xdr:colOff>203200</xdr:colOff>
      <xdr:row>41</xdr:row>
      <xdr:rowOff>52070</xdr:rowOff>
    </xdr:to>
    <xdr:cxnSp macro="">
      <xdr:nvCxnSpPr>
        <xdr:cNvPr id="388" name="直線コネクタ 387"/>
        <xdr:cNvCxnSpPr/>
      </xdr:nvCxnSpPr>
      <xdr:spPr>
        <a:xfrm>
          <a:off x="14401800" y="69946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89" name="フローチャート: 判断 388"/>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90" name="テキスト ボックス 389"/>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98044</xdr:rowOff>
    </xdr:from>
    <xdr:to>
      <xdr:col>68</xdr:col>
      <xdr:colOff>152400</xdr:colOff>
      <xdr:row>40</xdr:row>
      <xdr:rowOff>136652</xdr:rowOff>
    </xdr:to>
    <xdr:cxnSp macro="">
      <xdr:nvCxnSpPr>
        <xdr:cNvPr id="391" name="直線コネクタ 390"/>
        <xdr:cNvCxnSpPr/>
      </xdr:nvCxnSpPr>
      <xdr:spPr>
        <a:xfrm>
          <a:off x="13512800" y="69560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3" name="テキスト ボックス 392"/>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4" name="フローチャート: 判断 393"/>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5" name="テキスト ボックス 394"/>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155702</xdr:rowOff>
    </xdr:from>
    <xdr:to>
      <xdr:col>81</xdr:col>
      <xdr:colOff>95250</xdr:colOff>
      <xdr:row>42</xdr:row>
      <xdr:rowOff>85852</xdr:rowOff>
    </xdr:to>
    <xdr:sp macro="" textlink="">
      <xdr:nvSpPr>
        <xdr:cNvPr id="401" name="楕円 400"/>
        <xdr:cNvSpPr/>
      </xdr:nvSpPr>
      <xdr:spPr>
        <a:xfrm>
          <a:off x="169672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127779</xdr:rowOff>
    </xdr:from>
    <xdr:ext cx="762000" cy="259045"/>
    <xdr:sp macro="" textlink="">
      <xdr:nvSpPr>
        <xdr:cNvPr id="402" name="公債費負担の状況該当値テキスト"/>
        <xdr:cNvSpPr txBox="1"/>
      </xdr:nvSpPr>
      <xdr:spPr>
        <a:xfrm>
          <a:off x="17106900" y="71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88138</xdr:rowOff>
    </xdr:from>
    <xdr:to>
      <xdr:col>77</xdr:col>
      <xdr:colOff>95250</xdr:colOff>
      <xdr:row>42</xdr:row>
      <xdr:rowOff>18288</xdr:rowOff>
    </xdr:to>
    <xdr:sp macro="" textlink="">
      <xdr:nvSpPr>
        <xdr:cNvPr id="403" name="楕円 402"/>
        <xdr:cNvSpPr/>
      </xdr:nvSpPr>
      <xdr:spPr>
        <a:xfrm>
          <a:off x="16129000" y="71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3065</xdr:rowOff>
    </xdr:from>
    <xdr:ext cx="736600" cy="259045"/>
    <xdr:sp macro="" textlink="">
      <xdr:nvSpPr>
        <xdr:cNvPr id="404" name="テキスト ボックス 403"/>
        <xdr:cNvSpPr txBox="1"/>
      </xdr:nvSpPr>
      <xdr:spPr>
        <a:xfrm>
          <a:off x="15798800" y="720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5" name="楕円 404"/>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406" name="テキスト ボックス 405"/>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85852</xdr:rowOff>
    </xdr:from>
    <xdr:to>
      <xdr:col>68</xdr:col>
      <xdr:colOff>203200</xdr:colOff>
      <xdr:row>41</xdr:row>
      <xdr:rowOff>16002</xdr:rowOff>
    </xdr:to>
    <xdr:sp macro="" textlink="">
      <xdr:nvSpPr>
        <xdr:cNvPr id="407" name="楕円 406"/>
        <xdr:cNvSpPr/>
      </xdr:nvSpPr>
      <xdr:spPr>
        <a:xfrm>
          <a:off x="14351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26179</xdr:rowOff>
    </xdr:from>
    <xdr:ext cx="762000" cy="259045"/>
    <xdr:sp macro="" textlink="">
      <xdr:nvSpPr>
        <xdr:cNvPr id="408" name="テキスト ボックス 407"/>
        <xdr:cNvSpPr txBox="1"/>
      </xdr:nvSpPr>
      <xdr:spPr>
        <a:xfrm>
          <a:off x="14020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47244</xdr:rowOff>
    </xdr:from>
    <xdr:to>
      <xdr:col>64</xdr:col>
      <xdr:colOff>152400</xdr:colOff>
      <xdr:row>40</xdr:row>
      <xdr:rowOff>148844</xdr:rowOff>
    </xdr:to>
    <xdr:sp macro="" textlink="">
      <xdr:nvSpPr>
        <xdr:cNvPr id="409" name="楕円 408"/>
        <xdr:cNvSpPr/>
      </xdr:nvSpPr>
      <xdr:spPr>
        <a:xfrm>
          <a:off x="13462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159021</xdr:rowOff>
    </xdr:from>
    <xdr:ext cx="762000" cy="259045"/>
    <xdr:sp macro="" textlink="">
      <xdr:nvSpPr>
        <xdr:cNvPr id="410" name="テキスト ボックス 409"/>
        <xdr:cNvSpPr txBox="1"/>
      </xdr:nvSpPr>
      <xdr:spPr>
        <a:xfrm>
          <a:off x="13131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年度から発生した将負担比率ですが、ここ数年間は年々増加傾向にあり、昨年度は平成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年熊本地震で発生した災害廃棄物処理事業に係る起債の償還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令和２年度から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始まり、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も公共施設の整備に多額の起債を発行していることから、</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％まで</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更に令和４年度は学校教育施設改修事業等の起債発行により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％上昇する結果となった。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防災行政無線整備事業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小中学校校舎の整備が予定されており、さらに厳しい財政状況が予想されるので、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より一層</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事業実施の適正化を図り、財政の健全化に努めていく。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62653</xdr:rowOff>
    </xdr:to>
    <xdr:cxnSp macro="">
      <xdr:nvCxnSpPr>
        <xdr:cNvPr id="439" name="直線コネクタ 438"/>
        <xdr:cNvCxnSpPr/>
      </xdr:nvCxnSpPr>
      <xdr:spPr>
        <a:xfrm flipV="1">
          <a:off x="17018000" y="2370667"/>
          <a:ext cx="0" cy="14638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34730</xdr:rowOff>
    </xdr:from>
    <xdr:ext cx="762000" cy="259045"/>
    <xdr:sp macro="" textlink="">
      <xdr:nvSpPr>
        <xdr:cNvPr id="440" name="将来負担の状況最小値テキスト"/>
        <xdr:cNvSpPr txBox="1"/>
      </xdr:nvSpPr>
      <xdr:spPr>
        <a:xfrm>
          <a:off x="17106900" y="380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62653</xdr:rowOff>
    </xdr:from>
    <xdr:to>
      <xdr:col>81</xdr:col>
      <xdr:colOff>133350</xdr:colOff>
      <xdr:row>22</xdr:row>
      <xdr:rowOff>62653</xdr:rowOff>
    </xdr:to>
    <xdr:cxnSp macro="">
      <xdr:nvCxnSpPr>
        <xdr:cNvPr id="441" name="直線コネクタ 440"/>
        <xdr:cNvCxnSpPr/>
      </xdr:nvCxnSpPr>
      <xdr:spPr>
        <a:xfrm>
          <a:off x="16929100" y="383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144004</xdr:rowOff>
    </xdr:from>
    <xdr:to>
      <xdr:col>81</xdr:col>
      <xdr:colOff>44450</xdr:colOff>
      <xdr:row>21</xdr:row>
      <xdr:rowOff>38382</xdr:rowOff>
    </xdr:to>
    <xdr:cxnSp macro="">
      <xdr:nvCxnSpPr>
        <xdr:cNvPr id="444" name="直線コネクタ 443"/>
        <xdr:cNvCxnSpPr/>
      </xdr:nvCxnSpPr>
      <xdr:spPr>
        <a:xfrm>
          <a:off x="16179800" y="3401554"/>
          <a:ext cx="8382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115711</xdr:rowOff>
    </xdr:from>
    <xdr:to>
      <xdr:col>77</xdr:col>
      <xdr:colOff>44450</xdr:colOff>
      <xdr:row>19</xdr:row>
      <xdr:rowOff>144004</xdr:rowOff>
    </xdr:to>
    <xdr:cxnSp macro="">
      <xdr:nvCxnSpPr>
        <xdr:cNvPr id="447" name="直線コネクタ 446"/>
        <xdr:cNvCxnSpPr/>
      </xdr:nvCxnSpPr>
      <xdr:spPr>
        <a:xfrm>
          <a:off x="15290800" y="3201811"/>
          <a:ext cx="889000" cy="19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115711</xdr:rowOff>
    </xdr:from>
    <xdr:to>
      <xdr:col>72</xdr:col>
      <xdr:colOff>203200</xdr:colOff>
      <xdr:row>19</xdr:row>
      <xdr:rowOff>34078</xdr:rowOff>
    </xdr:to>
    <xdr:cxnSp macro="">
      <xdr:nvCxnSpPr>
        <xdr:cNvPr id="450" name="直線コネクタ 449"/>
        <xdr:cNvCxnSpPr/>
      </xdr:nvCxnSpPr>
      <xdr:spPr>
        <a:xfrm flipV="1">
          <a:off x="14401800" y="3201811"/>
          <a:ext cx="889000" cy="8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136596</xdr:rowOff>
    </xdr:from>
    <xdr:to>
      <xdr:col>73</xdr:col>
      <xdr:colOff>44450</xdr:colOff>
      <xdr:row>14</xdr:row>
      <xdr:rowOff>66746</xdr:rowOff>
    </xdr:to>
    <xdr:sp macro="" textlink="">
      <xdr:nvSpPr>
        <xdr:cNvPr id="451" name="フローチャート: 判断 450"/>
        <xdr:cNvSpPr/>
      </xdr:nvSpPr>
      <xdr:spPr>
        <a:xfrm>
          <a:off x="15240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76923</xdr:rowOff>
    </xdr:from>
    <xdr:ext cx="762000" cy="259045"/>
    <xdr:sp macro="" textlink="">
      <xdr:nvSpPr>
        <xdr:cNvPr id="452" name="テキスト ボックス 451"/>
        <xdr:cNvSpPr txBox="1"/>
      </xdr:nvSpPr>
      <xdr:spPr>
        <a:xfrm>
          <a:off x="14909800" y="2134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22013</xdr:rowOff>
    </xdr:from>
    <xdr:to>
      <xdr:col>68</xdr:col>
      <xdr:colOff>152400</xdr:colOff>
      <xdr:row>19</xdr:row>
      <xdr:rowOff>34078</xdr:rowOff>
    </xdr:to>
    <xdr:cxnSp macro="">
      <xdr:nvCxnSpPr>
        <xdr:cNvPr id="453" name="直線コネクタ 452"/>
        <xdr:cNvCxnSpPr/>
      </xdr:nvCxnSpPr>
      <xdr:spPr>
        <a:xfrm>
          <a:off x="13512800" y="327956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54" name="フローチャート: 判断 453"/>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5" name="テキスト ボックス 454"/>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56" name="フローチャート: 判断 455"/>
        <xdr:cNvSpPr/>
      </xdr:nvSpPr>
      <xdr:spPr>
        <a:xfrm>
          <a:off x="13462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57" name="テキスト ボックス 456"/>
        <xdr:cNvSpPr txBox="1"/>
      </xdr:nvSpPr>
      <xdr:spPr>
        <a:xfrm>
          <a:off x="13131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159032</xdr:rowOff>
    </xdr:from>
    <xdr:to>
      <xdr:col>81</xdr:col>
      <xdr:colOff>95250</xdr:colOff>
      <xdr:row>21</xdr:row>
      <xdr:rowOff>89182</xdr:rowOff>
    </xdr:to>
    <xdr:sp macro="" textlink="">
      <xdr:nvSpPr>
        <xdr:cNvPr id="463" name="楕円 462"/>
        <xdr:cNvSpPr/>
      </xdr:nvSpPr>
      <xdr:spPr>
        <a:xfrm>
          <a:off x="16967200" y="358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131109</xdr:rowOff>
    </xdr:from>
    <xdr:ext cx="762000" cy="259045"/>
    <xdr:sp macro="" textlink="">
      <xdr:nvSpPr>
        <xdr:cNvPr id="464" name="将来負担の状況該当値テキスト"/>
        <xdr:cNvSpPr txBox="1"/>
      </xdr:nvSpPr>
      <xdr:spPr>
        <a:xfrm>
          <a:off x="17106900" y="356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93204</xdr:rowOff>
    </xdr:from>
    <xdr:to>
      <xdr:col>77</xdr:col>
      <xdr:colOff>95250</xdr:colOff>
      <xdr:row>20</xdr:row>
      <xdr:rowOff>23354</xdr:rowOff>
    </xdr:to>
    <xdr:sp macro="" textlink="">
      <xdr:nvSpPr>
        <xdr:cNvPr id="465" name="楕円 464"/>
        <xdr:cNvSpPr/>
      </xdr:nvSpPr>
      <xdr:spPr>
        <a:xfrm>
          <a:off x="16129000" y="335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8131</xdr:rowOff>
    </xdr:from>
    <xdr:ext cx="736600" cy="259045"/>
    <xdr:sp macro="" textlink="">
      <xdr:nvSpPr>
        <xdr:cNvPr id="466" name="テキスト ボックス 465"/>
        <xdr:cNvSpPr txBox="1"/>
      </xdr:nvSpPr>
      <xdr:spPr>
        <a:xfrm>
          <a:off x="15798800" y="3437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64911</xdr:rowOff>
    </xdr:from>
    <xdr:to>
      <xdr:col>73</xdr:col>
      <xdr:colOff>44450</xdr:colOff>
      <xdr:row>18</xdr:row>
      <xdr:rowOff>166511</xdr:rowOff>
    </xdr:to>
    <xdr:sp macro="" textlink="">
      <xdr:nvSpPr>
        <xdr:cNvPr id="467" name="楕円 466"/>
        <xdr:cNvSpPr/>
      </xdr:nvSpPr>
      <xdr:spPr>
        <a:xfrm>
          <a:off x="15240000" y="315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151288</xdr:rowOff>
    </xdr:from>
    <xdr:ext cx="762000" cy="259045"/>
    <xdr:sp macro="" textlink="">
      <xdr:nvSpPr>
        <xdr:cNvPr id="468" name="テキスト ボックス 467"/>
        <xdr:cNvSpPr txBox="1"/>
      </xdr:nvSpPr>
      <xdr:spPr>
        <a:xfrm>
          <a:off x="14909800" y="323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154728</xdr:rowOff>
    </xdr:from>
    <xdr:to>
      <xdr:col>68</xdr:col>
      <xdr:colOff>203200</xdr:colOff>
      <xdr:row>19</xdr:row>
      <xdr:rowOff>84879</xdr:rowOff>
    </xdr:to>
    <xdr:sp macro="" textlink="">
      <xdr:nvSpPr>
        <xdr:cNvPr id="469" name="楕円 468"/>
        <xdr:cNvSpPr/>
      </xdr:nvSpPr>
      <xdr:spPr>
        <a:xfrm>
          <a:off x="14351000" y="32408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69655</xdr:rowOff>
    </xdr:from>
    <xdr:ext cx="762000" cy="259045"/>
    <xdr:sp macro="" textlink="">
      <xdr:nvSpPr>
        <xdr:cNvPr id="470" name="テキスト ボックス 469"/>
        <xdr:cNvSpPr txBox="1"/>
      </xdr:nvSpPr>
      <xdr:spPr>
        <a:xfrm>
          <a:off x="14020800" y="332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142663</xdr:rowOff>
    </xdr:from>
    <xdr:to>
      <xdr:col>64</xdr:col>
      <xdr:colOff>152400</xdr:colOff>
      <xdr:row>19</xdr:row>
      <xdr:rowOff>72813</xdr:rowOff>
    </xdr:to>
    <xdr:sp macro="" textlink="">
      <xdr:nvSpPr>
        <xdr:cNvPr id="471" name="楕円 470"/>
        <xdr:cNvSpPr/>
      </xdr:nvSpPr>
      <xdr:spPr>
        <a:xfrm>
          <a:off x="13462000" y="322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57590</xdr:rowOff>
    </xdr:from>
    <xdr:ext cx="762000" cy="259045"/>
    <xdr:sp macro="" textlink="">
      <xdr:nvSpPr>
        <xdr:cNvPr id="472" name="テキスト ボックス 471"/>
        <xdr:cNvSpPr txBox="1"/>
      </xdr:nvSpPr>
      <xdr:spPr>
        <a:xfrm>
          <a:off x="13131800" y="331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10,072
9,938
16.65
7,648,650
7,371,582
204,191
3,298,474
8,627,453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類似団体と同程度に推移していたが、令和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に若干</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差が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縮まり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は、ごみ処理施設や消防業務を一部事務組合で行っており、一部事務組合の人件費に充てる繰出金といった人件費に準ずる経費を合計した場合、人口１人当たりの割合は大きい。</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職員及び会計年度任用職員の増に伴い、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人件費の割合が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今後も、諸経費について抑制していきたい。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130810</xdr:rowOff>
    </xdr:to>
    <xdr:cxnSp macro="">
      <xdr:nvCxnSpPr>
        <xdr:cNvPr id="61" name="直線コネクタ 60"/>
        <xdr:cNvCxnSpPr/>
      </xdr:nvCxnSpPr>
      <xdr:spPr>
        <a:xfrm flipV="1">
          <a:off x="4826000" y="58191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102887</xdr:rowOff>
    </xdr:from>
    <xdr:ext cx="762000" cy="259045"/>
    <xdr:sp macro="" textlink="">
      <xdr:nvSpPr>
        <xdr:cNvPr id="62" name="人件費最小値テキスト"/>
        <xdr:cNvSpPr txBox="1"/>
      </xdr:nvSpPr>
      <xdr:spPr>
        <a:xfrm>
          <a:off x="4914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130810</xdr:rowOff>
    </xdr:from>
    <xdr:to>
      <xdr:col>24</xdr:col>
      <xdr:colOff>114300</xdr:colOff>
      <xdr:row>41</xdr:row>
      <xdr:rowOff>130810</xdr:rowOff>
    </xdr:to>
    <xdr:cxnSp macro="">
      <xdr:nvCxnSpPr>
        <xdr:cNvPr id="63" name="直線コネクタ 62"/>
        <xdr:cNvCxnSpPr/>
      </xdr:nvCxnSpPr>
      <xdr:spPr>
        <a:xfrm>
          <a:off x="4737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34</xdr:row>
      <xdr:rowOff>134620</xdr:rowOff>
    </xdr:to>
    <xdr:cxnSp macro="">
      <xdr:nvCxnSpPr>
        <xdr:cNvPr id="66" name="直線コネクタ 65"/>
        <xdr:cNvCxnSpPr/>
      </xdr:nvCxnSpPr>
      <xdr:spPr>
        <a:xfrm>
          <a:off x="3987800" y="5910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35</xdr:row>
      <xdr:rowOff>69850</xdr:rowOff>
    </xdr:to>
    <xdr:cxnSp macro="">
      <xdr:nvCxnSpPr>
        <xdr:cNvPr id="69" name="直線コネクタ 68"/>
        <xdr:cNvCxnSpPr/>
      </xdr:nvCxnSpPr>
      <xdr:spPr>
        <a:xfrm flipV="1">
          <a:off x="3098800" y="59105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123190</xdr:rowOff>
    </xdr:to>
    <xdr:cxnSp macro="">
      <xdr:nvCxnSpPr>
        <xdr:cNvPr id="72" name="直線コネクタ 71"/>
        <xdr:cNvCxnSpPr/>
      </xdr:nvCxnSpPr>
      <xdr:spPr>
        <a:xfrm flipV="1">
          <a:off x="2209800" y="607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156210</xdr:rowOff>
    </xdr:from>
    <xdr:to>
      <xdr:col>15</xdr:col>
      <xdr:colOff>149225</xdr:colOff>
      <xdr:row>38</xdr:row>
      <xdr:rowOff>86360</xdr:rowOff>
    </xdr:to>
    <xdr:sp macro="" textlink="">
      <xdr:nvSpPr>
        <xdr:cNvPr id="73" name="フローチャート: 判断 72"/>
        <xdr:cNvSpPr/>
      </xdr:nvSpPr>
      <xdr:spPr>
        <a:xfrm>
          <a:off x="3048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74" name="テキスト ボックス 73"/>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36</xdr:row>
      <xdr:rowOff>96520</xdr:rowOff>
    </xdr:to>
    <xdr:cxnSp macro="">
      <xdr:nvCxnSpPr>
        <xdr:cNvPr id="75" name="直線コネクタ 74"/>
        <xdr:cNvCxnSpPr/>
      </xdr:nvCxnSpPr>
      <xdr:spPr>
        <a:xfrm flipV="1">
          <a:off x="1320800" y="61239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6" name="フローチャート: 判断 75"/>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77" name="テキスト ボックス 76"/>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79" name="テキスト ボックス 78"/>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83820</xdr:rowOff>
    </xdr:from>
    <xdr:to>
      <xdr:col>24</xdr:col>
      <xdr:colOff>76200</xdr:colOff>
      <xdr:row>35</xdr:row>
      <xdr:rowOff>13970</xdr:rowOff>
    </xdr:to>
    <xdr:sp macro="" textlink="">
      <xdr:nvSpPr>
        <xdr:cNvPr id="85" name="楕円 84"/>
        <xdr:cNvSpPr/>
      </xdr:nvSpPr>
      <xdr:spPr>
        <a:xfrm>
          <a:off x="4775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100347</xdr:rowOff>
    </xdr:from>
    <xdr:ext cx="762000" cy="259045"/>
    <xdr:sp macro="" textlink="">
      <xdr:nvSpPr>
        <xdr:cNvPr id="86" name="人件費該当値テキスト"/>
        <xdr:cNvSpPr txBox="1"/>
      </xdr:nvSpPr>
      <xdr:spPr>
        <a:xfrm>
          <a:off x="49149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7" name="楕円 86"/>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142257</xdr:rowOff>
    </xdr:from>
    <xdr:ext cx="736600" cy="259045"/>
    <xdr:sp macro="" textlink="">
      <xdr:nvSpPr>
        <xdr:cNvPr id="88" name="テキスト ボックス 87"/>
        <xdr:cNvSpPr txBox="1"/>
      </xdr:nvSpPr>
      <xdr:spPr>
        <a:xfrm>
          <a:off x="3606800" y="562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本町は、類似団体と同推移を維持して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いたが、令和２年度に類似団体上回り、令和４年度には類似団体との差が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これは、コロナウイルス対応のための支出が増加したり、施設の老朽化による維持管理に伴う修繕費等に費用かかったためである。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はコロナウイルス関連の経費は減少する見込みだが、老朽化が進んでいる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施設の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維持</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管理費用等の増加が見込まれるため、各施設において適正な運営管理を行っていく</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a:t>
          </a:r>
          <a:endPar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170434</xdr:rowOff>
    </xdr:to>
    <xdr:cxnSp macro="">
      <xdr:nvCxnSpPr>
        <xdr:cNvPr id="119" name="直線コネクタ 118"/>
        <xdr:cNvCxnSpPr/>
      </xdr:nvCxnSpPr>
      <xdr:spPr>
        <a:xfrm flipV="1">
          <a:off x="16510000" y="2586736"/>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142511</xdr:rowOff>
    </xdr:from>
    <xdr:ext cx="762000" cy="259045"/>
    <xdr:sp macro="" textlink="">
      <xdr:nvSpPr>
        <xdr:cNvPr id="120" name="物件費最小値テキスト"/>
        <xdr:cNvSpPr txBox="1"/>
      </xdr:nvSpPr>
      <xdr:spPr>
        <a:xfrm>
          <a:off x="16598900" y="374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170434</xdr:rowOff>
    </xdr:from>
    <xdr:to>
      <xdr:col>82</xdr:col>
      <xdr:colOff>196850</xdr:colOff>
      <xdr:row>21</xdr:row>
      <xdr:rowOff>170434</xdr:rowOff>
    </xdr:to>
    <xdr:cxnSp macro="">
      <xdr:nvCxnSpPr>
        <xdr:cNvPr id="121" name="直線コネクタ 120"/>
        <xdr:cNvCxnSpPr/>
      </xdr:nvCxnSpPr>
      <xdr:spPr>
        <a:xfrm>
          <a:off x="16421100" y="377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2"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3" name="直線コネクタ 122"/>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37846</xdr:rowOff>
    </xdr:from>
    <xdr:to>
      <xdr:col>82</xdr:col>
      <xdr:colOff>107950</xdr:colOff>
      <xdr:row>17</xdr:row>
      <xdr:rowOff>138430</xdr:rowOff>
    </xdr:to>
    <xdr:cxnSp macro="">
      <xdr:nvCxnSpPr>
        <xdr:cNvPr id="124" name="直線コネクタ 123"/>
        <xdr:cNvCxnSpPr/>
      </xdr:nvCxnSpPr>
      <xdr:spPr>
        <a:xfrm flipV="1">
          <a:off x="15671800" y="295249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156735</xdr:rowOff>
    </xdr:from>
    <xdr:ext cx="762000" cy="259045"/>
    <xdr:sp macro="" textlink="">
      <xdr:nvSpPr>
        <xdr:cNvPr id="125" name="物件費平均値テキスト"/>
        <xdr:cNvSpPr txBox="1"/>
      </xdr:nvSpPr>
      <xdr:spPr>
        <a:xfrm>
          <a:off x="16598900" y="2728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6" name="フローチャート: 判断 125"/>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19</xdr:row>
      <xdr:rowOff>37846</xdr:rowOff>
    </xdr:to>
    <xdr:cxnSp macro="">
      <xdr:nvCxnSpPr>
        <xdr:cNvPr id="127" name="直線コネクタ 126"/>
        <xdr:cNvCxnSpPr/>
      </xdr:nvCxnSpPr>
      <xdr:spPr>
        <a:xfrm flipV="1">
          <a:off x="14782800" y="3053080"/>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85344</xdr:rowOff>
    </xdr:from>
    <xdr:to>
      <xdr:col>78</xdr:col>
      <xdr:colOff>120650</xdr:colOff>
      <xdr:row>17</xdr:row>
      <xdr:rowOff>15494</xdr:rowOff>
    </xdr:to>
    <xdr:sp macro="" textlink="">
      <xdr:nvSpPr>
        <xdr:cNvPr id="128" name="フローチャート: 判断 127"/>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25671</xdr:rowOff>
    </xdr:from>
    <xdr:ext cx="736600" cy="259045"/>
    <xdr:sp macro="" textlink="">
      <xdr:nvSpPr>
        <xdr:cNvPr id="129" name="テキスト ボックス 128"/>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19</xdr:row>
      <xdr:rowOff>37846</xdr:rowOff>
    </xdr:to>
    <xdr:cxnSp macro="">
      <xdr:nvCxnSpPr>
        <xdr:cNvPr id="130" name="直線コネクタ 129"/>
        <xdr:cNvCxnSpPr/>
      </xdr:nvCxnSpPr>
      <xdr:spPr>
        <a:xfrm>
          <a:off x="13893800" y="298450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121920</xdr:rowOff>
    </xdr:from>
    <xdr:to>
      <xdr:col>74</xdr:col>
      <xdr:colOff>31750</xdr:colOff>
      <xdr:row>17</xdr:row>
      <xdr:rowOff>52070</xdr:rowOff>
    </xdr:to>
    <xdr:sp macro="" textlink="">
      <xdr:nvSpPr>
        <xdr:cNvPr id="131" name="フローチャート: 判断 130"/>
        <xdr:cNvSpPr/>
      </xdr:nvSpPr>
      <xdr:spPr>
        <a:xfrm>
          <a:off x="14732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32" name="テキスト ボックス 131"/>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56134</xdr:rowOff>
    </xdr:from>
    <xdr:to>
      <xdr:col>69</xdr:col>
      <xdr:colOff>92075</xdr:colOff>
      <xdr:row>17</xdr:row>
      <xdr:rowOff>69850</xdr:rowOff>
    </xdr:to>
    <xdr:cxnSp macro="">
      <xdr:nvCxnSpPr>
        <xdr:cNvPr id="133" name="直線コネクタ 132"/>
        <xdr:cNvCxnSpPr/>
      </xdr:nvCxnSpPr>
      <xdr:spPr>
        <a:xfrm>
          <a:off x="13004800" y="29707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117111</xdr:rowOff>
    </xdr:from>
    <xdr:ext cx="762000" cy="259045"/>
    <xdr:sp macro="" textlink="">
      <xdr:nvSpPr>
        <xdr:cNvPr id="135" name="テキスト ボックス 134"/>
        <xdr:cNvSpPr txBox="1"/>
      </xdr:nvSpPr>
      <xdr:spPr>
        <a:xfrm>
          <a:off x="13512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36" name="フローチャート: 判断 135"/>
        <xdr:cNvSpPr/>
      </xdr:nvSpPr>
      <xdr:spPr>
        <a:xfrm>
          <a:off x="12954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107967</xdr:rowOff>
    </xdr:from>
    <xdr:ext cx="762000" cy="259045"/>
    <xdr:sp macro="" textlink="">
      <xdr:nvSpPr>
        <xdr:cNvPr id="137" name="テキスト ボックス 136"/>
        <xdr:cNvSpPr txBox="1"/>
      </xdr:nvSpPr>
      <xdr:spPr>
        <a:xfrm>
          <a:off x="12623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158496</xdr:rowOff>
    </xdr:from>
    <xdr:to>
      <xdr:col>82</xdr:col>
      <xdr:colOff>158750</xdr:colOff>
      <xdr:row>17</xdr:row>
      <xdr:rowOff>88646</xdr:rowOff>
    </xdr:to>
    <xdr:sp macro="" textlink="">
      <xdr:nvSpPr>
        <xdr:cNvPr id="143" name="楕円 142"/>
        <xdr:cNvSpPr/>
      </xdr:nvSpPr>
      <xdr:spPr>
        <a:xfrm>
          <a:off x="164592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130573</xdr:rowOff>
    </xdr:from>
    <xdr:ext cx="762000" cy="259045"/>
    <xdr:sp macro="" textlink="">
      <xdr:nvSpPr>
        <xdr:cNvPr id="144" name="物件費該当値テキスト"/>
        <xdr:cNvSpPr txBox="1"/>
      </xdr:nvSpPr>
      <xdr:spPr>
        <a:xfrm>
          <a:off x="165989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5" name="楕円 144"/>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6" name="テキスト ボックス 145"/>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158496</xdr:rowOff>
    </xdr:from>
    <xdr:to>
      <xdr:col>74</xdr:col>
      <xdr:colOff>31750</xdr:colOff>
      <xdr:row>19</xdr:row>
      <xdr:rowOff>88646</xdr:rowOff>
    </xdr:to>
    <xdr:sp macro="" textlink="">
      <xdr:nvSpPr>
        <xdr:cNvPr id="147" name="楕円 146"/>
        <xdr:cNvSpPr/>
      </xdr:nvSpPr>
      <xdr:spPr>
        <a:xfrm>
          <a:off x="14732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73423</xdr:rowOff>
    </xdr:from>
    <xdr:ext cx="762000" cy="259045"/>
    <xdr:sp macro="" textlink="">
      <xdr:nvSpPr>
        <xdr:cNvPr id="148" name="テキスト ボックス 147"/>
        <xdr:cNvSpPr txBox="1"/>
      </xdr:nvSpPr>
      <xdr:spPr>
        <a:xfrm>
          <a:off x="14401800" y="333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9" name="楕円 148"/>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0" name="テキスト ボックス 149"/>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51" name="楕円 150"/>
        <xdr:cNvSpPr/>
      </xdr:nvSpPr>
      <xdr:spPr>
        <a:xfrm>
          <a:off x="12954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52" name="テキスト ボックス 151"/>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過去４年間の類似団体との割合を比較しても、扶助費の本町に占める割合は大きい。</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年度については、減少傾向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るが、それでも割合が大きい。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要因としては、近年の人口増加があげられるが、それに伴う児童数増加による保育施設等への施設型給付費扶助や児童手当扶助等の増が主な要因となる。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人口増による扶助費の増は今後も続く見込みであり、削減できることろは削減しつつ、社会保障費の確保も継続しながら、現在の比率を維持又は改善していく。</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124278</xdr:rowOff>
    </xdr:from>
    <xdr:to>
      <xdr:col>24</xdr:col>
      <xdr:colOff>25400</xdr:colOff>
      <xdr:row>59</xdr:row>
      <xdr:rowOff>9978</xdr:rowOff>
    </xdr:to>
    <xdr:cxnSp macro="">
      <xdr:nvCxnSpPr>
        <xdr:cNvPr id="181" name="直線コネクタ 180"/>
        <xdr:cNvCxnSpPr/>
      </xdr:nvCxnSpPr>
      <xdr:spPr>
        <a:xfrm flipV="1">
          <a:off x="4826000" y="921112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153505</xdr:rowOff>
    </xdr:from>
    <xdr:ext cx="762000" cy="259045"/>
    <xdr:sp macro="" textlink="">
      <xdr:nvSpPr>
        <xdr:cNvPr id="182" name="扶助費最小値テキスト"/>
        <xdr:cNvSpPr txBox="1"/>
      </xdr:nvSpPr>
      <xdr:spPr>
        <a:xfrm>
          <a:off x="4914900" y="1009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9978</xdr:rowOff>
    </xdr:from>
    <xdr:to>
      <xdr:col>24</xdr:col>
      <xdr:colOff>114300</xdr:colOff>
      <xdr:row>59</xdr:row>
      <xdr:rowOff>9978</xdr:rowOff>
    </xdr:to>
    <xdr:cxnSp macro="">
      <xdr:nvCxnSpPr>
        <xdr:cNvPr id="183" name="直線コネクタ 182"/>
        <xdr:cNvCxnSpPr/>
      </xdr:nvCxnSpPr>
      <xdr:spPr>
        <a:xfrm>
          <a:off x="4737100" y="10125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39205</xdr:rowOff>
    </xdr:from>
    <xdr:ext cx="762000" cy="259045"/>
    <xdr:sp macro="" textlink="">
      <xdr:nvSpPr>
        <xdr:cNvPr id="184"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124278</xdr:rowOff>
    </xdr:from>
    <xdr:to>
      <xdr:col>24</xdr:col>
      <xdr:colOff>114300</xdr:colOff>
      <xdr:row>53</xdr:row>
      <xdr:rowOff>124278</xdr:rowOff>
    </xdr:to>
    <xdr:cxnSp macro="">
      <xdr:nvCxnSpPr>
        <xdr:cNvPr id="185" name="直線コネクタ 184"/>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91622</xdr:rowOff>
    </xdr:from>
    <xdr:to>
      <xdr:col>24</xdr:col>
      <xdr:colOff>25400</xdr:colOff>
      <xdr:row>57</xdr:row>
      <xdr:rowOff>156935</xdr:rowOff>
    </xdr:to>
    <xdr:cxnSp macro="">
      <xdr:nvCxnSpPr>
        <xdr:cNvPr id="186" name="直線コネクタ 185"/>
        <xdr:cNvCxnSpPr/>
      </xdr:nvCxnSpPr>
      <xdr:spPr>
        <a:xfrm flipV="1">
          <a:off x="3987800" y="98642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41020</xdr:rowOff>
    </xdr:from>
    <xdr:ext cx="762000" cy="259045"/>
    <xdr:sp macro="" textlink="">
      <xdr:nvSpPr>
        <xdr:cNvPr id="187" name="扶助費平均値テキスト"/>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88" name="フローチャート: 判断 187"/>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156935</xdr:rowOff>
    </xdr:from>
    <xdr:to>
      <xdr:col>19</xdr:col>
      <xdr:colOff>187325</xdr:colOff>
      <xdr:row>58</xdr:row>
      <xdr:rowOff>18143</xdr:rowOff>
    </xdr:to>
    <xdr:cxnSp macro="">
      <xdr:nvCxnSpPr>
        <xdr:cNvPr id="189" name="直線コネクタ 188"/>
        <xdr:cNvCxnSpPr/>
      </xdr:nvCxnSpPr>
      <xdr:spPr>
        <a:xfrm flipV="1">
          <a:off x="3098800" y="9929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13607</xdr:rowOff>
    </xdr:from>
    <xdr:to>
      <xdr:col>20</xdr:col>
      <xdr:colOff>38100</xdr:colOff>
      <xdr:row>55</xdr:row>
      <xdr:rowOff>115207</xdr:rowOff>
    </xdr:to>
    <xdr:sp macro="" textlink="">
      <xdr:nvSpPr>
        <xdr:cNvPr id="190" name="フローチャート: 判断 189"/>
        <xdr:cNvSpPr/>
      </xdr:nvSpPr>
      <xdr:spPr>
        <a:xfrm>
          <a:off x="3937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125384</xdr:rowOff>
    </xdr:from>
    <xdr:ext cx="736600" cy="259045"/>
    <xdr:sp macro="" textlink="">
      <xdr:nvSpPr>
        <xdr:cNvPr id="191" name="テキスト ボックス 190"/>
        <xdr:cNvSpPr txBox="1"/>
      </xdr:nvSpPr>
      <xdr:spPr>
        <a:xfrm>
          <a:off x="3606800" y="921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60</xdr:row>
      <xdr:rowOff>132443</xdr:rowOff>
    </xdr:to>
    <xdr:cxnSp macro="">
      <xdr:nvCxnSpPr>
        <xdr:cNvPr id="192" name="直線コネクタ 191"/>
        <xdr:cNvCxnSpPr/>
      </xdr:nvCxnSpPr>
      <xdr:spPr>
        <a:xfrm flipV="1">
          <a:off x="2209800" y="9962243"/>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3" name="フローチャート: 判断 192"/>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4" name="テキスト ボックス 193"/>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60</xdr:row>
      <xdr:rowOff>132443</xdr:rowOff>
    </xdr:to>
    <xdr:cxnSp macro="">
      <xdr:nvCxnSpPr>
        <xdr:cNvPr id="195" name="直線コネクタ 194"/>
        <xdr:cNvCxnSpPr/>
      </xdr:nvCxnSpPr>
      <xdr:spPr>
        <a:xfrm>
          <a:off x="1320800" y="10136415"/>
          <a:ext cx="889000" cy="28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7" name="テキスト ボックス 196"/>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8" name="フローチャート: 判断 197"/>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9" name="テキスト ボックス 198"/>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40822</xdr:rowOff>
    </xdr:from>
    <xdr:to>
      <xdr:col>24</xdr:col>
      <xdr:colOff>76200</xdr:colOff>
      <xdr:row>57</xdr:row>
      <xdr:rowOff>142422</xdr:rowOff>
    </xdr:to>
    <xdr:sp macro="" textlink="">
      <xdr:nvSpPr>
        <xdr:cNvPr id="205" name="楕円 204"/>
        <xdr:cNvSpPr/>
      </xdr:nvSpPr>
      <xdr:spPr>
        <a:xfrm>
          <a:off x="4775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12899</xdr:rowOff>
    </xdr:from>
    <xdr:ext cx="762000" cy="259045"/>
    <xdr:sp macro="" textlink="">
      <xdr:nvSpPr>
        <xdr:cNvPr id="206" name="扶助費該当値テキスト"/>
        <xdr:cNvSpPr txBox="1"/>
      </xdr:nvSpPr>
      <xdr:spPr>
        <a:xfrm>
          <a:off x="4914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106135</xdr:rowOff>
    </xdr:from>
    <xdr:to>
      <xdr:col>20</xdr:col>
      <xdr:colOff>38100</xdr:colOff>
      <xdr:row>58</xdr:row>
      <xdr:rowOff>36285</xdr:rowOff>
    </xdr:to>
    <xdr:sp macro="" textlink="">
      <xdr:nvSpPr>
        <xdr:cNvPr id="207" name="楕円 206"/>
        <xdr:cNvSpPr/>
      </xdr:nvSpPr>
      <xdr:spPr>
        <a:xfrm>
          <a:off x="3937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21062</xdr:rowOff>
    </xdr:from>
    <xdr:ext cx="736600" cy="259045"/>
    <xdr:sp macro="" textlink="">
      <xdr:nvSpPr>
        <xdr:cNvPr id="208" name="テキスト ボックス 207"/>
        <xdr:cNvSpPr txBox="1"/>
      </xdr:nvSpPr>
      <xdr:spPr>
        <a:xfrm>
          <a:off x="3606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09" name="楕円 208"/>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0" name="テキスト ボックス 209"/>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81643</xdr:rowOff>
    </xdr:from>
    <xdr:to>
      <xdr:col>11</xdr:col>
      <xdr:colOff>60325</xdr:colOff>
      <xdr:row>61</xdr:row>
      <xdr:rowOff>11793</xdr:rowOff>
    </xdr:to>
    <xdr:sp macro="" textlink="">
      <xdr:nvSpPr>
        <xdr:cNvPr id="211" name="楕円 210"/>
        <xdr:cNvSpPr/>
      </xdr:nvSpPr>
      <xdr:spPr>
        <a:xfrm>
          <a:off x="2159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168020</xdr:rowOff>
    </xdr:from>
    <xdr:ext cx="762000" cy="259045"/>
    <xdr:sp macro="" textlink="">
      <xdr:nvSpPr>
        <xdr:cNvPr id="212" name="テキスト ボックス 211"/>
        <xdr:cNvSpPr txBox="1"/>
      </xdr:nvSpPr>
      <xdr:spPr>
        <a:xfrm>
          <a:off x="1828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3" name="楕円 212"/>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14" name="テキスト ボックス 213"/>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その他について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は、令和元年度に類似団体と開きがでたが、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例年、類似団体と同程度で推移して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上回った。</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全般的に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他会計への繰出金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増加傾向にあり、特に公営企業会計（下水道・簡易水道）への繰出金の額が増加している。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簡易水道事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業については、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これから共用開始が本格化していくため、次年度以降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繰出等が増加する見込みである。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134620</xdr:rowOff>
    </xdr:from>
    <xdr:to>
      <xdr:col>82</xdr:col>
      <xdr:colOff>107950</xdr:colOff>
      <xdr:row>60</xdr:row>
      <xdr:rowOff>81280</xdr:rowOff>
    </xdr:to>
    <xdr:cxnSp macro="">
      <xdr:nvCxnSpPr>
        <xdr:cNvPr id="242" name="直線コネクタ 241"/>
        <xdr:cNvCxnSpPr/>
      </xdr:nvCxnSpPr>
      <xdr:spPr>
        <a:xfrm flipV="1">
          <a:off x="16510000" y="90500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3"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4" name="直線コネクタ 243"/>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49547</xdr:rowOff>
    </xdr:from>
    <xdr:ext cx="762000" cy="259045"/>
    <xdr:sp macro="" textlink="">
      <xdr:nvSpPr>
        <xdr:cNvPr id="245" name="その他最大値テキスト"/>
        <xdr:cNvSpPr txBox="1"/>
      </xdr:nvSpPr>
      <xdr:spPr>
        <a:xfrm>
          <a:off x="16598900" y="87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134620</xdr:rowOff>
    </xdr:from>
    <xdr:to>
      <xdr:col>82</xdr:col>
      <xdr:colOff>196850</xdr:colOff>
      <xdr:row>52</xdr:row>
      <xdr:rowOff>134620</xdr:rowOff>
    </xdr:to>
    <xdr:cxnSp macro="">
      <xdr:nvCxnSpPr>
        <xdr:cNvPr id="246" name="直線コネクタ 245"/>
        <xdr:cNvCxnSpPr/>
      </xdr:nvCxnSpPr>
      <xdr:spPr>
        <a:xfrm>
          <a:off x="16421100" y="905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56</xdr:row>
      <xdr:rowOff>104140</xdr:rowOff>
    </xdr:to>
    <xdr:cxnSp macro="">
      <xdr:nvCxnSpPr>
        <xdr:cNvPr id="247" name="直線コネクタ 246"/>
        <xdr:cNvCxnSpPr/>
      </xdr:nvCxnSpPr>
      <xdr:spPr>
        <a:xfrm>
          <a:off x="15671800" y="9667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24147</xdr:rowOff>
    </xdr:from>
    <xdr:ext cx="762000" cy="259045"/>
    <xdr:sp macro="" textlink="">
      <xdr:nvSpPr>
        <xdr:cNvPr id="248" name="その他平均値テキスト"/>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49" name="フローチャート: 判断 248"/>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56</xdr:row>
      <xdr:rowOff>104140</xdr:rowOff>
    </xdr:to>
    <xdr:cxnSp macro="">
      <xdr:nvCxnSpPr>
        <xdr:cNvPr id="250" name="直線コネクタ 249"/>
        <xdr:cNvCxnSpPr/>
      </xdr:nvCxnSpPr>
      <xdr:spPr>
        <a:xfrm flipV="1">
          <a:off x="14782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140970</xdr:rowOff>
    </xdr:from>
    <xdr:to>
      <xdr:col>78</xdr:col>
      <xdr:colOff>120650</xdr:colOff>
      <xdr:row>56</xdr:row>
      <xdr:rowOff>71120</xdr:rowOff>
    </xdr:to>
    <xdr:sp macro="" textlink="">
      <xdr:nvSpPr>
        <xdr:cNvPr id="251" name="フローチャート: 判断 250"/>
        <xdr:cNvSpPr/>
      </xdr:nvSpPr>
      <xdr:spPr>
        <a:xfrm>
          <a:off x="15621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81297</xdr:rowOff>
    </xdr:from>
    <xdr:ext cx="736600" cy="259045"/>
    <xdr:sp macro="" textlink="">
      <xdr:nvSpPr>
        <xdr:cNvPr id="252" name="テキスト ボックス 251"/>
        <xdr:cNvSpPr txBox="1"/>
      </xdr:nvSpPr>
      <xdr:spPr>
        <a:xfrm>
          <a:off x="15290800" y="933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58</xdr:row>
      <xdr:rowOff>66040</xdr:rowOff>
    </xdr:to>
    <xdr:cxnSp macro="">
      <xdr:nvCxnSpPr>
        <xdr:cNvPr id="253" name="直線コネクタ 252"/>
        <xdr:cNvCxnSpPr/>
      </xdr:nvCxnSpPr>
      <xdr:spPr>
        <a:xfrm flipV="1">
          <a:off x="13893800" y="970534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4" name="フローチャート: 判断 253"/>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5" name="テキスト ボックス 254"/>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85090</xdr:rowOff>
    </xdr:from>
    <xdr:to>
      <xdr:col>69</xdr:col>
      <xdr:colOff>92075</xdr:colOff>
      <xdr:row>58</xdr:row>
      <xdr:rowOff>66040</xdr:rowOff>
    </xdr:to>
    <xdr:cxnSp macro="">
      <xdr:nvCxnSpPr>
        <xdr:cNvPr id="256" name="直線コネクタ 255"/>
        <xdr:cNvCxnSpPr/>
      </xdr:nvCxnSpPr>
      <xdr:spPr>
        <a:xfrm>
          <a:off x="13004800" y="98577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7" name="フローチャート: 判断 256"/>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47007</xdr:rowOff>
    </xdr:from>
    <xdr:ext cx="762000" cy="259045"/>
    <xdr:sp macro="" textlink="">
      <xdr:nvSpPr>
        <xdr:cNvPr id="258" name="テキスト ボックス 257"/>
        <xdr:cNvSpPr txBox="1"/>
      </xdr:nvSpPr>
      <xdr:spPr>
        <a:xfrm>
          <a:off x="13512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9" name="フローチャート: 判断 258"/>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60" name="テキスト ボックス 259"/>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6" name="楕円 265"/>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25417</xdr:rowOff>
    </xdr:from>
    <xdr:ext cx="762000" cy="259045"/>
    <xdr:sp macro="" textlink="">
      <xdr:nvSpPr>
        <xdr:cNvPr id="267" name="その他該当値テキスト"/>
        <xdr:cNvSpPr txBox="1"/>
      </xdr:nvSpPr>
      <xdr:spPr>
        <a:xfrm>
          <a:off x="16598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xdr:rowOff>
    </xdr:from>
    <xdr:to>
      <xdr:col>78</xdr:col>
      <xdr:colOff>120650</xdr:colOff>
      <xdr:row>56</xdr:row>
      <xdr:rowOff>116840</xdr:rowOff>
    </xdr:to>
    <xdr:sp macro="" textlink="">
      <xdr:nvSpPr>
        <xdr:cNvPr id="268" name="楕円 267"/>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101617</xdr:rowOff>
    </xdr:from>
    <xdr:ext cx="736600" cy="259045"/>
    <xdr:sp macro="" textlink="">
      <xdr:nvSpPr>
        <xdr:cNvPr id="269" name="テキスト ボックス 268"/>
        <xdr:cNvSpPr txBox="1"/>
      </xdr:nvSpPr>
      <xdr:spPr>
        <a:xfrm>
          <a:off x="15290800" y="970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0" name="楕円 269"/>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1" name="テキスト ボックス 270"/>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xdr:rowOff>
    </xdr:from>
    <xdr:to>
      <xdr:col>69</xdr:col>
      <xdr:colOff>142875</xdr:colOff>
      <xdr:row>58</xdr:row>
      <xdr:rowOff>116840</xdr:rowOff>
    </xdr:to>
    <xdr:sp macro="" textlink="">
      <xdr:nvSpPr>
        <xdr:cNvPr id="272" name="楕円 271"/>
        <xdr:cNvSpPr/>
      </xdr:nvSpPr>
      <xdr:spPr>
        <a:xfrm>
          <a:off x="13843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101617</xdr:rowOff>
    </xdr:from>
    <xdr:ext cx="762000" cy="259045"/>
    <xdr:sp macro="" textlink="">
      <xdr:nvSpPr>
        <xdr:cNvPr id="273" name="テキスト ボックス 272"/>
        <xdr:cNvSpPr txBox="1"/>
      </xdr:nvSpPr>
      <xdr:spPr>
        <a:xfrm>
          <a:off x="13512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74" name="楕円 273"/>
        <xdr:cNvSpPr/>
      </xdr:nvSpPr>
      <xdr:spPr>
        <a:xfrm>
          <a:off x="12954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75" name="テキスト ボックス 274"/>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類似団体と同程度で推移して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いたが、令和３年度は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下回り、令和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11.9</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％下回った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への補助金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の精査を各課ごとに行い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、各種団体等の活動内容や実績に見合う補助金額等を算出するなど、事業の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化をはかりたい</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127000</xdr:rowOff>
    </xdr:to>
    <xdr:cxnSp macro="">
      <xdr:nvCxnSpPr>
        <xdr:cNvPr id="300" name="直線コネクタ 299"/>
        <xdr:cNvCxnSpPr/>
      </xdr:nvCxnSpPr>
      <xdr:spPr>
        <a:xfrm flipV="1">
          <a:off x="16510000" y="581456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1"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2" name="直線コネクタ 301"/>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3" name="補助費等最大値テキスト"/>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4" name="直線コネクタ 303"/>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122428</xdr:rowOff>
    </xdr:to>
    <xdr:cxnSp macro="">
      <xdr:nvCxnSpPr>
        <xdr:cNvPr id="305" name="直線コネクタ 304"/>
        <xdr:cNvCxnSpPr/>
      </xdr:nvCxnSpPr>
      <xdr:spPr>
        <a:xfrm flipV="1">
          <a:off x="15671800" y="62717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6" name="補助費等平均値テキスト"/>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7" name="フローチャート: 判断 306"/>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37</xdr:row>
      <xdr:rowOff>143002</xdr:rowOff>
    </xdr:to>
    <xdr:cxnSp macro="">
      <xdr:nvCxnSpPr>
        <xdr:cNvPr id="308" name="直線コネクタ 307"/>
        <xdr:cNvCxnSpPr/>
      </xdr:nvCxnSpPr>
      <xdr:spPr>
        <a:xfrm flipV="1">
          <a:off x="14782800" y="629462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9" name="フローチャート: 判断 308"/>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0" name="テキスト ボックス 309"/>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138430</xdr:rowOff>
    </xdr:from>
    <xdr:to>
      <xdr:col>73</xdr:col>
      <xdr:colOff>180975</xdr:colOff>
      <xdr:row>37</xdr:row>
      <xdr:rowOff>143002</xdr:rowOff>
    </xdr:to>
    <xdr:cxnSp macro="">
      <xdr:nvCxnSpPr>
        <xdr:cNvPr id="311" name="直線コネクタ 310"/>
        <xdr:cNvCxnSpPr/>
      </xdr:nvCxnSpPr>
      <xdr:spPr>
        <a:xfrm>
          <a:off x="13893800" y="64820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2" name="フローチャート: 判断 311"/>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162831</xdr:rowOff>
    </xdr:from>
    <xdr:ext cx="762000" cy="259045"/>
    <xdr:sp macro="" textlink="">
      <xdr:nvSpPr>
        <xdr:cNvPr id="313" name="テキスト ボックス 312"/>
        <xdr:cNvSpPr txBox="1"/>
      </xdr:nvSpPr>
      <xdr:spPr>
        <a:xfrm>
          <a:off x="14401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138430</xdr:rowOff>
    </xdr:to>
    <xdr:cxnSp macro="">
      <xdr:nvCxnSpPr>
        <xdr:cNvPr id="314" name="直線コネクタ 313"/>
        <xdr:cNvCxnSpPr/>
      </xdr:nvCxnSpPr>
      <xdr:spPr>
        <a:xfrm>
          <a:off x="13004800" y="63677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5" name="フローチャート: 判断 314"/>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149115</xdr:rowOff>
    </xdr:from>
    <xdr:ext cx="762000" cy="259045"/>
    <xdr:sp macro="" textlink="">
      <xdr:nvSpPr>
        <xdr:cNvPr id="316" name="テキスト ボックス 315"/>
        <xdr:cNvSpPr txBox="1"/>
      </xdr:nvSpPr>
      <xdr:spPr>
        <a:xfrm>
          <a:off x="13512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7" name="フローチャート: 判断 316"/>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8" name="テキスト ボックス 317"/>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4" name="楕円 323"/>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5" name="補助費等該当値テキスト"/>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6" name="楕円 325"/>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7" name="テキスト ボックス 326"/>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92202</xdr:rowOff>
    </xdr:from>
    <xdr:to>
      <xdr:col>74</xdr:col>
      <xdr:colOff>31750</xdr:colOff>
      <xdr:row>38</xdr:row>
      <xdr:rowOff>22352</xdr:rowOff>
    </xdr:to>
    <xdr:sp macro="" textlink="">
      <xdr:nvSpPr>
        <xdr:cNvPr id="328" name="楕円 327"/>
        <xdr:cNvSpPr/>
      </xdr:nvSpPr>
      <xdr:spPr>
        <a:xfrm>
          <a:off x="14732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7129</xdr:rowOff>
    </xdr:from>
    <xdr:ext cx="762000" cy="259045"/>
    <xdr:sp macro="" textlink="">
      <xdr:nvSpPr>
        <xdr:cNvPr id="329" name="テキスト ボックス 328"/>
        <xdr:cNvSpPr txBox="1"/>
      </xdr:nvSpPr>
      <xdr:spPr>
        <a:xfrm>
          <a:off x="14401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30" name="楕円 329"/>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1" name="テキスト ボックス 330"/>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2" name="楕円 331"/>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33" name="テキスト ボックス 332"/>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過去からの起債抑制により、</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これまでは</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を下回っていたが、令和２年度から令和４年度にかけて普通建設事業費の増加により上昇し、現在は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endPar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H28</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熊本地震関連の起債の</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元金</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開始、</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学校教育施設の整備事業等による新規起債発行などによるもので、</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増加する</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見込で</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a:t>
          </a:r>
          <a:endPar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また、公共下水道事業、簡易水道事業や土地区画整理事業、学校教育施設等整備事業など、今後起債発行が見込まれる事業も多い。</a:t>
          </a:r>
          <a:endParaRPr kumimoji="0" lang="en-US"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今後は、住民のニーズを優先した事業の選択に重点を置き、起債の発行に</a:t>
          </a:r>
          <a:r>
            <a:rPr kumimoji="1" lang="ja-JP" altLang="en-US" sz="10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努めたい。</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73661</xdr:rowOff>
    </xdr:to>
    <xdr:cxnSp macro="">
      <xdr:nvCxnSpPr>
        <xdr:cNvPr id="360" name="直線コネクタ 359"/>
        <xdr:cNvCxnSpPr/>
      </xdr:nvCxnSpPr>
      <xdr:spPr>
        <a:xfrm flipV="1">
          <a:off x="4826000" y="12551410"/>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1" name="公債費最小値テキスト"/>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2" name="直線コネクタ 361"/>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3" name="公債費最大値テキスト"/>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4" name="直線コネクタ 363"/>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77</xdr:row>
      <xdr:rowOff>12700</xdr:rowOff>
    </xdr:to>
    <xdr:cxnSp macro="">
      <xdr:nvCxnSpPr>
        <xdr:cNvPr id="365" name="直線コネクタ 364"/>
        <xdr:cNvCxnSpPr/>
      </xdr:nvCxnSpPr>
      <xdr:spPr>
        <a:xfrm>
          <a:off x="3987800" y="13134339"/>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66"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7" name="フローチャート: 判断 366"/>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146050</xdr:rowOff>
    </xdr:to>
    <xdr:cxnSp macro="">
      <xdr:nvCxnSpPr>
        <xdr:cNvPr id="368" name="直線コネクタ 367"/>
        <xdr:cNvCxnSpPr/>
      </xdr:nvCxnSpPr>
      <xdr:spPr>
        <a:xfrm flipV="1">
          <a:off x="3098800" y="131343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9" name="フローチャート: 判断 368"/>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146067</xdr:rowOff>
    </xdr:from>
    <xdr:ext cx="736600" cy="259045"/>
    <xdr:sp macro="" textlink="">
      <xdr:nvSpPr>
        <xdr:cNvPr id="370" name="テキスト ボックス 369"/>
        <xdr:cNvSpPr txBox="1"/>
      </xdr:nvSpPr>
      <xdr:spPr>
        <a:xfrm>
          <a:off x="3606800" y="1283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xdr:rowOff>
    </xdr:from>
    <xdr:to>
      <xdr:col>15</xdr:col>
      <xdr:colOff>98425</xdr:colOff>
      <xdr:row>76</xdr:row>
      <xdr:rowOff>146050</xdr:rowOff>
    </xdr:to>
    <xdr:cxnSp macro="">
      <xdr:nvCxnSpPr>
        <xdr:cNvPr id="371" name="直線コネクタ 370"/>
        <xdr:cNvCxnSpPr/>
      </xdr:nvCxnSpPr>
      <xdr:spPr>
        <a:xfrm>
          <a:off x="2209800" y="1303528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2" name="フローチャート: 判断 371"/>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3" name="テキスト ボックス 372"/>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12700</xdr:rowOff>
    </xdr:to>
    <xdr:cxnSp macro="">
      <xdr:nvCxnSpPr>
        <xdr:cNvPr id="374" name="直線コネクタ 373"/>
        <xdr:cNvCxnSpPr/>
      </xdr:nvCxnSpPr>
      <xdr:spPr>
        <a:xfrm flipV="1">
          <a:off x="1320800" y="13035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5" name="フローチャート: 判断 374"/>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6" name="テキスト ボックス 375"/>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7" name="フローチャート: 判断 376"/>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154957</xdr:rowOff>
    </xdr:from>
    <xdr:ext cx="762000" cy="259045"/>
    <xdr:sp macro="" textlink="">
      <xdr:nvSpPr>
        <xdr:cNvPr id="378" name="テキスト ボックス 377"/>
        <xdr:cNvSpPr txBox="1"/>
      </xdr:nvSpPr>
      <xdr:spPr>
        <a:xfrm>
          <a:off x="939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84" name="楕円 383"/>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105427</xdr:rowOff>
    </xdr:from>
    <xdr:ext cx="762000" cy="259045"/>
    <xdr:sp macro="" textlink="">
      <xdr:nvSpPr>
        <xdr:cNvPr id="385" name="公債費該当値テキスト"/>
        <xdr:cNvSpPr txBox="1"/>
      </xdr:nvSpPr>
      <xdr:spPr>
        <a:xfrm>
          <a:off x="4914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86" name="楕円 385"/>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87" name="テキスト ボックス 386"/>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95250</xdr:rowOff>
    </xdr:from>
    <xdr:to>
      <xdr:col>15</xdr:col>
      <xdr:colOff>149225</xdr:colOff>
      <xdr:row>77</xdr:row>
      <xdr:rowOff>25400</xdr:rowOff>
    </xdr:to>
    <xdr:sp macro="" textlink="">
      <xdr:nvSpPr>
        <xdr:cNvPr id="388" name="楕円 387"/>
        <xdr:cNvSpPr/>
      </xdr:nvSpPr>
      <xdr:spPr>
        <a:xfrm>
          <a:off x="3048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89" name="テキスト ボックス 388"/>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90" name="楕円 389"/>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91" name="テキスト ボックス 390"/>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92" name="楕円 391"/>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3" name="テキスト ボックス 392"/>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66.2</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％と昨年度より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基金への積立金の大幅な減少や、新型コロナウイルス感染症対策事業による臨時的な補助費及び</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したことがあげられる。</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今後は、自主財源の確保に努めるほか、事務の効率化</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経費の削減に努めたい。</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82</xdr:row>
      <xdr:rowOff>5080</xdr:rowOff>
    </xdr:to>
    <xdr:cxnSp macro="">
      <xdr:nvCxnSpPr>
        <xdr:cNvPr id="421" name="直線コネクタ 420"/>
        <xdr:cNvCxnSpPr/>
      </xdr:nvCxnSpPr>
      <xdr:spPr>
        <a:xfrm flipV="1">
          <a:off x="16510000" y="1245235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2" name="公債費以外最小値テキスト"/>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3" name="直線コネクタ 422"/>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4" name="公債費以外最大値テキスト"/>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5" name="直線コネクタ 424"/>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96520</xdr:rowOff>
    </xdr:from>
    <xdr:to>
      <xdr:col>82</xdr:col>
      <xdr:colOff>107950</xdr:colOff>
      <xdr:row>77</xdr:row>
      <xdr:rowOff>5080</xdr:rowOff>
    </xdr:to>
    <xdr:cxnSp macro="">
      <xdr:nvCxnSpPr>
        <xdr:cNvPr id="426" name="直線コネクタ 425"/>
        <xdr:cNvCxnSpPr/>
      </xdr:nvCxnSpPr>
      <xdr:spPr>
        <a:xfrm flipV="1">
          <a:off x="15671800" y="131267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10177</xdr:rowOff>
    </xdr:from>
    <xdr:ext cx="762000" cy="259045"/>
    <xdr:sp macro="" textlink="">
      <xdr:nvSpPr>
        <xdr:cNvPr id="427" name="公債費以外平均値テキスト"/>
        <xdr:cNvSpPr txBox="1"/>
      </xdr:nvSpPr>
      <xdr:spPr>
        <a:xfrm>
          <a:off x="16598900" y="132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38100</xdr:rowOff>
    </xdr:from>
    <xdr:to>
      <xdr:col>82</xdr:col>
      <xdr:colOff>158750</xdr:colOff>
      <xdr:row>77</xdr:row>
      <xdr:rowOff>139700</xdr:rowOff>
    </xdr:to>
    <xdr:sp macro="" textlink="">
      <xdr:nvSpPr>
        <xdr:cNvPr id="428" name="フローチャート: 判断 427"/>
        <xdr:cNvSpPr/>
      </xdr:nvSpPr>
      <xdr:spPr>
        <a:xfrm>
          <a:off x="164592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xdr:rowOff>
    </xdr:from>
    <xdr:to>
      <xdr:col>78</xdr:col>
      <xdr:colOff>69850</xdr:colOff>
      <xdr:row>79</xdr:row>
      <xdr:rowOff>134620</xdr:rowOff>
    </xdr:to>
    <xdr:cxnSp macro="">
      <xdr:nvCxnSpPr>
        <xdr:cNvPr id="429" name="直線コネクタ 428"/>
        <xdr:cNvCxnSpPr/>
      </xdr:nvCxnSpPr>
      <xdr:spPr>
        <a:xfrm flipV="1">
          <a:off x="14782800" y="13206730"/>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102870</xdr:rowOff>
    </xdr:from>
    <xdr:to>
      <xdr:col>78</xdr:col>
      <xdr:colOff>120650</xdr:colOff>
      <xdr:row>77</xdr:row>
      <xdr:rowOff>33020</xdr:rowOff>
    </xdr:to>
    <xdr:sp macro="" textlink="">
      <xdr:nvSpPr>
        <xdr:cNvPr id="430" name="フローチャート: 判断 429"/>
        <xdr:cNvSpPr/>
      </xdr:nvSpPr>
      <xdr:spPr>
        <a:xfrm>
          <a:off x="15621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1" name="テキスト ボックス 430"/>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134620</xdr:rowOff>
    </xdr:from>
    <xdr:to>
      <xdr:col>73</xdr:col>
      <xdr:colOff>180975</xdr:colOff>
      <xdr:row>80</xdr:row>
      <xdr:rowOff>39370</xdr:rowOff>
    </xdr:to>
    <xdr:cxnSp macro="">
      <xdr:nvCxnSpPr>
        <xdr:cNvPr id="432" name="直線コネクタ 431"/>
        <xdr:cNvCxnSpPr/>
      </xdr:nvCxnSpPr>
      <xdr:spPr>
        <a:xfrm flipV="1">
          <a:off x="13893800" y="1367917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33" name="フローチャート: 判断 432"/>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123207</xdr:rowOff>
    </xdr:from>
    <xdr:ext cx="762000" cy="259045"/>
    <xdr:sp macro="" textlink="">
      <xdr:nvSpPr>
        <xdr:cNvPr id="434" name="テキスト ボックス 433"/>
        <xdr:cNvSpPr txBox="1"/>
      </xdr:nvSpPr>
      <xdr:spPr>
        <a:xfrm>
          <a:off x="14401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1270</xdr:rowOff>
    </xdr:from>
    <xdr:to>
      <xdr:col>69</xdr:col>
      <xdr:colOff>92075</xdr:colOff>
      <xdr:row>80</xdr:row>
      <xdr:rowOff>39370</xdr:rowOff>
    </xdr:to>
    <xdr:cxnSp macro="">
      <xdr:nvCxnSpPr>
        <xdr:cNvPr id="435" name="直線コネクタ 434"/>
        <xdr:cNvCxnSpPr/>
      </xdr:nvCxnSpPr>
      <xdr:spPr>
        <a:xfrm>
          <a:off x="13004800" y="1354582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38100</xdr:rowOff>
    </xdr:from>
    <xdr:to>
      <xdr:col>69</xdr:col>
      <xdr:colOff>142875</xdr:colOff>
      <xdr:row>78</xdr:row>
      <xdr:rowOff>139700</xdr:rowOff>
    </xdr:to>
    <xdr:sp macro="" textlink="">
      <xdr:nvSpPr>
        <xdr:cNvPr id="436" name="フローチャート: 判断 435"/>
        <xdr:cNvSpPr/>
      </xdr:nvSpPr>
      <xdr:spPr>
        <a:xfrm>
          <a:off x="13843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149877</xdr:rowOff>
    </xdr:from>
    <xdr:ext cx="762000" cy="259045"/>
    <xdr:sp macro="" textlink="">
      <xdr:nvSpPr>
        <xdr:cNvPr id="437" name="テキスト ボックス 436"/>
        <xdr:cNvSpPr txBox="1"/>
      </xdr:nvSpPr>
      <xdr:spPr>
        <a:xfrm>
          <a:off x="13512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38" name="フローチャート: 判断 437"/>
        <xdr:cNvSpPr/>
      </xdr:nvSpPr>
      <xdr:spPr>
        <a:xfrm>
          <a:off x="12954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111777</xdr:rowOff>
    </xdr:from>
    <xdr:ext cx="762000" cy="259045"/>
    <xdr:sp macro="" textlink="">
      <xdr:nvSpPr>
        <xdr:cNvPr id="439" name="テキスト ボックス 438"/>
        <xdr:cNvSpPr txBox="1"/>
      </xdr:nvSpPr>
      <xdr:spPr>
        <a:xfrm>
          <a:off x="12623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45720</xdr:rowOff>
    </xdr:from>
    <xdr:to>
      <xdr:col>82</xdr:col>
      <xdr:colOff>158750</xdr:colOff>
      <xdr:row>76</xdr:row>
      <xdr:rowOff>147320</xdr:rowOff>
    </xdr:to>
    <xdr:sp macro="" textlink="">
      <xdr:nvSpPr>
        <xdr:cNvPr id="445" name="楕円 444"/>
        <xdr:cNvSpPr/>
      </xdr:nvSpPr>
      <xdr:spPr>
        <a:xfrm>
          <a:off x="16459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62247</xdr:rowOff>
    </xdr:from>
    <xdr:ext cx="762000" cy="259045"/>
    <xdr:sp macro="" textlink="">
      <xdr:nvSpPr>
        <xdr:cNvPr id="446" name="公債費以外該当値テキスト"/>
        <xdr:cNvSpPr txBox="1"/>
      </xdr:nvSpPr>
      <xdr:spPr>
        <a:xfrm>
          <a:off x="165989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125730</xdr:rowOff>
    </xdr:from>
    <xdr:to>
      <xdr:col>78</xdr:col>
      <xdr:colOff>120650</xdr:colOff>
      <xdr:row>77</xdr:row>
      <xdr:rowOff>55880</xdr:rowOff>
    </xdr:to>
    <xdr:sp macro="" textlink="">
      <xdr:nvSpPr>
        <xdr:cNvPr id="447" name="楕円 446"/>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40657</xdr:rowOff>
    </xdr:from>
    <xdr:ext cx="736600" cy="259045"/>
    <xdr:sp macro="" textlink="">
      <xdr:nvSpPr>
        <xdr:cNvPr id="448" name="テキスト ボックス 447"/>
        <xdr:cNvSpPr txBox="1"/>
      </xdr:nvSpPr>
      <xdr:spPr>
        <a:xfrm>
          <a:off x="15290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83820</xdr:rowOff>
    </xdr:from>
    <xdr:to>
      <xdr:col>74</xdr:col>
      <xdr:colOff>31750</xdr:colOff>
      <xdr:row>80</xdr:row>
      <xdr:rowOff>13970</xdr:rowOff>
    </xdr:to>
    <xdr:sp macro="" textlink="">
      <xdr:nvSpPr>
        <xdr:cNvPr id="449" name="楕円 448"/>
        <xdr:cNvSpPr/>
      </xdr:nvSpPr>
      <xdr:spPr>
        <a:xfrm>
          <a:off x="14732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170197</xdr:rowOff>
    </xdr:from>
    <xdr:ext cx="762000" cy="259045"/>
    <xdr:sp macro="" textlink="">
      <xdr:nvSpPr>
        <xdr:cNvPr id="450" name="テキスト ボックス 449"/>
        <xdr:cNvSpPr txBox="1"/>
      </xdr:nvSpPr>
      <xdr:spPr>
        <a:xfrm>
          <a:off x="14401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160020</xdr:rowOff>
    </xdr:from>
    <xdr:to>
      <xdr:col>69</xdr:col>
      <xdr:colOff>142875</xdr:colOff>
      <xdr:row>80</xdr:row>
      <xdr:rowOff>90170</xdr:rowOff>
    </xdr:to>
    <xdr:sp macro="" textlink="">
      <xdr:nvSpPr>
        <xdr:cNvPr id="451" name="楕円 450"/>
        <xdr:cNvSpPr/>
      </xdr:nvSpPr>
      <xdr:spPr>
        <a:xfrm>
          <a:off x="138430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74947</xdr:rowOff>
    </xdr:from>
    <xdr:ext cx="762000" cy="259045"/>
    <xdr:sp macro="" textlink="">
      <xdr:nvSpPr>
        <xdr:cNvPr id="452" name="テキスト ボックス 451"/>
        <xdr:cNvSpPr txBox="1"/>
      </xdr:nvSpPr>
      <xdr:spPr>
        <a:xfrm>
          <a:off x="13512800" y="1379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53" name="楕円 452"/>
        <xdr:cNvSpPr/>
      </xdr:nvSpPr>
      <xdr:spPr>
        <a:xfrm>
          <a:off x="12954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54" name="テキスト ボックス 453"/>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64432</xdr:rowOff>
    </xdr:from>
    <xdr:to>
      <xdr:col>29</xdr:col>
      <xdr:colOff>127000</xdr:colOff>
      <xdr:row>18</xdr:row>
      <xdr:rowOff>147734</xdr:rowOff>
    </xdr:to>
    <xdr:cxnSp macro="">
      <xdr:nvCxnSpPr>
        <xdr:cNvPr id="45" name="直線コネクタ 44"/>
        <xdr:cNvCxnSpPr/>
      </xdr:nvCxnSpPr>
      <xdr:spPr bwMode="auto">
        <a:xfrm flipV="1">
          <a:off x="5651500" y="1998007"/>
          <a:ext cx="0" cy="12834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157911</xdr:rowOff>
    </xdr:from>
    <xdr:ext cx="762000" cy="259045"/>
    <xdr:sp macro="" textlink="">
      <xdr:nvSpPr>
        <xdr:cNvPr id="46" name="人口1人当たり決算額の推移最小値テキスト130"/>
        <xdr:cNvSpPr txBox="1"/>
      </xdr:nvSpPr>
      <xdr:spPr>
        <a:xfrm>
          <a:off x="5740400" y="3291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147734</xdr:rowOff>
    </xdr:from>
    <xdr:to>
      <xdr:col>30</xdr:col>
      <xdr:colOff>25400</xdr:colOff>
      <xdr:row>18</xdr:row>
      <xdr:rowOff>147734</xdr:rowOff>
    </xdr:to>
    <xdr:cxnSp macro="">
      <xdr:nvCxnSpPr>
        <xdr:cNvPr id="47" name="直線コネクタ 46"/>
        <xdr:cNvCxnSpPr/>
      </xdr:nvCxnSpPr>
      <xdr:spPr bwMode="auto">
        <a:xfrm>
          <a:off x="5562600" y="3281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150809</xdr:rowOff>
    </xdr:from>
    <xdr:ext cx="762000" cy="259045"/>
    <xdr:sp macro="" textlink="">
      <xdr:nvSpPr>
        <xdr:cNvPr id="48" name="人口1人当たり決算額の推移最大値テキスト130"/>
        <xdr:cNvSpPr txBox="1"/>
      </xdr:nvSpPr>
      <xdr:spPr>
        <a:xfrm>
          <a:off x="5740400" y="174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64432</xdr:rowOff>
    </xdr:from>
    <xdr:to>
      <xdr:col>30</xdr:col>
      <xdr:colOff>25400</xdr:colOff>
      <xdr:row>11</xdr:row>
      <xdr:rowOff>64432</xdr:rowOff>
    </xdr:to>
    <xdr:cxnSp macro="">
      <xdr:nvCxnSpPr>
        <xdr:cNvPr id="49" name="直線コネクタ 48"/>
        <xdr:cNvCxnSpPr/>
      </xdr:nvCxnSpPr>
      <xdr:spPr bwMode="auto">
        <a:xfrm>
          <a:off x="5562600" y="199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147734</xdr:rowOff>
    </xdr:from>
    <xdr:to>
      <xdr:col>29</xdr:col>
      <xdr:colOff>127000</xdr:colOff>
      <xdr:row>18</xdr:row>
      <xdr:rowOff>152877</xdr:rowOff>
    </xdr:to>
    <xdr:cxnSp macro="">
      <xdr:nvCxnSpPr>
        <xdr:cNvPr id="50" name="直線コネクタ 49"/>
        <xdr:cNvCxnSpPr/>
      </xdr:nvCxnSpPr>
      <xdr:spPr bwMode="auto">
        <a:xfrm flipV="1">
          <a:off x="5003800" y="3281459"/>
          <a:ext cx="647700" cy="5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87652</xdr:rowOff>
    </xdr:from>
    <xdr:ext cx="762000" cy="259045"/>
    <xdr:sp macro="" textlink="">
      <xdr:nvSpPr>
        <xdr:cNvPr id="51" name="人口1人当たり決算額の推移平均値テキスト130"/>
        <xdr:cNvSpPr txBox="1"/>
      </xdr:nvSpPr>
      <xdr:spPr>
        <a:xfrm>
          <a:off x="5740400" y="253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71125</xdr:rowOff>
    </xdr:from>
    <xdr:to>
      <xdr:col>29</xdr:col>
      <xdr:colOff>177800</xdr:colOff>
      <xdr:row>16</xdr:row>
      <xdr:rowOff>1275</xdr:rowOff>
    </xdr:to>
    <xdr:sp macro="" textlink="">
      <xdr:nvSpPr>
        <xdr:cNvPr id="52" name="フローチャート: 判断 51"/>
        <xdr:cNvSpPr/>
      </xdr:nvSpPr>
      <xdr:spPr bwMode="auto">
        <a:xfrm>
          <a:off x="5600700" y="2690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152877</xdr:rowOff>
    </xdr:from>
    <xdr:to>
      <xdr:col>26</xdr:col>
      <xdr:colOff>50800</xdr:colOff>
      <xdr:row>18</xdr:row>
      <xdr:rowOff>166502</xdr:rowOff>
    </xdr:to>
    <xdr:cxnSp macro="">
      <xdr:nvCxnSpPr>
        <xdr:cNvPr id="53" name="直線コネクタ 52"/>
        <xdr:cNvCxnSpPr/>
      </xdr:nvCxnSpPr>
      <xdr:spPr bwMode="auto">
        <a:xfrm flipV="1">
          <a:off x="4305300" y="3286602"/>
          <a:ext cx="698500" cy="13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88773</xdr:rowOff>
    </xdr:from>
    <xdr:to>
      <xdr:col>26</xdr:col>
      <xdr:colOff>101600</xdr:colOff>
      <xdr:row>16</xdr:row>
      <xdr:rowOff>18923</xdr:rowOff>
    </xdr:to>
    <xdr:sp macro="" textlink="">
      <xdr:nvSpPr>
        <xdr:cNvPr id="54" name="フローチャート: 判断 53"/>
        <xdr:cNvSpPr/>
      </xdr:nvSpPr>
      <xdr:spPr bwMode="auto">
        <a:xfrm>
          <a:off x="49530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29100</xdr:rowOff>
    </xdr:from>
    <xdr:ext cx="736600" cy="259045"/>
    <xdr:sp macro="" textlink="">
      <xdr:nvSpPr>
        <xdr:cNvPr id="55" name="テキスト ボックス 54"/>
        <xdr:cNvSpPr txBox="1"/>
      </xdr:nvSpPr>
      <xdr:spPr>
        <a:xfrm>
          <a:off x="4622800" y="2477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121057</xdr:rowOff>
    </xdr:from>
    <xdr:to>
      <xdr:col>22</xdr:col>
      <xdr:colOff>114300</xdr:colOff>
      <xdr:row>18</xdr:row>
      <xdr:rowOff>166502</xdr:rowOff>
    </xdr:to>
    <xdr:cxnSp macro="">
      <xdr:nvCxnSpPr>
        <xdr:cNvPr id="56" name="直線コネクタ 55"/>
        <xdr:cNvCxnSpPr/>
      </xdr:nvCxnSpPr>
      <xdr:spPr bwMode="auto">
        <a:xfrm>
          <a:off x="3606800" y="3254782"/>
          <a:ext cx="698500" cy="454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127147</xdr:rowOff>
    </xdr:from>
    <xdr:to>
      <xdr:col>22</xdr:col>
      <xdr:colOff>165100</xdr:colOff>
      <xdr:row>16</xdr:row>
      <xdr:rowOff>57297</xdr:rowOff>
    </xdr:to>
    <xdr:sp macro="" textlink="">
      <xdr:nvSpPr>
        <xdr:cNvPr id="57" name="フローチャート: 判断 56"/>
        <xdr:cNvSpPr/>
      </xdr:nvSpPr>
      <xdr:spPr bwMode="auto">
        <a:xfrm>
          <a:off x="42545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67474</xdr:rowOff>
    </xdr:from>
    <xdr:ext cx="762000" cy="259045"/>
    <xdr:sp macro="" textlink="">
      <xdr:nvSpPr>
        <xdr:cNvPr id="58" name="テキスト ボックス 57"/>
        <xdr:cNvSpPr txBox="1"/>
      </xdr:nvSpPr>
      <xdr:spPr>
        <a:xfrm>
          <a:off x="3924300" y="251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121057</xdr:rowOff>
    </xdr:from>
    <xdr:to>
      <xdr:col>18</xdr:col>
      <xdr:colOff>177800</xdr:colOff>
      <xdr:row>18</xdr:row>
      <xdr:rowOff>128349</xdr:rowOff>
    </xdr:to>
    <xdr:cxnSp macro="">
      <xdr:nvCxnSpPr>
        <xdr:cNvPr id="59" name="直線コネクタ 58"/>
        <xdr:cNvCxnSpPr/>
      </xdr:nvCxnSpPr>
      <xdr:spPr bwMode="auto">
        <a:xfrm flipV="1">
          <a:off x="2908300" y="3254782"/>
          <a:ext cx="698500" cy="7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121539</xdr:rowOff>
    </xdr:from>
    <xdr:to>
      <xdr:col>19</xdr:col>
      <xdr:colOff>38100</xdr:colOff>
      <xdr:row>16</xdr:row>
      <xdr:rowOff>51689</xdr:rowOff>
    </xdr:to>
    <xdr:sp macro="" textlink="">
      <xdr:nvSpPr>
        <xdr:cNvPr id="60" name="フローチャート: 判断 59"/>
        <xdr:cNvSpPr/>
      </xdr:nvSpPr>
      <xdr:spPr bwMode="auto">
        <a:xfrm>
          <a:off x="3556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61866</xdr:rowOff>
    </xdr:from>
    <xdr:ext cx="762000" cy="259045"/>
    <xdr:sp macro="" textlink="">
      <xdr:nvSpPr>
        <xdr:cNvPr id="61" name="テキスト ボックス 60"/>
        <xdr:cNvSpPr txBox="1"/>
      </xdr:nvSpPr>
      <xdr:spPr>
        <a:xfrm>
          <a:off x="32258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150541</xdr:rowOff>
    </xdr:from>
    <xdr:to>
      <xdr:col>15</xdr:col>
      <xdr:colOff>101600</xdr:colOff>
      <xdr:row>16</xdr:row>
      <xdr:rowOff>80691</xdr:rowOff>
    </xdr:to>
    <xdr:sp macro="" textlink="">
      <xdr:nvSpPr>
        <xdr:cNvPr id="62" name="フローチャート: 判断 61"/>
        <xdr:cNvSpPr/>
      </xdr:nvSpPr>
      <xdr:spPr bwMode="auto">
        <a:xfrm>
          <a:off x="2857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90868</xdr:rowOff>
    </xdr:from>
    <xdr:ext cx="762000" cy="259045"/>
    <xdr:sp macro="" textlink="">
      <xdr:nvSpPr>
        <xdr:cNvPr id="63" name="テキスト ボックス 62"/>
        <xdr:cNvSpPr txBox="1"/>
      </xdr:nvSpPr>
      <xdr:spPr>
        <a:xfrm>
          <a:off x="2527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96934</xdr:rowOff>
    </xdr:from>
    <xdr:to>
      <xdr:col>29</xdr:col>
      <xdr:colOff>177800</xdr:colOff>
      <xdr:row>19</xdr:row>
      <xdr:rowOff>27084</xdr:rowOff>
    </xdr:to>
    <xdr:sp macro="" textlink="">
      <xdr:nvSpPr>
        <xdr:cNvPr id="69" name="楕円 68"/>
        <xdr:cNvSpPr/>
      </xdr:nvSpPr>
      <xdr:spPr bwMode="auto">
        <a:xfrm>
          <a:off x="5600700" y="3230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5511</xdr:rowOff>
    </xdr:from>
    <xdr:ext cx="762000" cy="259045"/>
    <xdr:sp macro="" textlink="">
      <xdr:nvSpPr>
        <xdr:cNvPr id="70" name="人口1人当たり決算額の推移該当値テキスト130"/>
        <xdr:cNvSpPr txBox="1"/>
      </xdr:nvSpPr>
      <xdr:spPr>
        <a:xfrm>
          <a:off x="5740400" y="313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102077</xdr:rowOff>
    </xdr:from>
    <xdr:to>
      <xdr:col>26</xdr:col>
      <xdr:colOff>101600</xdr:colOff>
      <xdr:row>19</xdr:row>
      <xdr:rowOff>32227</xdr:rowOff>
    </xdr:to>
    <xdr:sp macro="" textlink="">
      <xdr:nvSpPr>
        <xdr:cNvPr id="71" name="楕円 70"/>
        <xdr:cNvSpPr/>
      </xdr:nvSpPr>
      <xdr:spPr bwMode="auto">
        <a:xfrm>
          <a:off x="4953000" y="3235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17004</xdr:rowOff>
    </xdr:from>
    <xdr:ext cx="736600" cy="259045"/>
    <xdr:sp macro="" textlink="">
      <xdr:nvSpPr>
        <xdr:cNvPr id="72" name="テキスト ボックス 71"/>
        <xdr:cNvSpPr txBox="1"/>
      </xdr:nvSpPr>
      <xdr:spPr>
        <a:xfrm>
          <a:off x="4622800" y="3322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115702</xdr:rowOff>
    </xdr:from>
    <xdr:to>
      <xdr:col>22</xdr:col>
      <xdr:colOff>165100</xdr:colOff>
      <xdr:row>19</xdr:row>
      <xdr:rowOff>45852</xdr:rowOff>
    </xdr:to>
    <xdr:sp macro="" textlink="">
      <xdr:nvSpPr>
        <xdr:cNvPr id="73" name="楕円 72"/>
        <xdr:cNvSpPr/>
      </xdr:nvSpPr>
      <xdr:spPr bwMode="auto">
        <a:xfrm>
          <a:off x="4254500" y="3249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30629</xdr:rowOff>
    </xdr:from>
    <xdr:ext cx="762000" cy="259045"/>
    <xdr:sp macro="" textlink="">
      <xdr:nvSpPr>
        <xdr:cNvPr id="74" name="テキスト ボックス 73"/>
        <xdr:cNvSpPr txBox="1"/>
      </xdr:nvSpPr>
      <xdr:spPr>
        <a:xfrm>
          <a:off x="3924300" y="333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70256</xdr:rowOff>
    </xdr:from>
    <xdr:to>
      <xdr:col>19</xdr:col>
      <xdr:colOff>38100</xdr:colOff>
      <xdr:row>19</xdr:row>
      <xdr:rowOff>406</xdr:rowOff>
    </xdr:to>
    <xdr:sp macro="" textlink="">
      <xdr:nvSpPr>
        <xdr:cNvPr id="75" name="楕円 74"/>
        <xdr:cNvSpPr/>
      </xdr:nvSpPr>
      <xdr:spPr bwMode="auto">
        <a:xfrm>
          <a:off x="3556000" y="3203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156634</xdr:rowOff>
    </xdr:from>
    <xdr:ext cx="762000" cy="259045"/>
    <xdr:sp macro="" textlink="">
      <xdr:nvSpPr>
        <xdr:cNvPr id="76" name="テキスト ボックス 75"/>
        <xdr:cNvSpPr txBox="1"/>
      </xdr:nvSpPr>
      <xdr:spPr>
        <a:xfrm>
          <a:off x="3225800" y="329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77549</xdr:rowOff>
    </xdr:from>
    <xdr:to>
      <xdr:col>15</xdr:col>
      <xdr:colOff>101600</xdr:colOff>
      <xdr:row>19</xdr:row>
      <xdr:rowOff>7699</xdr:rowOff>
    </xdr:to>
    <xdr:sp macro="" textlink="">
      <xdr:nvSpPr>
        <xdr:cNvPr id="77" name="楕円 76"/>
        <xdr:cNvSpPr/>
      </xdr:nvSpPr>
      <xdr:spPr bwMode="auto">
        <a:xfrm>
          <a:off x="2857500" y="3211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163926</xdr:rowOff>
    </xdr:from>
    <xdr:ext cx="762000" cy="259045"/>
    <xdr:sp macro="" textlink="">
      <xdr:nvSpPr>
        <xdr:cNvPr id="78" name="テキスト ボックス 77"/>
        <xdr:cNvSpPr txBox="1"/>
      </xdr:nvSpPr>
      <xdr:spPr>
        <a:xfrm>
          <a:off x="2527300" y="329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252371</xdr:rowOff>
    </xdr:from>
    <xdr:to>
      <xdr:col>29</xdr:col>
      <xdr:colOff>127000</xdr:colOff>
      <xdr:row>39</xdr:row>
      <xdr:rowOff>2772</xdr:rowOff>
    </xdr:to>
    <xdr:cxnSp macro="">
      <xdr:nvCxnSpPr>
        <xdr:cNvPr id="109" name="直線コネクタ 108"/>
        <xdr:cNvCxnSpPr/>
      </xdr:nvCxnSpPr>
      <xdr:spPr bwMode="auto">
        <a:xfrm flipV="1">
          <a:off x="5651500" y="6176921"/>
          <a:ext cx="0" cy="1464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146299</xdr:rowOff>
    </xdr:from>
    <xdr:ext cx="762000" cy="259045"/>
    <xdr:sp macro="" textlink="">
      <xdr:nvSpPr>
        <xdr:cNvPr id="110" name="人口1人当たり決算額の推移最小値テキスト445"/>
        <xdr:cNvSpPr txBox="1"/>
      </xdr:nvSpPr>
      <xdr:spPr>
        <a:xfrm>
          <a:off x="5740400" y="76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2772</xdr:rowOff>
    </xdr:from>
    <xdr:to>
      <xdr:col>30</xdr:col>
      <xdr:colOff>25400</xdr:colOff>
      <xdr:row>39</xdr:row>
      <xdr:rowOff>2772</xdr:rowOff>
    </xdr:to>
    <xdr:cxnSp macro="">
      <xdr:nvCxnSpPr>
        <xdr:cNvPr id="111" name="直線コネクタ 110"/>
        <xdr:cNvCxnSpPr/>
      </xdr:nvCxnSpPr>
      <xdr:spPr bwMode="auto">
        <a:xfrm>
          <a:off x="5562600" y="7641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167298</xdr:rowOff>
    </xdr:from>
    <xdr:ext cx="762000" cy="259045"/>
    <xdr:sp macro="" textlink="">
      <xdr:nvSpPr>
        <xdr:cNvPr id="112" name="人口1人当たり決算額の推移最大値テキスト445"/>
        <xdr:cNvSpPr txBox="1"/>
      </xdr:nvSpPr>
      <xdr:spPr>
        <a:xfrm>
          <a:off x="5740400" y="5920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252371</xdr:rowOff>
    </xdr:from>
    <xdr:to>
      <xdr:col>30</xdr:col>
      <xdr:colOff>25400</xdr:colOff>
      <xdr:row>33</xdr:row>
      <xdr:rowOff>252371</xdr:rowOff>
    </xdr:to>
    <xdr:cxnSp macro="">
      <xdr:nvCxnSpPr>
        <xdr:cNvPr id="113" name="直線コネクタ 112"/>
        <xdr:cNvCxnSpPr/>
      </xdr:nvCxnSpPr>
      <xdr:spPr bwMode="auto">
        <a:xfrm>
          <a:off x="5562600" y="6176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160294</xdr:rowOff>
    </xdr:from>
    <xdr:to>
      <xdr:col>29</xdr:col>
      <xdr:colOff>127000</xdr:colOff>
      <xdr:row>37</xdr:row>
      <xdr:rowOff>28931</xdr:rowOff>
    </xdr:to>
    <xdr:cxnSp macro="">
      <xdr:nvCxnSpPr>
        <xdr:cNvPr id="114" name="直線コネクタ 113"/>
        <xdr:cNvCxnSpPr/>
      </xdr:nvCxnSpPr>
      <xdr:spPr bwMode="auto">
        <a:xfrm>
          <a:off x="5003800" y="7113544"/>
          <a:ext cx="647700" cy="40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239978</xdr:rowOff>
    </xdr:from>
    <xdr:ext cx="762000" cy="259045"/>
    <xdr:sp macro="" textlink="">
      <xdr:nvSpPr>
        <xdr:cNvPr id="115" name="人口1人当たり決算額の推移平均値テキスト445"/>
        <xdr:cNvSpPr txBox="1"/>
      </xdr:nvSpPr>
      <xdr:spPr>
        <a:xfrm>
          <a:off x="5740400" y="6850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52001</xdr:rowOff>
    </xdr:from>
    <xdr:to>
      <xdr:col>29</xdr:col>
      <xdr:colOff>177800</xdr:colOff>
      <xdr:row>36</xdr:row>
      <xdr:rowOff>153601</xdr:rowOff>
    </xdr:to>
    <xdr:sp macro="" textlink="">
      <xdr:nvSpPr>
        <xdr:cNvPr id="116" name="フローチャート: 判断 115"/>
        <xdr:cNvSpPr/>
      </xdr:nvSpPr>
      <xdr:spPr bwMode="auto">
        <a:xfrm>
          <a:off x="56007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160294</xdr:rowOff>
    </xdr:from>
    <xdr:to>
      <xdr:col>26</xdr:col>
      <xdr:colOff>50800</xdr:colOff>
      <xdr:row>37</xdr:row>
      <xdr:rowOff>77965</xdr:rowOff>
    </xdr:to>
    <xdr:cxnSp macro="">
      <xdr:nvCxnSpPr>
        <xdr:cNvPr id="117" name="直線コネクタ 116"/>
        <xdr:cNvCxnSpPr/>
      </xdr:nvCxnSpPr>
      <xdr:spPr bwMode="auto">
        <a:xfrm flipV="1">
          <a:off x="4305300" y="7113544"/>
          <a:ext cx="698500" cy="89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78372</xdr:rowOff>
    </xdr:from>
    <xdr:to>
      <xdr:col>26</xdr:col>
      <xdr:colOff>101600</xdr:colOff>
      <xdr:row>37</xdr:row>
      <xdr:rowOff>8522</xdr:rowOff>
    </xdr:to>
    <xdr:sp macro="" textlink="">
      <xdr:nvSpPr>
        <xdr:cNvPr id="118" name="フローチャート: 判断 117"/>
        <xdr:cNvSpPr/>
      </xdr:nvSpPr>
      <xdr:spPr bwMode="auto">
        <a:xfrm>
          <a:off x="49530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190149</xdr:rowOff>
    </xdr:from>
    <xdr:ext cx="736600" cy="259045"/>
    <xdr:sp macro="" textlink="">
      <xdr:nvSpPr>
        <xdr:cNvPr id="119" name="テキスト ボックス 118"/>
        <xdr:cNvSpPr txBox="1"/>
      </xdr:nvSpPr>
      <xdr:spPr>
        <a:xfrm>
          <a:off x="4622800" y="6800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77965</xdr:rowOff>
    </xdr:from>
    <xdr:to>
      <xdr:col>22</xdr:col>
      <xdr:colOff>114300</xdr:colOff>
      <xdr:row>37</xdr:row>
      <xdr:rowOff>159902</xdr:rowOff>
    </xdr:to>
    <xdr:cxnSp macro="">
      <xdr:nvCxnSpPr>
        <xdr:cNvPr id="120" name="直線コネクタ 119"/>
        <xdr:cNvCxnSpPr/>
      </xdr:nvCxnSpPr>
      <xdr:spPr bwMode="auto">
        <a:xfrm flipV="1">
          <a:off x="3606800" y="7202665"/>
          <a:ext cx="698500" cy="81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92692</xdr:rowOff>
    </xdr:from>
    <xdr:to>
      <xdr:col>22</xdr:col>
      <xdr:colOff>165100</xdr:colOff>
      <xdr:row>37</xdr:row>
      <xdr:rowOff>22842</xdr:rowOff>
    </xdr:to>
    <xdr:sp macro="" textlink="">
      <xdr:nvSpPr>
        <xdr:cNvPr id="121" name="フローチャート: 判断 120"/>
        <xdr:cNvSpPr/>
      </xdr:nvSpPr>
      <xdr:spPr bwMode="auto">
        <a:xfrm>
          <a:off x="42545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204469</xdr:rowOff>
    </xdr:from>
    <xdr:ext cx="762000" cy="259045"/>
    <xdr:sp macro="" textlink="">
      <xdr:nvSpPr>
        <xdr:cNvPr id="122" name="テキスト ボックス 121"/>
        <xdr:cNvSpPr txBox="1"/>
      </xdr:nvSpPr>
      <xdr:spPr>
        <a:xfrm>
          <a:off x="39243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159902</xdr:rowOff>
    </xdr:from>
    <xdr:to>
      <xdr:col>18</xdr:col>
      <xdr:colOff>177800</xdr:colOff>
      <xdr:row>37</xdr:row>
      <xdr:rowOff>168083</xdr:rowOff>
    </xdr:to>
    <xdr:cxnSp macro="">
      <xdr:nvCxnSpPr>
        <xdr:cNvPr id="123" name="直線コネクタ 122"/>
        <xdr:cNvCxnSpPr/>
      </xdr:nvCxnSpPr>
      <xdr:spPr bwMode="auto">
        <a:xfrm flipV="1">
          <a:off x="2908300" y="7284602"/>
          <a:ext cx="698500" cy="8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94994</xdr:rowOff>
    </xdr:from>
    <xdr:to>
      <xdr:col>19</xdr:col>
      <xdr:colOff>38100</xdr:colOff>
      <xdr:row>37</xdr:row>
      <xdr:rowOff>25144</xdr:rowOff>
    </xdr:to>
    <xdr:sp macro="" textlink="">
      <xdr:nvSpPr>
        <xdr:cNvPr id="124" name="フローチャート: 判断 123"/>
        <xdr:cNvSpPr/>
      </xdr:nvSpPr>
      <xdr:spPr bwMode="auto">
        <a:xfrm>
          <a:off x="35560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206771</xdr:rowOff>
    </xdr:from>
    <xdr:ext cx="762000" cy="259045"/>
    <xdr:sp macro="" textlink="">
      <xdr:nvSpPr>
        <xdr:cNvPr id="125" name="テキスト ボックス 124"/>
        <xdr:cNvSpPr txBox="1"/>
      </xdr:nvSpPr>
      <xdr:spPr>
        <a:xfrm>
          <a:off x="32258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108122</xdr:rowOff>
    </xdr:from>
    <xdr:to>
      <xdr:col>15</xdr:col>
      <xdr:colOff>101600</xdr:colOff>
      <xdr:row>37</xdr:row>
      <xdr:rowOff>38272</xdr:rowOff>
    </xdr:to>
    <xdr:sp macro="" textlink="">
      <xdr:nvSpPr>
        <xdr:cNvPr id="126" name="フローチャート: 判断 125"/>
        <xdr:cNvSpPr/>
      </xdr:nvSpPr>
      <xdr:spPr bwMode="auto">
        <a:xfrm>
          <a:off x="2857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219899</xdr:rowOff>
    </xdr:from>
    <xdr:ext cx="762000" cy="259045"/>
    <xdr:sp macro="" textlink="">
      <xdr:nvSpPr>
        <xdr:cNvPr id="127" name="テキスト ボックス 126"/>
        <xdr:cNvSpPr txBox="1"/>
      </xdr:nvSpPr>
      <xdr:spPr>
        <a:xfrm>
          <a:off x="2527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149581</xdr:rowOff>
    </xdr:from>
    <xdr:to>
      <xdr:col>29</xdr:col>
      <xdr:colOff>177800</xdr:colOff>
      <xdr:row>37</xdr:row>
      <xdr:rowOff>79731</xdr:rowOff>
    </xdr:to>
    <xdr:sp macro="" textlink="">
      <xdr:nvSpPr>
        <xdr:cNvPr id="133" name="楕円 132"/>
        <xdr:cNvSpPr/>
      </xdr:nvSpPr>
      <xdr:spPr bwMode="auto">
        <a:xfrm>
          <a:off x="5600700" y="7102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121658</xdr:rowOff>
    </xdr:from>
    <xdr:ext cx="762000" cy="259045"/>
    <xdr:sp macro="" textlink="">
      <xdr:nvSpPr>
        <xdr:cNvPr id="134" name="人口1人当たり決算額の推移該当値テキスト445"/>
        <xdr:cNvSpPr txBox="1"/>
      </xdr:nvSpPr>
      <xdr:spPr>
        <a:xfrm>
          <a:off x="5740400" y="7074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109494</xdr:rowOff>
    </xdr:from>
    <xdr:to>
      <xdr:col>26</xdr:col>
      <xdr:colOff>101600</xdr:colOff>
      <xdr:row>37</xdr:row>
      <xdr:rowOff>39644</xdr:rowOff>
    </xdr:to>
    <xdr:sp macro="" textlink="">
      <xdr:nvSpPr>
        <xdr:cNvPr id="135" name="楕円 134"/>
        <xdr:cNvSpPr/>
      </xdr:nvSpPr>
      <xdr:spPr bwMode="auto">
        <a:xfrm>
          <a:off x="4953000" y="7062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24421</xdr:rowOff>
    </xdr:from>
    <xdr:ext cx="736600" cy="259045"/>
    <xdr:sp macro="" textlink="">
      <xdr:nvSpPr>
        <xdr:cNvPr id="136" name="テキスト ボックス 135"/>
        <xdr:cNvSpPr txBox="1"/>
      </xdr:nvSpPr>
      <xdr:spPr>
        <a:xfrm>
          <a:off x="4622800" y="714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27165</xdr:rowOff>
    </xdr:from>
    <xdr:to>
      <xdr:col>22</xdr:col>
      <xdr:colOff>165100</xdr:colOff>
      <xdr:row>37</xdr:row>
      <xdr:rowOff>128765</xdr:rowOff>
    </xdr:to>
    <xdr:sp macro="" textlink="">
      <xdr:nvSpPr>
        <xdr:cNvPr id="137" name="楕円 136"/>
        <xdr:cNvSpPr/>
      </xdr:nvSpPr>
      <xdr:spPr bwMode="auto">
        <a:xfrm>
          <a:off x="4254500" y="7151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113542</xdr:rowOff>
    </xdr:from>
    <xdr:ext cx="762000" cy="259045"/>
    <xdr:sp macro="" textlink="">
      <xdr:nvSpPr>
        <xdr:cNvPr id="138" name="テキスト ボックス 137"/>
        <xdr:cNvSpPr txBox="1"/>
      </xdr:nvSpPr>
      <xdr:spPr>
        <a:xfrm>
          <a:off x="3924300" y="723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109102</xdr:rowOff>
    </xdr:from>
    <xdr:to>
      <xdr:col>19</xdr:col>
      <xdr:colOff>38100</xdr:colOff>
      <xdr:row>37</xdr:row>
      <xdr:rowOff>210702</xdr:rowOff>
    </xdr:to>
    <xdr:sp macro="" textlink="">
      <xdr:nvSpPr>
        <xdr:cNvPr id="139" name="楕円 138"/>
        <xdr:cNvSpPr/>
      </xdr:nvSpPr>
      <xdr:spPr bwMode="auto">
        <a:xfrm>
          <a:off x="3556000" y="7233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195479</xdr:rowOff>
    </xdr:from>
    <xdr:ext cx="762000" cy="259045"/>
    <xdr:sp macro="" textlink="">
      <xdr:nvSpPr>
        <xdr:cNvPr id="140" name="テキスト ボックス 139"/>
        <xdr:cNvSpPr txBox="1"/>
      </xdr:nvSpPr>
      <xdr:spPr>
        <a:xfrm>
          <a:off x="3225800" y="732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117283</xdr:rowOff>
    </xdr:from>
    <xdr:to>
      <xdr:col>15</xdr:col>
      <xdr:colOff>101600</xdr:colOff>
      <xdr:row>37</xdr:row>
      <xdr:rowOff>218883</xdr:rowOff>
    </xdr:to>
    <xdr:sp macro="" textlink="">
      <xdr:nvSpPr>
        <xdr:cNvPr id="141" name="楕円 140"/>
        <xdr:cNvSpPr/>
      </xdr:nvSpPr>
      <xdr:spPr bwMode="auto">
        <a:xfrm>
          <a:off x="2857500" y="7241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203660</xdr:rowOff>
    </xdr:from>
    <xdr:ext cx="762000" cy="259045"/>
    <xdr:sp macro="" textlink="">
      <xdr:nvSpPr>
        <xdr:cNvPr id="142" name="テキスト ボックス 141"/>
        <xdr:cNvSpPr txBox="1"/>
      </xdr:nvSpPr>
      <xdr:spPr>
        <a:xfrm>
          <a:off x="2527300" y="7328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10,072
9,938
16.65
7,648,650
7,371,582
204,191
3,298,474
8,627,453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149263</xdr:rowOff>
    </xdr:from>
    <xdr:to>
      <xdr:col>24</xdr:col>
      <xdr:colOff>62865</xdr:colOff>
      <xdr:row>38</xdr:row>
      <xdr:rowOff>54600</xdr:rowOff>
    </xdr:to>
    <xdr:cxnSp macro="">
      <xdr:nvCxnSpPr>
        <xdr:cNvPr id="56" name="直線コネクタ 55"/>
        <xdr:cNvCxnSpPr/>
      </xdr:nvCxnSpPr>
      <xdr:spPr>
        <a:xfrm flipV="1">
          <a:off x="4633595" y="5292763"/>
          <a:ext cx="1270" cy="1276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58427</xdr:rowOff>
    </xdr:from>
    <xdr:ext cx="534377" cy="259045"/>
    <xdr:sp macro="" textlink="">
      <xdr:nvSpPr>
        <xdr:cNvPr id="57" name="人件費最小値テキスト"/>
        <xdr:cNvSpPr txBox="1"/>
      </xdr:nvSpPr>
      <xdr:spPr>
        <a:xfrm>
          <a:off x="4686300" y="65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54600</xdr:rowOff>
    </xdr:from>
    <xdr:to>
      <xdr:col>24</xdr:col>
      <xdr:colOff>152400</xdr:colOff>
      <xdr:row>38</xdr:row>
      <xdr:rowOff>54600</xdr:rowOff>
    </xdr:to>
    <xdr:cxnSp macro="">
      <xdr:nvCxnSpPr>
        <xdr:cNvPr id="58" name="直線コネクタ 57"/>
        <xdr:cNvCxnSpPr/>
      </xdr:nvCxnSpPr>
      <xdr:spPr>
        <a:xfrm>
          <a:off x="4546600" y="656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95940</xdr:rowOff>
    </xdr:from>
    <xdr:ext cx="599010" cy="259045"/>
    <xdr:sp macro="" textlink="">
      <xdr:nvSpPr>
        <xdr:cNvPr id="59" name="人件費最大値テキスト"/>
        <xdr:cNvSpPr txBox="1"/>
      </xdr:nvSpPr>
      <xdr:spPr>
        <a:xfrm>
          <a:off x="4686300" y="506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149263</xdr:rowOff>
    </xdr:from>
    <xdr:to>
      <xdr:col>24</xdr:col>
      <xdr:colOff>152400</xdr:colOff>
      <xdr:row>30</xdr:row>
      <xdr:rowOff>149263</xdr:rowOff>
    </xdr:to>
    <xdr:cxnSp macro="">
      <xdr:nvCxnSpPr>
        <xdr:cNvPr id="60" name="直線コネクタ 59"/>
        <xdr:cNvCxnSpPr/>
      </xdr:nvCxnSpPr>
      <xdr:spPr>
        <a:xfrm>
          <a:off x="4546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54600</xdr:rowOff>
    </xdr:from>
    <xdr:to>
      <xdr:col>24</xdr:col>
      <xdr:colOff>63500</xdr:colOff>
      <xdr:row>38</xdr:row>
      <xdr:rowOff>58996</xdr:rowOff>
    </xdr:to>
    <xdr:cxnSp macro="">
      <xdr:nvCxnSpPr>
        <xdr:cNvPr id="61" name="直線コネクタ 60"/>
        <xdr:cNvCxnSpPr/>
      </xdr:nvCxnSpPr>
      <xdr:spPr>
        <a:xfrm flipV="1">
          <a:off x="3797300" y="6569700"/>
          <a:ext cx="838200" cy="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23004</xdr:rowOff>
    </xdr:from>
    <xdr:ext cx="599010" cy="259045"/>
    <xdr:sp macro="" textlink="">
      <xdr:nvSpPr>
        <xdr:cNvPr id="62" name="人件費平均値テキスト"/>
        <xdr:cNvSpPr txBox="1"/>
      </xdr:nvSpPr>
      <xdr:spPr>
        <a:xfrm>
          <a:off x="4686300" y="585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xdr:rowOff>
    </xdr:from>
    <xdr:to>
      <xdr:col>24</xdr:col>
      <xdr:colOff>114300</xdr:colOff>
      <xdr:row>35</xdr:row>
      <xdr:rowOff>101727</xdr:rowOff>
    </xdr:to>
    <xdr:sp macro="" textlink="">
      <xdr:nvSpPr>
        <xdr:cNvPr id="63" name="フローチャート: 判断 62"/>
        <xdr:cNvSpPr/>
      </xdr:nvSpPr>
      <xdr:spPr>
        <a:xfrm>
          <a:off x="45847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58996</xdr:rowOff>
    </xdr:from>
    <xdr:to>
      <xdr:col>19</xdr:col>
      <xdr:colOff>177800</xdr:colOff>
      <xdr:row>38</xdr:row>
      <xdr:rowOff>61984</xdr:rowOff>
    </xdr:to>
    <xdr:cxnSp macro="">
      <xdr:nvCxnSpPr>
        <xdr:cNvPr id="64" name="直線コネクタ 63"/>
        <xdr:cNvCxnSpPr/>
      </xdr:nvCxnSpPr>
      <xdr:spPr>
        <a:xfrm flipV="1">
          <a:off x="2908300" y="6574096"/>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8852</xdr:rowOff>
    </xdr:from>
    <xdr:to>
      <xdr:col>20</xdr:col>
      <xdr:colOff>38100</xdr:colOff>
      <xdr:row>35</xdr:row>
      <xdr:rowOff>110452</xdr:rowOff>
    </xdr:to>
    <xdr:sp macro="" textlink="">
      <xdr:nvSpPr>
        <xdr:cNvPr id="65" name="フローチャート: 判断 64"/>
        <xdr:cNvSpPr/>
      </xdr:nvSpPr>
      <xdr:spPr>
        <a:xfrm>
          <a:off x="3746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126979</xdr:rowOff>
    </xdr:from>
    <xdr:ext cx="599010" cy="259045"/>
    <xdr:sp macro="" textlink="">
      <xdr:nvSpPr>
        <xdr:cNvPr id="66" name="テキスト ボックス 65"/>
        <xdr:cNvSpPr txBox="1"/>
      </xdr:nvSpPr>
      <xdr:spPr>
        <a:xfrm>
          <a:off x="3497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43147</xdr:rowOff>
    </xdr:from>
    <xdr:to>
      <xdr:col>15</xdr:col>
      <xdr:colOff>50800</xdr:colOff>
      <xdr:row>38</xdr:row>
      <xdr:rowOff>61984</xdr:rowOff>
    </xdr:to>
    <xdr:cxnSp macro="">
      <xdr:nvCxnSpPr>
        <xdr:cNvPr id="67" name="直線コネクタ 66"/>
        <xdr:cNvCxnSpPr/>
      </xdr:nvCxnSpPr>
      <xdr:spPr>
        <a:xfrm>
          <a:off x="2019300" y="6558247"/>
          <a:ext cx="8890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44902</xdr:rowOff>
    </xdr:from>
    <xdr:to>
      <xdr:col>15</xdr:col>
      <xdr:colOff>101600</xdr:colOff>
      <xdr:row>35</xdr:row>
      <xdr:rowOff>146502</xdr:rowOff>
    </xdr:to>
    <xdr:sp macro="" textlink="">
      <xdr:nvSpPr>
        <xdr:cNvPr id="68" name="フローチャート: 判断 67"/>
        <xdr:cNvSpPr/>
      </xdr:nvSpPr>
      <xdr:spPr>
        <a:xfrm>
          <a:off x="2857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163029</xdr:rowOff>
    </xdr:from>
    <xdr:ext cx="599010" cy="259045"/>
    <xdr:sp macro="" textlink="">
      <xdr:nvSpPr>
        <xdr:cNvPr id="69" name="テキスト ボックス 68"/>
        <xdr:cNvSpPr txBox="1"/>
      </xdr:nvSpPr>
      <xdr:spPr>
        <a:xfrm>
          <a:off x="2608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33958</xdr:rowOff>
    </xdr:from>
    <xdr:to>
      <xdr:col>10</xdr:col>
      <xdr:colOff>114300</xdr:colOff>
      <xdr:row>38</xdr:row>
      <xdr:rowOff>43147</xdr:rowOff>
    </xdr:to>
    <xdr:cxnSp macro="">
      <xdr:nvCxnSpPr>
        <xdr:cNvPr id="70" name="直線コネクタ 69"/>
        <xdr:cNvCxnSpPr/>
      </xdr:nvCxnSpPr>
      <xdr:spPr>
        <a:xfrm>
          <a:off x="1130300" y="6549058"/>
          <a:ext cx="889000" cy="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143307</xdr:rowOff>
    </xdr:from>
    <xdr:to>
      <xdr:col>10</xdr:col>
      <xdr:colOff>165100</xdr:colOff>
      <xdr:row>36</xdr:row>
      <xdr:rowOff>73457</xdr:rowOff>
    </xdr:to>
    <xdr:sp macro="" textlink="">
      <xdr:nvSpPr>
        <xdr:cNvPr id="71" name="フローチャート: 判断 70"/>
        <xdr:cNvSpPr/>
      </xdr:nvSpPr>
      <xdr:spPr>
        <a:xfrm>
          <a:off x="1968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89984</xdr:rowOff>
    </xdr:from>
    <xdr:ext cx="599010" cy="259045"/>
    <xdr:sp macro="" textlink="">
      <xdr:nvSpPr>
        <xdr:cNvPr id="72" name="テキスト ボックス 71"/>
        <xdr:cNvSpPr txBox="1"/>
      </xdr:nvSpPr>
      <xdr:spPr>
        <a:xfrm>
          <a:off x="1719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170175</xdr:rowOff>
    </xdr:from>
    <xdr:to>
      <xdr:col>6</xdr:col>
      <xdr:colOff>38100</xdr:colOff>
      <xdr:row>36</xdr:row>
      <xdr:rowOff>100325</xdr:rowOff>
    </xdr:to>
    <xdr:sp macro="" textlink="">
      <xdr:nvSpPr>
        <xdr:cNvPr id="73" name="フローチャート: 判断 72"/>
        <xdr:cNvSpPr/>
      </xdr:nvSpPr>
      <xdr:spPr>
        <a:xfrm>
          <a:off x="1079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116852</xdr:rowOff>
    </xdr:from>
    <xdr:ext cx="599010" cy="259045"/>
    <xdr:sp macro="" textlink="">
      <xdr:nvSpPr>
        <xdr:cNvPr id="74" name="テキスト ボックス 73"/>
        <xdr:cNvSpPr txBox="1"/>
      </xdr:nvSpPr>
      <xdr:spPr>
        <a:xfrm>
          <a:off x="830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3800</xdr:rowOff>
    </xdr:from>
    <xdr:to>
      <xdr:col>24</xdr:col>
      <xdr:colOff>114300</xdr:colOff>
      <xdr:row>38</xdr:row>
      <xdr:rowOff>105400</xdr:rowOff>
    </xdr:to>
    <xdr:sp macro="" textlink="">
      <xdr:nvSpPr>
        <xdr:cNvPr id="80" name="楕円 79"/>
        <xdr:cNvSpPr/>
      </xdr:nvSpPr>
      <xdr:spPr>
        <a:xfrm>
          <a:off x="4584700" y="651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90177</xdr:rowOff>
    </xdr:from>
    <xdr:ext cx="534377" cy="259045"/>
    <xdr:sp macro="" textlink="">
      <xdr:nvSpPr>
        <xdr:cNvPr id="81" name="人件費該当値テキスト"/>
        <xdr:cNvSpPr txBox="1"/>
      </xdr:nvSpPr>
      <xdr:spPr>
        <a:xfrm>
          <a:off x="4686300" y="643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8196</xdr:rowOff>
    </xdr:from>
    <xdr:to>
      <xdr:col>20</xdr:col>
      <xdr:colOff>38100</xdr:colOff>
      <xdr:row>38</xdr:row>
      <xdr:rowOff>109796</xdr:rowOff>
    </xdr:to>
    <xdr:sp macro="" textlink="">
      <xdr:nvSpPr>
        <xdr:cNvPr id="82" name="楕円 81"/>
        <xdr:cNvSpPr/>
      </xdr:nvSpPr>
      <xdr:spPr>
        <a:xfrm>
          <a:off x="3746500" y="652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100923</xdr:rowOff>
    </xdr:from>
    <xdr:ext cx="534377" cy="259045"/>
    <xdr:sp macro="" textlink="">
      <xdr:nvSpPr>
        <xdr:cNvPr id="83" name="テキスト ボックス 82"/>
        <xdr:cNvSpPr txBox="1"/>
      </xdr:nvSpPr>
      <xdr:spPr>
        <a:xfrm>
          <a:off x="3530111" y="661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11184</xdr:rowOff>
    </xdr:from>
    <xdr:to>
      <xdr:col>15</xdr:col>
      <xdr:colOff>101600</xdr:colOff>
      <xdr:row>38</xdr:row>
      <xdr:rowOff>112784</xdr:rowOff>
    </xdr:to>
    <xdr:sp macro="" textlink="">
      <xdr:nvSpPr>
        <xdr:cNvPr id="84" name="楕円 83"/>
        <xdr:cNvSpPr/>
      </xdr:nvSpPr>
      <xdr:spPr>
        <a:xfrm>
          <a:off x="2857500" y="652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103911</xdr:rowOff>
    </xdr:from>
    <xdr:ext cx="534377" cy="259045"/>
    <xdr:sp macro="" textlink="">
      <xdr:nvSpPr>
        <xdr:cNvPr id="85" name="テキスト ボックス 84"/>
        <xdr:cNvSpPr txBox="1"/>
      </xdr:nvSpPr>
      <xdr:spPr>
        <a:xfrm>
          <a:off x="2641111" y="661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163797</xdr:rowOff>
    </xdr:from>
    <xdr:to>
      <xdr:col>10</xdr:col>
      <xdr:colOff>165100</xdr:colOff>
      <xdr:row>38</xdr:row>
      <xdr:rowOff>93947</xdr:rowOff>
    </xdr:to>
    <xdr:sp macro="" textlink="">
      <xdr:nvSpPr>
        <xdr:cNvPr id="86" name="楕円 85"/>
        <xdr:cNvSpPr/>
      </xdr:nvSpPr>
      <xdr:spPr>
        <a:xfrm>
          <a:off x="1968500" y="65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85074</xdr:rowOff>
    </xdr:from>
    <xdr:ext cx="534377" cy="259045"/>
    <xdr:sp macro="" textlink="">
      <xdr:nvSpPr>
        <xdr:cNvPr id="87" name="テキスト ボックス 86"/>
        <xdr:cNvSpPr txBox="1"/>
      </xdr:nvSpPr>
      <xdr:spPr>
        <a:xfrm>
          <a:off x="1752111" y="660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154607</xdr:rowOff>
    </xdr:from>
    <xdr:to>
      <xdr:col>6</xdr:col>
      <xdr:colOff>38100</xdr:colOff>
      <xdr:row>38</xdr:row>
      <xdr:rowOff>84758</xdr:rowOff>
    </xdr:to>
    <xdr:sp macro="" textlink="">
      <xdr:nvSpPr>
        <xdr:cNvPr id="88" name="楕円 87"/>
        <xdr:cNvSpPr/>
      </xdr:nvSpPr>
      <xdr:spPr>
        <a:xfrm>
          <a:off x="1079500" y="64982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75885</xdr:rowOff>
    </xdr:from>
    <xdr:ext cx="534377" cy="259045"/>
    <xdr:sp macro="" textlink="">
      <xdr:nvSpPr>
        <xdr:cNvPr id="89" name="テキスト ボックス 88"/>
        <xdr:cNvSpPr txBox="1"/>
      </xdr:nvSpPr>
      <xdr:spPr>
        <a:xfrm>
          <a:off x="863111" y="659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28253</xdr:rowOff>
    </xdr:from>
    <xdr:to>
      <xdr:col>24</xdr:col>
      <xdr:colOff>62865</xdr:colOff>
      <xdr:row>58</xdr:row>
      <xdr:rowOff>103747</xdr:rowOff>
    </xdr:to>
    <xdr:cxnSp macro="">
      <xdr:nvCxnSpPr>
        <xdr:cNvPr id="113" name="直線コネクタ 112"/>
        <xdr:cNvCxnSpPr/>
      </xdr:nvCxnSpPr>
      <xdr:spPr>
        <a:xfrm flipV="1">
          <a:off x="4633595" y="8772203"/>
          <a:ext cx="1270" cy="127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107574</xdr:rowOff>
    </xdr:from>
    <xdr:ext cx="534377" cy="259045"/>
    <xdr:sp macro="" textlink="">
      <xdr:nvSpPr>
        <xdr:cNvPr id="114" name="物件費最小値テキスト"/>
        <xdr:cNvSpPr txBox="1"/>
      </xdr:nvSpPr>
      <xdr:spPr>
        <a:xfrm>
          <a:off x="4686300" y="1005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103747</xdr:rowOff>
    </xdr:from>
    <xdr:to>
      <xdr:col>24</xdr:col>
      <xdr:colOff>152400</xdr:colOff>
      <xdr:row>58</xdr:row>
      <xdr:rowOff>103747</xdr:rowOff>
    </xdr:to>
    <xdr:cxnSp macro="">
      <xdr:nvCxnSpPr>
        <xdr:cNvPr id="115" name="直線コネクタ 114"/>
        <xdr:cNvCxnSpPr/>
      </xdr:nvCxnSpPr>
      <xdr:spPr>
        <a:xfrm>
          <a:off x="4546600" y="1004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146380</xdr:rowOff>
    </xdr:from>
    <xdr:ext cx="599010" cy="259045"/>
    <xdr:sp macro="" textlink="">
      <xdr:nvSpPr>
        <xdr:cNvPr id="116" name="物件費最大値テキスト"/>
        <xdr:cNvSpPr txBox="1"/>
      </xdr:nvSpPr>
      <xdr:spPr>
        <a:xfrm>
          <a:off x="4686300" y="8547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28253</xdr:rowOff>
    </xdr:from>
    <xdr:to>
      <xdr:col>24</xdr:col>
      <xdr:colOff>152400</xdr:colOff>
      <xdr:row>51</xdr:row>
      <xdr:rowOff>28253</xdr:rowOff>
    </xdr:to>
    <xdr:cxnSp macro="">
      <xdr:nvCxnSpPr>
        <xdr:cNvPr id="117" name="直線コネクタ 116"/>
        <xdr:cNvCxnSpPr/>
      </xdr:nvCxnSpPr>
      <xdr:spPr>
        <a:xfrm>
          <a:off x="4546600" y="8772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55615</xdr:rowOff>
    </xdr:from>
    <xdr:to>
      <xdr:col>24</xdr:col>
      <xdr:colOff>63500</xdr:colOff>
      <xdr:row>58</xdr:row>
      <xdr:rowOff>57637</xdr:rowOff>
    </xdr:to>
    <xdr:cxnSp macro="">
      <xdr:nvCxnSpPr>
        <xdr:cNvPr id="118" name="直線コネクタ 117"/>
        <xdr:cNvCxnSpPr/>
      </xdr:nvCxnSpPr>
      <xdr:spPr>
        <a:xfrm flipV="1">
          <a:off x="3797300" y="9999715"/>
          <a:ext cx="838200" cy="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75558</xdr:rowOff>
    </xdr:from>
    <xdr:ext cx="599010" cy="259045"/>
    <xdr:sp macro="" textlink="">
      <xdr:nvSpPr>
        <xdr:cNvPr id="119" name="物件費平均値テキスト"/>
        <xdr:cNvSpPr txBox="1"/>
      </xdr:nvSpPr>
      <xdr:spPr>
        <a:xfrm>
          <a:off x="4686300" y="96767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52681</xdr:rowOff>
    </xdr:from>
    <xdr:to>
      <xdr:col>24</xdr:col>
      <xdr:colOff>114300</xdr:colOff>
      <xdr:row>57</xdr:row>
      <xdr:rowOff>154281</xdr:rowOff>
    </xdr:to>
    <xdr:sp macro="" textlink="">
      <xdr:nvSpPr>
        <xdr:cNvPr id="120" name="フローチャート: 判断 119"/>
        <xdr:cNvSpPr/>
      </xdr:nvSpPr>
      <xdr:spPr>
        <a:xfrm>
          <a:off x="4584700" y="982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42981</xdr:rowOff>
    </xdr:from>
    <xdr:to>
      <xdr:col>19</xdr:col>
      <xdr:colOff>177800</xdr:colOff>
      <xdr:row>58</xdr:row>
      <xdr:rowOff>57637</xdr:rowOff>
    </xdr:to>
    <xdr:cxnSp macro="">
      <xdr:nvCxnSpPr>
        <xdr:cNvPr id="121" name="直線コネクタ 120"/>
        <xdr:cNvCxnSpPr/>
      </xdr:nvCxnSpPr>
      <xdr:spPr>
        <a:xfrm>
          <a:off x="2908300" y="9987081"/>
          <a:ext cx="889000" cy="1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81042</xdr:rowOff>
    </xdr:from>
    <xdr:to>
      <xdr:col>20</xdr:col>
      <xdr:colOff>38100</xdr:colOff>
      <xdr:row>58</xdr:row>
      <xdr:rowOff>11192</xdr:rowOff>
    </xdr:to>
    <xdr:sp macro="" textlink="">
      <xdr:nvSpPr>
        <xdr:cNvPr id="122" name="フローチャート: 判断 121"/>
        <xdr:cNvSpPr/>
      </xdr:nvSpPr>
      <xdr:spPr>
        <a:xfrm>
          <a:off x="37465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27719</xdr:rowOff>
    </xdr:from>
    <xdr:ext cx="599010" cy="259045"/>
    <xdr:sp macro="" textlink="">
      <xdr:nvSpPr>
        <xdr:cNvPr id="123" name="テキスト ボックス 122"/>
        <xdr:cNvSpPr txBox="1"/>
      </xdr:nvSpPr>
      <xdr:spPr>
        <a:xfrm>
          <a:off x="3497795" y="962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42981</xdr:rowOff>
    </xdr:from>
    <xdr:to>
      <xdr:col>15</xdr:col>
      <xdr:colOff>50800</xdr:colOff>
      <xdr:row>58</xdr:row>
      <xdr:rowOff>81390</xdr:rowOff>
    </xdr:to>
    <xdr:cxnSp macro="">
      <xdr:nvCxnSpPr>
        <xdr:cNvPr id="124" name="直線コネクタ 123"/>
        <xdr:cNvCxnSpPr/>
      </xdr:nvCxnSpPr>
      <xdr:spPr>
        <a:xfrm flipV="1">
          <a:off x="2019300" y="9987081"/>
          <a:ext cx="889000" cy="3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89236</xdr:rowOff>
    </xdr:from>
    <xdr:to>
      <xdr:col>15</xdr:col>
      <xdr:colOff>101600</xdr:colOff>
      <xdr:row>58</xdr:row>
      <xdr:rowOff>19386</xdr:rowOff>
    </xdr:to>
    <xdr:sp macro="" textlink="">
      <xdr:nvSpPr>
        <xdr:cNvPr id="125" name="フローチャート: 判断 124"/>
        <xdr:cNvSpPr/>
      </xdr:nvSpPr>
      <xdr:spPr>
        <a:xfrm>
          <a:off x="2857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35913</xdr:rowOff>
    </xdr:from>
    <xdr:ext cx="599010" cy="259045"/>
    <xdr:sp macro="" textlink="">
      <xdr:nvSpPr>
        <xdr:cNvPr id="126" name="テキスト ボックス 125"/>
        <xdr:cNvSpPr txBox="1"/>
      </xdr:nvSpPr>
      <xdr:spPr>
        <a:xfrm>
          <a:off x="2608795" y="963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81390</xdr:rowOff>
    </xdr:from>
    <xdr:to>
      <xdr:col>10</xdr:col>
      <xdr:colOff>114300</xdr:colOff>
      <xdr:row>58</xdr:row>
      <xdr:rowOff>97883</xdr:rowOff>
    </xdr:to>
    <xdr:cxnSp macro="">
      <xdr:nvCxnSpPr>
        <xdr:cNvPr id="127" name="直線コネクタ 126"/>
        <xdr:cNvCxnSpPr/>
      </xdr:nvCxnSpPr>
      <xdr:spPr>
        <a:xfrm flipV="1">
          <a:off x="1130300" y="10025490"/>
          <a:ext cx="889000" cy="1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94665</xdr:rowOff>
    </xdr:from>
    <xdr:to>
      <xdr:col>10</xdr:col>
      <xdr:colOff>165100</xdr:colOff>
      <xdr:row>58</xdr:row>
      <xdr:rowOff>24815</xdr:rowOff>
    </xdr:to>
    <xdr:sp macro="" textlink="">
      <xdr:nvSpPr>
        <xdr:cNvPr id="128" name="フローチャート: 判断 127"/>
        <xdr:cNvSpPr/>
      </xdr:nvSpPr>
      <xdr:spPr>
        <a:xfrm>
          <a:off x="1968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41342</xdr:rowOff>
    </xdr:from>
    <xdr:ext cx="599010" cy="259045"/>
    <xdr:sp macro="" textlink="">
      <xdr:nvSpPr>
        <xdr:cNvPr id="129" name="テキスト ボックス 128"/>
        <xdr:cNvSpPr txBox="1"/>
      </xdr:nvSpPr>
      <xdr:spPr>
        <a:xfrm>
          <a:off x="1719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104894</xdr:rowOff>
    </xdr:from>
    <xdr:to>
      <xdr:col>6</xdr:col>
      <xdr:colOff>38100</xdr:colOff>
      <xdr:row>58</xdr:row>
      <xdr:rowOff>35044</xdr:rowOff>
    </xdr:to>
    <xdr:sp macro="" textlink="">
      <xdr:nvSpPr>
        <xdr:cNvPr id="130" name="フローチャート: 判断 129"/>
        <xdr:cNvSpPr/>
      </xdr:nvSpPr>
      <xdr:spPr>
        <a:xfrm>
          <a:off x="1079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51571</xdr:rowOff>
    </xdr:from>
    <xdr:ext cx="599010" cy="259045"/>
    <xdr:sp macro="" textlink="">
      <xdr:nvSpPr>
        <xdr:cNvPr id="131" name="テキスト ボックス 130"/>
        <xdr:cNvSpPr txBox="1"/>
      </xdr:nvSpPr>
      <xdr:spPr>
        <a:xfrm>
          <a:off x="830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4815</xdr:rowOff>
    </xdr:from>
    <xdr:to>
      <xdr:col>24</xdr:col>
      <xdr:colOff>114300</xdr:colOff>
      <xdr:row>58</xdr:row>
      <xdr:rowOff>106415</xdr:rowOff>
    </xdr:to>
    <xdr:sp macro="" textlink="">
      <xdr:nvSpPr>
        <xdr:cNvPr id="137" name="楕円 136"/>
        <xdr:cNvSpPr/>
      </xdr:nvSpPr>
      <xdr:spPr>
        <a:xfrm>
          <a:off x="4584700" y="994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91192</xdr:rowOff>
    </xdr:from>
    <xdr:ext cx="534377" cy="259045"/>
    <xdr:sp macro="" textlink="">
      <xdr:nvSpPr>
        <xdr:cNvPr id="138" name="物件費該当値テキスト"/>
        <xdr:cNvSpPr txBox="1"/>
      </xdr:nvSpPr>
      <xdr:spPr>
        <a:xfrm>
          <a:off x="4686300" y="986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6837</xdr:rowOff>
    </xdr:from>
    <xdr:to>
      <xdr:col>20</xdr:col>
      <xdr:colOff>38100</xdr:colOff>
      <xdr:row>58</xdr:row>
      <xdr:rowOff>108437</xdr:rowOff>
    </xdr:to>
    <xdr:sp macro="" textlink="">
      <xdr:nvSpPr>
        <xdr:cNvPr id="139" name="楕円 138"/>
        <xdr:cNvSpPr/>
      </xdr:nvSpPr>
      <xdr:spPr>
        <a:xfrm>
          <a:off x="3746500" y="995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99564</xdr:rowOff>
    </xdr:from>
    <xdr:ext cx="534377" cy="259045"/>
    <xdr:sp macro="" textlink="">
      <xdr:nvSpPr>
        <xdr:cNvPr id="140" name="テキスト ボックス 139"/>
        <xdr:cNvSpPr txBox="1"/>
      </xdr:nvSpPr>
      <xdr:spPr>
        <a:xfrm>
          <a:off x="3530111" y="1004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163631</xdr:rowOff>
    </xdr:from>
    <xdr:to>
      <xdr:col>15</xdr:col>
      <xdr:colOff>101600</xdr:colOff>
      <xdr:row>58</xdr:row>
      <xdr:rowOff>93781</xdr:rowOff>
    </xdr:to>
    <xdr:sp macro="" textlink="">
      <xdr:nvSpPr>
        <xdr:cNvPr id="141" name="楕円 140"/>
        <xdr:cNvSpPr/>
      </xdr:nvSpPr>
      <xdr:spPr>
        <a:xfrm>
          <a:off x="2857500" y="99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84908</xdr:rowOff>
    </xdr:from>
    <xdr:ext cx="534377" cy="259045"/>
    <xdr:sp macro="" textlink="">
      <xdr:nvSpPr>
        <xdr:cNvPr id="142" name="テキスト ボックス 141"/>
        <xdr:cNvSpPr txBox="1"/>
      </xdr:nvSpPr>
      <xdr:spPr>
        <a:xfrm>
          <a:off x="2641111" y="1002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30590</xdr:rowOff>
    </xdr:from>
    <xdr:to>
      <xdr:col>10</xdr:col>
      <xdr:colOff>165100</xdr:colOff>
      <xdr:row>58</xdr:row>
      <xdr:rowOff>132190</xdr:rowOff>
    </xdr:to>
    <xdr:sp macro="" textlink="">
      <xdr:nvSpPr>
        <xdr:cNvPr id="143" name="楕円 142"/>
        <xdr:cNvSpPr/>
      </xdr:nvSpPr>
      <xdr:spPr>
        <a:xfrm>
          <a:off x="1968500" y="99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123317</xdr:rowOff>
    </xdr:from>
    <xdr:ext cx="534377" cy="259045"/>
    <xdr:sp macro="" textlink="">
      <xdr:nvSpPr>
        <xdr:cNvPr id="144" name="テキスト ボックス 143"/>
        <xdr:cNvSpPr txBox="1"/>
      </xdr:nvSpPr>
      <xdr:spPr>
        <a:xfrm>
          <a:off x="1752111" y="1006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47083</xdr:rowOff>
    </xdr:from>
    <xdr:to>
      <xdr:col>6</xdr:col>
      <xdr:colOff>38100</xdr:colOff>
      <xdr:row>58</xdr:row>
      <xdr:rowOff>148683</xdr:rowOff>
    </xdr:to>
    <xdr:sp macro="" textlink="">
      <xdr:nvSpPr>
        <xdr:cNvPr id="145" name="楕円 144"/>
        <xdr:cNvSpPr/>
      </xdr:nvSpPr>
      <xdr:spPr>
        <a:xfrm>
          <a:off x="1079500" y="999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139810</xdr:rowOff>
    </xdr:from>
    <xdr:ext cx="534377" cy="259045"/>
    <xdr:sp macro="" textlink="">
      <xdr:nvSpPr>
        <xdr:cNvPr id="146" name="テキスト ボックス 145"/>
        <xdr:cNvSpPr txBox="1"/>
      </xdr:nvSpPr>
      <xdr:spPr>
        <a:xfrm>
          <a:off x="863111" y="1008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101600</xdr:rowOff>
    </xdr:from>
    <xdr:to>
      <xdr:col>24</xdr:col>
      <xdr:colOff>62865</xdr:colOff>
      <xdr:row>79</xdr:row>
      <xdr:rowOff>20295</xdr:rowOff>
    </xdr:to>
    <xdr:cxnSp macro="">
      <xdr:nvCxnSpPr>
        <xdr:cNvPr id="170" name="直線コネクタ 169"/>
        <xdr:cNvCxnSpPr/>
      </xdr:nvCxnSpPr>
      <xdr:spPr>
        <a:xfrm flipV="1">
          <a:off x="4633595" y="12274550"/>
          <a:ext cx="1270" cy="1290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24122</xdr:rowOff>
    </xdr:from>
    <xdr:ext cx="469744" cy="259045"/>
    <xdr:sp macro="" textlink="">
      <xdr:nvSpPr>
        <xdr:cNvPr id="171" name="維持補修費最小値テキスト"/>
        <xdr:cNvSpPr txBox="1"/>
      </xdr:nvSpPr>
      <xdr:spPr>
        <a:xfrm>
          <a:off x="4686300"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20295</xdr:rowOff>
    </xdr:from>
    <xdr:to>
      <xdr:col>24</xdr:col>
      <xdr:colOff>152400</xdr:colOff>
      <xdr:row>79</xdr:row>
      <xdr:rowOff>20295</xdr:rowOff>
    </xdr:to>
    <xdr:cxnSp macro="">
      <xdr:nvCxnSpPr>
        <xdr:cNvPr id="172" name="直線コネクタ 171"/>
        <xdr:cNvCxnSpPr/>
      </xdr:nvCxnSpPr>
      <xdr:spPr>
        <a:xfrm>
          <a:off x="4546600" y="1356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48277</xdr:rowOff>
    </xdr:from>
    <xdr:ext cx="534377" cy="259045"/>
    <xdr:sp macro="" textlink="">
      <xdr:nvSpPr>
        <xdr:cNvPr id="173" name="維持補修費最大値テキスト"/>
        <xdr:cNvSpPr txBox="1"/>
      </xdr:nvSpPr>
      <xdr:spPr>
        <a:xfrm>
          <a:off x="4686300" y="1204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101600</xdr:rowOff>
    </xdr:from>
    <xdr:to>
      <xdr:col>24</xdr:col>
      <xdr:colOff>152400</xdr:colOff>
      <xdr:row>71</xdr:row>
      <xdr:rowOff>101600</xdr:rowOff>
    </xdr:to>
    <xdr:cxnSp macro="">
      <xdr:nvCxnSpPr>
        <xdr:cNvPr id="174" name="直線コネクタ 173"/>
        <xdr:cNvCxnSpPr/>
      </xdr:nvCxnSpPr>
      <xdr:spPr>
        <a:xfrm>
          <a:off x="4546600" y="1227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83922</xdr:rowOff>
    </xdr:from>
    <xdr:to>
      <xdr:col>24</xdr:col>
      <xdr:colOff>63500</xdr:colOff>
      <xdr:row>78</xdr:row>
      <xdr:rowOff>84703</xdr:rowOff>
    </xdr:to>
    <xdr:cxnSp macro="">
      <xdr:nvCxnSpPr>
        <xdr:cNvPr id="175" name="直線コネクタ 174"/>
        <xdr:cNvCxnSpPr/>
      </xdr:nvCxnSpPr>
      <xdr:spPr>
        <a:xfrm>
          <a:off x="3797300" y="13457022"/>
          <a:ext cx="8382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133227</xdr:rowOff>
    </xdr:from>
    <xdr:ext cx="534377" cy="259045"/>
    <xdr:sp macro="" textlink="">
      <xdr:nvSpPr>
        <xdr:cNvPr id="176" name="維持補修費平均値テキスト"/>
        <xdr:cNvSpPr txBox="1"/>
      </xdr:nvSpPr>
      <xdr:spPr>
        <a:xfrm>
          <a:off x="4686300" y="13163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110350</xdr:rowOff>
    </xdr:from>
    <xdr:to>
      <xdr:col>24</xdr:col>
      <xdr:colOff>114300</xdr:colOff>
      <xdr:row>78</xdr:row>
      <xdr:rowOff>40500</xdr:rowOff>
    </xdr:to>
    <xdr:sp macro="" textlink="">
      <xdr:nvSpPr>
        <xdr:cNvPr id="177" name="フローチャート: 判断 176"/>
        <xdr:cNvSpPr/>
      </xdr:nvSpPr>
      <xdr:spPr>
        <a:xfrm>
          <a:off x="45847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83922</xdr:rowOff>
    </xdr:from>
    <xdr:to>
      <xdr:col>19</xdr:col>
      <xdr:colOff>177800</xdr:colOff>
      <xdr:row>79</xdr:row>
      <xdr:rowOff>25609</xdr:rowOff>
    </xdr:to>
    <xdr:cxnSp macro="">
      <xdr:nvCxnSpPr>
        <xdr:cNvPr id="178" name="直線コネクタ 177"/>
        <xdr:cNvCxnSpPr/>
      </xdr:nvCxnSpPr>
      <xdr:spPr>
        <a:xfrm flipV="1">
          <a:off x="2908300" y="13457022"/>
          <a:ext cx="889000" cy="11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116027</xdr:rowOff>
    </xdr:from>
    <xdr:to>
      <xdr:col>20</xdr:col>
      <xdr:colOff>38100</xdr:colOff>
      <xdr:row>78</xdr:row>
      <xdr:rowOff>46177</xdr:rowOff>
    </xdr:to>
    <xdr:sp macro="" textlink="">
      <xdr:nvSpPr>
        <xdr:cNvPr id="179" name="フローチャート: 判断 178"/>
        <xdr:cNvSpPr/>
      </xdr:nvSpPr>
      <xdr:spPr>
        <a:xfrm>
          <a:off x="3746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62704</xdr:rowOff>
    </xdr:from>
    <xdr:ext cx="534377" cy="259045"/>
    <xdr:sp macro="" textlink="">
      <xdr:nvSpPr>
        <xdr:cNvPr id="180" name="テキスト ボックス 179"/>
        <xdr:cNvSpPr txBox="1"/>
      </xdr:nvSpPr>
      <xdr:spPr>
        <a:xfrm>
          <a:off x="3530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138309</xdr:rowOff>
    </xdr:from>
    <xdr:to>
      <xdr:col>15</xdr:col>
      <xdr:colOff>50800</xdr:colOff>
      <xdr:row>79</xdr:row>
      <xdr:rowOff>25609</xdr:rowOff>
    </xdr:to>
    <xdr:cxnSp macro="">
      <xdr:nvCxnSpPr>
        <xdr:cNvPr id="181" name="直線コネクタ 180"/>
        <xdr:cNvCxnSpPr/>
      </xdr:nvCxnSpPr>
      <xdr:spPr>
        <a:xfrm>
          <a:off x="2019300" y="13511409"/>
          <a:ext cx="8890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140773</xdr:rowOff>
    </xdr:from>
    <xdr:to>
      <xdr:col>15</xdr:col>
      <xdr:colOff>101600</xdr:colOff>
      <xdr:row>78</xdr:row>
      <xdr:rowOff>70923</xdr:rowOff>
    </xdr:to>
    <xdr:sp macro="" textlink="">
      <xdr:nvSpPr>
        <xdr:cNvPr id="182" name="フローチャート: 判断 181"/>
        <xdr:cNvSpPr/>
      </xdr:nvSpPr>
      <xdr:spPr>
        <a:xfrm>
          <a:off x="2857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87450</xdr:rowOff>
    </xdr:from>
    <xdr:ext cx="534377" cy="259045"/>
    <xdr:sp macro="" textlink="">
      <xdr:nvSpPr>
        <xdr:cNvPr id="183" name="テキスト ボックス 182"/>
        <xdr:cNvSpPr txBox="1"/>
      </xdr:nvSpPr>
      <xdr:spPr>
        <a:xfrm>
          <a:off x="2641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138309</xdr:rowOff>
    </xdr:from>
    <xdr:to>
      <xdr:col>10</xdr:col>
      <xdr:colOff>114300</xdr:colOff>
      <xdr:row>78</xdr:row>
      <xdr:rowOff>164636</xdr:rowOff>
    </xdr:to>
    <xdr:cxnSp macro="">
      <xdr:nvCxnSpPr>
        <xdr:cNvPr id="184" name="直線コネクタ 183"/>
        <xdr:cNvCxnSpPr/>
      </xdr:nvCxnSpPr>
      <xdr:spPr>
        <a:xfrm flipV="1">
          <a:off x="1130300" y="13511409"/>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167824</xdr:rowOff>
    </xdr:from>
    <xdr:to>
      <xdr:col>10</xdr:col>
      <xdr:colOff>165100</xdr:colOff>
      <xdr:row>78</xdr:row>
      <xdr:rowOff>97974</xdr:rowOff>
    </xdr:to>
    <xdr:sp macro="" textlink="">
      <xdr:nvSpPr>
        <xdr:cNvPr id="185" name="フローチャート: 判断 184"/>
        <xdr:cNvSpPr/>
      </xdr:nvSpPr>
      <xdr:spPr>
        <a:xfrm>
          <a:off x="1968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114501</xdr:rowOff>
    </xdr:from>
    <xdr:ext cx="469744" cy="259045"/>
    <xdr:sp macro="" textlink="">
      <xdr:nvSpPr>
        <xdr:cNvPr id="186" name="テキスト ボックス 185"/>
        <xdr:cNvSpPr txBox="1"/>
      </xdr:nvSpPr>
      <xdr:spPr>
        <a:xfrm>
          <a:off x="1784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149994</xdr:rowOff>
    </xdr:from>
    <xdr:to>
      <xdr:col>6</xdr:col>
      <xdr:colOff>38100</xdr:colOff>
      <xdr:row>78</xdr:row>
      <xdr:rowOff>80144</xdr:rowOff>
    </xdr:to>
    <xdr:sp macro="" textlink="">
      <xdr:nvSpPr>
        <xdr:cNvPr id="187" name="フローチャート: 判断 186"/>
        <xdr:cNvSpPr/>
      </xdr:nvSpPr>
      <xdr:spPr>
        <a:xfrm>
          <a:off x="1079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96671</xdr:rowOff>
    </xdr:from>
    <xdr:ext cx="469744" cy="259045"/>
    <xdr:sp macro="" textlink="">
      <xdr:nvSpPr>
        <xdr:cNvPr id="188" name="テキスト ボックス 187"/>
        <xdr:cNvSpPr txBox="1"/>
      </xdr:nvSpPr>
      <xdr:spPr>
        <a:xfrm>
          <a:off x="895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33903</xdr:rowOff>
    </xdr:from>
    <xdr:to>
      <xdr:col>24</xdr:col>
      <xdr:colOff>114300</xdr:colOff>
      <xdr:row>78</xdr:row>
      <xdr:rowOff>135503</xdr:rowOff>
    </xdr:to>
    <xdr:sp macro="" textlink="">
      <xdr:nvSpPr>
        <xdr:cNvPr id="194" name="楕円 193"/>
        <xdr:cNvSpPr/>
      </xdr:nvSpPr>
      <xdr:spPr>
        <a:xfrm>
          <a:off x="4584700" y="1340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120280</xdr:rowOff>
    </xdr:from>
    <xdr:ext cx="469744" cy="259045"/>
    <xdr:sp macro="" textlink="">
      <xdr:nvSpPr>
        <xdr:cNvPr id="195" name="維持補修費該当値テキスト"/>
        <xdr:cNvSpPr txBox="1"/>
      </xdr:nvSpPr>
      <xdr:spPr>
        <a:xfrm>
          <a:off x="4686300" y="1332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33122</xdr:rowOff>
    </xdr:from>
    <xdr:to>
      <xdr:col>20</xdr:col>
      <xdr:colOff>38100</xdr:colOff>
      <xdr:row>78</xdr:row>
      <xdr:rowOff>134722</xdr:rowOff>
    </xdr:to>
    <xdr:sp macro="" textlink="">
      <xdr:nvSpPr>
        <xdr:cNvPr id="196" name="楕円 195"/>
        <xdr:cNvSpPr/>
      </xdr:nvSpPr>
      <xdr:spPr>
        <a:xfrm>
          <a:off x="3746500" y="1340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125849</xdr:rowOff>
    </xdr:from>
    <xdr:ext cx="469744" cy="259045"/>
    <xdr:sp macro="" textlink="">
      <xdr:nvSpPr>
        <xdr:cNvPr id="197" name="テキスト ボックス 196"/>
        <xdr:cNvSpPr txBox="1"/>
      </xdr:nvSpPr>
      <xdr:spPr>
        <a:xfrm>
          <a:off x="3562428" y="1349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146259</xdr:rowOff>
    </xdr:from>
    <xdr:to>
      <xdr:col>15</xdr:col>
      <xdr:colOff>101600</xdr:colOff>
      <xdr:row>79</xdr:row>
      <xdr:rowOff>76409</xdr:rowOff>
    </xdr:to>
    <xdr:sp macro="" textlink="">
      <xdr:nvSpPr>
        <xdr:cNvPr id="198" name="楕円 197"/>
        <xdr:cNvSpPr/>
      </xdr:nvSpPr>
      <xdr:spPr>
        <a:xfrm>
          <a:off x="2857500" y="135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67536</xdr:rowOff>
    </xdr:from>
    <xdr:ext cx="378565" cy="259045"/>
    <xdr:sp macro="" textlink="">
      <xdr:nvSpPr>
        <xdr:cNvPr id="199" name="テキスト ボックス 198"/>
        <xdr:cNvSpPr txBox="1"/>
      </xdr:nvSpPr>
      <xdr:spPr>
        <a:xfrm>
          <a:off x="2719017" y="136120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87509</xdr:rowOff>
    </xdr:from>
    <xdr:to>
      <xdr:col>10</xdr:col>
      <xdr:colOff>165100</xdr:colOff>
      <xdr:row>79</xdr:row>
      <xdr:rowOff>17659</xdr:rowOff>
    </xdr:to>
    <xdr:sp macro="" textlink="">
      <xdr:nvSpPr>
        <xdr:cNvPr id="200" name="楕円 199"/>
        <xdr:cNvSpPr/>
      </xdr:nvSpPr>
      <xdr:spPr>
        <a:xfrm>
          <a:off x="1968500" y="1346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8786</xdr:rowOff>
    </xdr:from>
    <xdr:ext cx="469744" cy="259045"/>
    <xdr:sp macro="" textlink="">
      <xdr:nvSpPr>
        <xdr:cNvPr id="201" name="テキスト ボックス 200"/>
        <xdr:cNvSpPr txBox="1"/>
      </xdr:nvSpPr>
      <xdr:spPr>
        <a:xfrm>
          <a:off x="1784428" y="1355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113836</xdr:rowOff>
    </xdr:from>
    <xdr:to>
      <xdr:col>6</xdr:col>
      <xdr:colOff>38100</xdr:colOff>
      <xdr:row>79</xdr:row>
      <xdr:rowOff>43986</xdr:rowOff>
    </xdr:to>
    <xdr:sp macro="" textlink="">
      <xdr:nvSpPr>
        <xdr:cNvPr id="202" name="楕円 201"/>
        <xdr:cNvSpPr/>
      </xdr:nvSpPr>
      <xdr:spPr>
        <a:xfrm>
          <a:off x="1079500" y="134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35113</xdr:rowOff>
    </xdr:from>
    <xdr:ext cx="469744" cy="259045"/>
    <xdr:sp macro="" textlink="">
      <xdr:nvSpPr>
        <xdr:cNvPr id="203" name="テキスト ボックス 202"/>
        <xdr:cNvSpPr txBox="1"/>
      </xdr:nvSpPr>
      <xdr:spPr>
        <a:xfrm>
          <a:off x="895428" y="1357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61235</xdr:rowOff>
    </xdr:from>
    <xdr:to>
      <xdr:col>24</xdr:col>
      <xdr:colOff>62865</xdr:colOff>
      <xdr:row>98</xdr:row>
      <xdr:rowOff>151685</xdr:rowOff>
    </xdr:to>
    <xdr:cxnSp macro="">
      <xdr:nvCxnSpPr>
        <xdr:cNvPr id="230" name="直線コネクタ 229"/>
        <xdr:cNvCxnSpPr/>
      </xdr:nvCxnSpPr>
      <xdr:spPr>
        <a:xfrm flipV="1">
          <a:off x="4633595" y="15491735"/>
          <a:ext cx="1270" cy="14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155512</xdr:rowOff>
    </xdr:from>
    <xdr:ext cx="534377" cy="259045"/>
    <xdr:sp macro="" textlink="">
      <xdr:nvSpPr>
        <xdr:cNvPr id="231" name="扶助費最小値テキスト"/>
        <xdr:cNvSpPr txBox="1"/>
      </xdr:nvSpPr>
      <xdr:spPr>
        <a:xfrm>
          <a:off x="4686300" y="1695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151685</xdr:rowOff>
    </xdr:from>
    <xdr:to>
      <xdr:col>24</xdr:col>
      <xdr:colOff>152400</xdr:colOff>
      <xdr:row>98</xdr:row>
      <xdr:rowOff>151685</xdr:rowOff>
    </xdr:to>
    <xdr:cxnSp macro="">
      <xdr:nvCxnSpPr>
        <xdr:cNvPr id="232" name="直線コネクタ 231"/>
        <xdr:cNvCxnSpPr/>
      </xdr:nvCxnSpPr>
      <xdr:spPr>
        <a:xfrm>
          <a:off x="4546600" y="1695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7912</xdr:rowOff>
    </xdr:from>
    <xdr:ext cx="599010" cy="259045"/>
    <xdr:sp macro="" textlink="">
      <xdr:nvSpPr>
        <xdr:cNvPr id="233" name="扶助費最大値テキスト"/>
        <xdr:cNvSpPr txBox="1"/>
      </xdr:nvSpPr>
      <xdr:spPr>
        <a:xfrm>
          <a:off x="4686300" y="1526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61235</xdr:rowOff>
    </xdr:from>
    <xdr:to>
      <xdr:col>24</xdr:col>
      <xdr:colOff>152400</xdr:colOff>
      <xdr:row>90</xdr:row>
      <xdr:rowOff>61235</xdr:rowOff>
    </xdr:to>
    <xdr:cxnSp macro="">
      <xdr:nvCxnSpPr>
        <xdr:cNvPr id="234" name="直線コネクタ 233"/>
        <xdr:cNvCxnSpPr/>
      </xdr:nvCxnSpPr>
      <xdr:spPr>
        <a:xfrm>
          <a:off x="4546600" y="1549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24344</xdr:rowOff>
    </xdr:from>
    <xdr:to>
      <xdr:col>24</xdr:col>
      <xdr:colOff>63500</xdr:colOff>
      <xdr:row>93</xdr:row>
      <xdr:rowOff>83955</xdr:rowOff>
    </xdr:to>
    <xdr:cxnSp macro="">
      <xdr:nvCxnSpPr>
        <xdr:cNvPr id="235" name="直線コネクタ 234"/>
        <xdr:cNvCxnSpPr/>
      </xdr:nvCxnSpPr>
      <xdr:spPr>
        <a:xfrm>
          <a:off x="3797300" y="15797744"/>
          <a:ext cx="838200" cy="23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6" name="扶助費平均値テキスト"/>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37" name="フローチャート: 判断 236"/>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24344</xdr:rowOff>
    </xdr:from>
    <xdr:to>
      <xdr:col>19</xdr:col>
      <xdr:colOff>177800</xdr:colOff>
      <xdr:row>93</xdr:row>
      <xdr:rowOff>168503</xdr:rowOff>
    </xdr:to>
    <xdr:cxnSp macro="">
      <xdr:nvCxnSpPr>
        <xdr:cNvPr id="238" name="直線コネクタ 237"/>
        <xdr:cNvCxnSpPr/>
      </xdr:nvCxnSpPr>
      <xdr:spPr>
        <a:xfrm flipV="1">
          <a:off x="2908300" y="15797744"/>
          <a:ext cx="889000" cy="31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31924</xdr:rowOff>
    </xdr:from>
    <xdr:to>
      <xdr:col>20</xdr:col>
      <xdr:colOff>38100</xdr:colOff>
      <xdr:row>95</xdr:row>
      <xdr:rowOff>133524</xdr:rowOff>
    </xdr:to>
    <xdr:sp macro="" textlink="">
      <xdr:nvSpPr>
        <xdr:cNvPr id="239" name="フローチャート: 判断 238"/>
        <xdr:cNvSpPr/>
      </xdr:nvSpPr>
      <xdr:spPr>
        <a:xfrm>
          <a:off x="37465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124651</xdr:rowOff>
    </xdr:from>
    <xdr:ext cx="534377" cy="259045"/>
    <xdr:sp macro="" textlink="">
      <xdr:nvSpPr>
        <xdr:cNvPr id="240" name="テキスト ボックス 239"/>
        <xdr:cNvSpPr txBox="1"/>
      </xdr:nvSpPr>
      <xdr:spPr>
        <a:xfrm>
          <a:off x="3530111" y="1641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168503</xdr:rowOff>
    </xdr:from>
    <xdr:to>
      <xdr:col>15</xdr:col>
      <xdr:colOff>50800</xdr:colOff>
      <xdr:row>95</xdr:row>
      <xdr:rowOff>39922</xdr:rowOff>
    </xdr:to>
    <xdr:cxnSp macro="">
      <xdr:nvCxnSpPr>
        <xdr:cNvPr id="241" name="直線コネクタ 240"/>
        <xdr:cNvCxnSpPr/>
      </xdr:nvCxnSpPr>
      <xdr:spPr>
        <a:xfrm flipV="1">
          <a:off x="2019300" y="16113353"/>
          <a:ext cx="889000" cy="21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124889</xdr:rowOff>
    </xdr:from>
    <xdr:to>
      <xdr:col>15</xdr:col>
      <xdr:colOff>101600</xdr:colOff>
      <xdr:row>97</xdr:row>
      <xdr:rowOff>55039</xdr:rowOff>
    </xdr:to>
    <xdr:sp macro="" textlink="">
      <xdr:nvSpPr>
        <xdr:cNvPr id="242" name="フローチャート: 判断 241"/>
        <xdr:cNvSpPr/>
      </xdr:nvSpPr>
      <xdr:spPr>
        <a:xfrm>
          <a:off x="2857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46166</xdr:rowOff>
    </xdr:from>
    <xdr:ext cx="534377" cy="259045"/>
    <xdr:sp macro="" textlink="">
      <xdr:nvSpPr>
        <xdr:cNvPr id="243" name="テキスト ボックス 242"/>
        <xdr:cNvSpPr txBox="1"/>
      </xdr:nvSpPr>
      <xdr:spPr>
        <a:xfrm>
          <a:off x="2641111" y="1667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39922</xdr:rowOff>
    </xdr:from>
    <xdr:to>
      <xdr:col>10</xdr:col>
      <xdr:colOff>114300</xdr:colOff>
      <xdr:row>95</xdr:row>
      <xdr:rowOff>125298</xdr:rowOff>
    </xdr:to>
    <xdr:cxnSp macro="">
      <xdr:nvCxnSpPr>
        <xdr:cNvPr id="244" name="直線コネクタ 243"/>
        <xdr:cNvCxnSpPr/>
      </xdr:nvCxnSpPr>
      <xdr:spPr>
        <a:xfrm flipV="1">
          <a:off x="1130300" y="16327672"/>
          <a:ext cx="889000" cy="8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124061</xdr:rowOff>
    </xdr:from>
    <xdr:to>
      <xdr:col>10</xdr:col>
      <xdr:colOff>165100</xdr:colOff>
      <xdr:row>97</xdr:row>
      <xdr:rowOff>54211</xdr:rowOff>
    </xdr:to>
    <xdr:sp macro="" textlink="">
      <xdr:nvSpPr>
        <xdr:cNvPr id="245" name="フローチャート: 判断 244"/>
        <xdr:cNvSpPr/>
      </xdr:nvSpPr>
      <xdr:spPr>
        <a:xfrm>
          <a:off x="1968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45338</xdr:rowOff>
    </xdr:from>
    <xdr:ext cx="534377" cy="259045"/>
    <xdr:sp macro="" textlink="">
      <xdr:nvSpPr>
        <xdr:cNvPr id="246" name="テキスト ボックス 245"/>
        <xdr:cNvSpPr txBox="1"/>
      </xdr:nvSpPr>
      <xdr:spPr>
        <a:xfrm>
          <a:off x="1752111" y="166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134990</xdr:rowOff>
    </xdr:from>
    <xdr:to>
      <xdr:col>6</xdr:col>
      <xdr:colOff>38100</xdr:colOff>
      <xdr:row>97</xdr:row>
      <xdr:rowOff>65140</xdr:rowOff>
    </xdr:to>
    <xdr:sp macro="" textlink="">
      <xdr:nvSpPr>
        <xdr:cNvPr id="247" name="フローチャート: 判断 246"/>
        <xdr:cNvSpPr/>
      </xdr:nvSpPr>
      <xdr:spPr>
        <a:xfrm>
          <a:off x="1079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56267</xdr:rowOff>
    </xdr:from>
    <xdr:ext cx="534377" cy="259045"/>
    <xdr:sp macro="" textlink="">
      <xdr:nvSpPr>
        <xdr:cNvPr id="248" name="テキスト ボックス 247"/>
        <xdr:cNvSpPr txBox="1"/>
      </xdr:nvSpPr>
      <xdr:spPr>
        <a:xfrm>
          <a:off x="863111" y="166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33155</xdr:rowOff>
    </xdr:from>
    <xdr:to>
      <xdr:col>24</xdr:col>
      <xdr:colOff>114300</xdr:colOff>
      <xdr:row>93</xdr:row>
      <xdr:rowOff>134755</xdr:rowOff>
    </xdr:to>
    <xdr:sp macro="" textlink="">
      <xdr:nvSpPr>
        <xdr:cNvPr id="254" name="楕円 253"/>
        <xdr:cNvSpPr/>
      </xdr:nvSpPr>
      <xdr:spPr>
        <a:xfrm>
          <a:off x="4584700" y="1597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56032</xdr:rowOff>
    </xdr:from>
    <xdr:ext cx="599010" cy="259045"/>
    <xdr:sp macro="" textlink="">
      <xdr:nvSpPr>
        <xdr:cNvPr id="255" name="扶助費該当値テキスト"/>
        <xdr:cNvSpPr txBox="1"/>
      </xdr:nvSpPr>
      <xdr:spPr>
        <a:xfrm>
          <a:off x="4686300" y="15829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144994</xdr:rowOff>
    </xdr:from>
    <xdr:to>
      <xdr:col>20</xdr:col>
      <xdr:colOff>38100</xdr:colOff>
      <xdr:row>92</xdr:row>
      <xdr:rowOff>75144</xdr:rowOff>
    </xdr:to>
    <xdr:sp macro="" textlink="">
      <xdr:nvSpPr>
        <xdr:cNvPr id="256" name="楕円 255"/>
        <xdr:cNvSpPr/>
      </xdr:nvSpPr>
      <xdr:spPr>
        <a:xfrm>
          <a:off x="3746500" y="1574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91671</xdr:rowOff>
    </xdr:from>
    <xdr:ext cx="599010" cy="259045"/>
    <xdr:sp macro="" textlink="">
      <xdr:nvSpPr>
        <xdr:cNvPr id="257" name="テキスト ボックス 256"/>
        <xdr:cNvSpPr txBox="1"/>
      </xdr:nvSpPr>
      <xdr:spPr>
        <a:xfrm>
          <a:off x="3497795" y="1552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117703</xdr:rowOff>
    </xdr:from>
    <xdr:to>
      <xdr:col>15</xdr:col>
      <xdr:colOff>101600</xdr:colOff>
      <xdr:row>94</xdr:row>
      <xdr:rowOff>47853</xdr:rowOff>
    </xdr:to>
    <xdr:sp macro="" textlink="">
      <xdr:nvSpPr>
        <xdr:cNvPr id="258" name="楕円 257"/>
        <xdr:cNvSpPr/>
      </xdr:nvSpPr>
      <xdr:spPr>
        <a:xfrm>
          <a:off x="2857500" y="1606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64380</xdr:rowOff>
    </xdr:from>
    <xdr:ext cx="599010" cy="259045"/>
    <xdr:sp macro="" textlink="">
      <xdr:nvSpPr>
        <xdr:cNvPr id="259" name="テキスト ボックス 258"/>
        <xdr:cNvSpPr txBox="1"/>
      </xdr:nvSpPr>
      <xdr:spPr>
        <a:xfrm>
          <a:off x="2608795" y="1583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160572</xdr:rowOff>
    </xdr:from>
    <xdr:to>
      <xdr:col>10</xdr:col>
      <xdr:colOff>165100</xdr:colOff>
      <xdr:row>95</xdr:row>
      <xdr:rowOff>90722</xdr:rowOff>
    </xdr:to>
    <xdr:sp macro="" textlink="">
      <xdr:nvSpPr>
        <xdr:cNvPr id="260" name="楕円 259"/>
        <xdr:cNvSpPr/>
      </xdr:nvSpPr>
      <xdr:spPr>
        <a:xfrm>
          <a:off x="1968500" y="1627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107249</xdr:rowOff>
    </xdr:from>
    <xdr:ext cx="534377" cy="259045"/>
    <xdr:sp macro="" textlink="">
      <xdr:nvSpPr>
        <xdr:cNvPr id="261" name="テキスト ボックス 260"/>
        <xdr:cNvSpPr txBox="1"/>
      </xdr:nvSpPr>
      <xdr:spPr>
        <a:xfrm>
          <a:off x="1752111" y="1605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74498</xdr:rowOff>
    </xdr:from>
    <xdr:to>
      <xdr:col>6</xdr:col>
      <xdr:colOff>38100</xdr:colOff>
      <xdr:row>96</xdr:row>
      <xdr:rowOff>4648</xdr:rowOff>
    </xdr:to>
    <xdr:sp macro="" textlink="">
      <xdr:nvSpPr>
        <xdr:cNvPr id="262" name="楕円 261"/>
        <xdr:cNvSpPr/>
      </xdr:nvSpPr>
      <xdr:spPr>
        <a:xfrm>
          <a:off x="1079500" y="1636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21175</xdr:rowOff>
    </xdr:from>
    <xdr:ext cx="534377" cy="259045"/>
    <xdr:sp macro="" textlink="">
      <xdr:nvSpPr>
        <xdr:cNvPr id="263" name="テキスト ボックス 262"/>
        <xdr:cNvSpPr txBox="1"/>
      </xdr:nvSpPr>
      <xdr:spPr>
        <a:xfrm>
          <a:off x="863111" y="1613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22569</xdr:rowOff>
    </xdr:from>
    <xdr:to>
      <xdr:col>54</xdr:col>
      <xdr:colOff>189865</xdr:colOff>
      <xdr:row>38</xdr:row>
      <xdr:rowOff>67632</xdr:rowOff>
    </xdr:to>
    <xdr:cxnSp macro="">
      <xdr:nvCxnSpPr>
        <xdr:cNvPr id="289" name="直線コネクタ 288"/>
        <xdr:cNvCxnSpPr/>
      </xdr:nvCxnSpPr>
      <xdr:spPr>
        <a:xfrm flipV="1">
          <a:off x="10475595" y="5337519"/>
          <a:ext cx="1270" cy="124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71459</xdr:rowOff>
    </xdr:from>
    <xdr:ext cx="534377" cy="259045"/>
    <xdr:sp macro="" textlink="">
      <xdr:nvSpPr>
        <xdr:cNvPr id="290" name="補助費等最小値テキスト"/>
        <xdr:cNvSpPr txBox="1"/>
      </xdr:nvSpPr>
      <xdr:spPr>
        <a:xfrm>
          <a:off x="10528300" y="658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67632</xdr:rowOff>
    </xdr:from>
    <xdr:to>
      <xdr:col>55</xdr:col>
      <xdr:colOff>88900</xdr:colOff>
      <xdr:row>38</xdr:row>
      <xdr:rowOff>67632</xdr:rowOff>
    </xdr:to>
    <xdr:cxnSp macro="">
      <xdr:nvCxnSpPr>
        <xdr:cNvPr id="291" name="直線コネクタ 290"/>
        <xdr:cNvCxnSpPr/>
      </xdr:nvCxnSpPr>
      <xdr:spPr>
        <a:xfrm>
          <a:off x="10388600" y="6582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140696</xdr:rowOff>
    </xdr:from>
    <xdr:ext cx="599010" cy="259045"/>
    <xdr:sp macro="" textlink="">
      <xdr:nvSpPr>
        <xdr:cNvPr id="292" name="補助費等最大値テキスト"/>
        <xdr:cNvSpPr txBox="1"/>
      </xdr:nvSpPr>
      <xdr:spPr>
        <a:xfrm>
          <a:off x="10528300" y="5112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22569</xdr:rowOff>
    </xdr:from>
    <xdr:to>
      <xdr:col>55</xdr:col>
      <xdr:colOff>88900</xdr:colOff>
      <xdr:row>31</xdr:row>
      <xdr:rowOff>22569</xdr:rowOff>
    </xdr:to>
    <xdr:cxnSp macro="">
      <xdr:nvCxnSpPr>
        <xdr:cNvPr id="293" name="直線コネクタ 292"/>
        <xdr:cNvCxnSpPr/>
      </xdr:nvCxnSpPr>
      <xdr:spPr>
        <a:xfrm>
          <a:off x="10388600" y="53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42931</xdr:rowOff>
    </xdr:from>
    <xdr:to>
      <xdr:col>55</xdr:col>
      <xdr:colOff>0</xdr:colOff>
      <xdr:row>38</xdr:row>
      <xdr:rowOff>49805</xdr:rowOff>
    </xdr:to>
    <xdr:cxnSp macro="">
      <xdr:nvCxnSpPr>
        <xdr:cNvPr id="294" name="直線コネクタ 293"/>
        <xdr:cNvCxnSpPr/>
      </xdr:nvCxnSpPr>
      <xdr:spPr>
        <a:xfrm>
          <a:off x="9639300" y="6558031"/>
          <a:ext cx="838200" cy="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92947</xdr:rowOff>
    </xdr:from>
    <xdr:ext cx="599010" cy="259045"/>
    <xdr:sp macro="" textlink="">
      <xdr:nvSpPr>
        <xdr:cNvPr id="295" name="補助費等平均値テキスト"/>
        <xdr:cNvSpPr txBox="1"/>
      </xdr:nvSpPr>
      <xdr:spPr>
        <a:xfrm>
          <a:off x="10528300" y="609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70070</xdr:rowOff>
    </xdr:from>
    <xdr:to>
      <xdr:col>55</xdr:col>
      <xdr:colOff>50800</xdr:colOff>
      <xdr:row>37</xdr:row>
      <xdr:rowOff>220</xdr:rowOff>
    </xdr:to>
    <xdr:sp macro="" textlink="">
      <xdr:nvSpPr>
        <xdr:cNvPr id="296" name="フローチャート: 判断 295"/>
        <xdr:cNvSpPr/>
      </xdr:nvSpPr>
      <xdr:spPr>
        <a:xfrm>
          <a:off x="104267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2168</xdr:rowOff>
    </xdr:from>
    <xdr:to>
      <xdr:col>50</xdr:col>
      <xdr:colOff>114300</xdr:colOff>
      <xdr:row>38</xdr:row>
      <xdr:rowOff>42931</xdr:rowOff>
    </xdr:to>
    <xdr:cxnSp macro="">
      <xdr:nvCxnSpPr>
        <xdr:cNvPr id="297" name="直線コネクタ 296"/>
        <xdr:cNvCxnSpPr/>
      </xdr:nvCxnSpPr>
      <xdr:spPr>
        <a:xfrm>
          <a:off x="8750300" y="6174368"/>
          <a:ext cx="889000" cy="38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106081</xdr:rowOff>
    </xdr:from>
    <xdr:to>
      <xdr:col>50</xdr:col>
      <xdr:colOff>165100</xdr:colOff>
      <xdr:row>37</xdr:row>
      <xdr:rowOff>36231</xdr:rowOff>
    </xdr:to>
    <xdr:sp macro="" textlink="">
      <xdr:nvSpPr>
        <xdr:cNvPr id="298" name="フローチャート: 判断 297"/>
        <xdr:cNvSpPr/>
      </xdr:nvSpPr>
      <xdr:spPr>
        <a:xfrm>
          <a:off x="9588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52758</xdr:rowOff>
    </xdr:from>
    <xdr:ext cx="599010" cy="259045"/>
    <xdr:sp macro="" textlink="">
      <xdr:nvSpPr>
        <xdr:cNvPr id="299" name="テキスト ボックス 298"/>
        <xdr:cNvSpPr txBox="1"/>
      </xdr:nvSpPr>
      <xdr:spPr>
        <a:xfrm>
          <a:off x="9339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2168</xdr:rowOff>
    </xdr:from>
    <xdr:to>
      <xdr:col>45</xdr:col>
      <xdr:colOff>177800</xdr:colOff>
      <xdr:row>38</xdr:row>
      <xdr:rowOff>27725</xdr:rowOff>
    </xdr:to>
    <xdr:cxnSp macro="">
      <xdr:nvCxnSpPr>
        <xdr:cNvPr id="300" name="直線コネクタ 299"/>
        <xdr:cNvCxnSpPr/>
      </xdr:nvCxnSpPr>
      <xdr:spPr>
        <a:xfrm flipV="1">
          <a:off x="7861300" y="6174368"/>
          <a:ext cx="889000" cy="36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139649</xdr:rowOff>
    </xdr:from>
    <xdr:to>
      <xdr:col>46</xdr:col>
      <xdr:colOff>38100</xdr:colOff>
      <xdr:row>35</xdr:row>
      <xdr:rowOff>69799</xdr:rowOff>
    </xdr:to>
    <xdr:sp macro="" textlink="">
      <xdr:nvSpPr>
        <xdr:cNvPr id="301" name="フローチャート: 判断 300"/>
        <xdr:cNvSpPr/>
      </xdr:nvSpPr>
      <xdr:spPr>
        <a:xfrm>
          <a:off x="8699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86326</xdr:rowOff>
    </xdr:from>
    <xdr:ext cx="599010" cy="259045"/>
    <xdr:sp macro="" textlink="">
      <xdr:nvSpPr>
        <xdr:cNvPr id="302" name="テキスト ボックス 301"/>
        <xdr:cNvSpPr txBox="1"/>
      </xdr:nvSpPr>
      <xdr:spPr>
        <a:xfrm>
          <a:off x="8450795" y="574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148896</xdr:rowOff>
    </xdr:from>
    <xdr:to>
      <xdr:col>41</xdr:col>
      <xdr:colOff>50800</xdr:colOff>
      <xdr:row>38</xdr:row>
      <xdr:rowOff>27725</xdr:rowOff>
    </xdr:to>
    <xdr:cxnSp macro="">
      <xdr:nvCxnSpPr>
        <xdr:cNvPr id="303" name="直線コネクタ 302"/>
        <xdr:cNvCxnSpPr/>
      </xdr:nvCxnSpPr>
      <xdr:spPr>
        <a:xfrm>
          <a:off x="6972300" y="6492546"/>
          <a:ext cx="889000" cy="5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17488</xdr:rowOff>
    </xdr:from>
    <xdr:to>
      <xdr:col>41</xdr:col>
      <xdr:colOff>101600</xdr:colOff>
      <xdr:row>37</xdr:row>
      <xdr:rowOff>119088</xdr:rowOff>
    </xdr:to>
    <xdr:sp macro="" textlink="">
      <xdr:nvSpPr>
        <xdr:cNvPr id="304" name="フローチャート: 判断 303"/>
        <xdr:cNvSpPr/>
      </xdr:nvSpPr>
      <xdr:spPr>
        <a:xfrm>
          <a:off x="7810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135615</xdr:rowOff>
    </xdr:from>
    <xdr:ext cx="599010" cy="259045"/>
    <xdr:sp macro="" textlink="">
      <xdr:nvSpPr>
        <xdr:cNvPr id="305" name="テキスト ボックス 304"/>
        <xdr:cNvSpPr txBox="1"/>
      </xdr:nvSpPr>
      <xdr:spPr>
        <a:xfrm>
          <a:off x="7561795" y="613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19762</xdr:rowOff>
    </xdr:from>
    <xdr:to>
      <xdr:col>36</xdr:col>
      <xdr:colOff>165100</xdr:colOff>
      <xdr:row>37</xdr:row>
      <xdr:rowOff>121362</xdr:rowOff>
    </xdr:to>
    <xdr:sp macro="" textlink="">
      <xdr:nvSpPr>
        <xdr:cNvPr id="306" name="フローチャート: 判断 305"/>
        <xdr:cNvSpPr/>
      </xdr:nvSpPr>
      <xdr:spPr>
        <a:xfrm>
          <a:off x="6921500" y="636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137889</xdr:rowOff>
    </xdr:from>
    <xdr:ext cx="599010" cy="259045"/>
    <xdr:sp macro="" textlink="">
      <xdr:nvSpPr>
        <xdr:cNvPr id="307" name="テキスト ボックス 306"/>
        <xdr:cNvSpPr txBox="1"/>
      </xdr:nvSpPr>
      <xdr:spPr>
        <a:xfrm>
          <a:off x="6672795" y="613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170455</xdr:rowOff>
    </xdr:from>
    <xdr:to>
      <xdr:col>55</xdr:col>
      <xdr:colOff>50800</xdr:colOff>
      <xdr:row>38</xdr:row>
      <xdr:rowOff>100605</xdr:rowOff>
    </xdr:to>
    <xdr:sp macro="" textlink="">
      <xdr:nvSpPr>
        <xdr:cNvPr id="313" name="楕円 312"/>
        <xdr:cNvSpPr/>
      </xdr:nvSpPr>
      <xdr:spPr>
        <a:xfrm>
          <a:off x="10426700" y="651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85382</xdr:rowOff>
    </xdr:from>
    <xdr:ext cx="534377" cy="259045"/>
    <xdr:sp macro="" textlink="">
      <xdr:nvSpPr>
        <xdr:cNvPr id="314" name="補助費等該当値テキスト"/>
        <xdr:cNvSpPr txBox="1"/>
      </xdr:nvSpPr>
      <xdr:spPr>
        <a:xfrm>
          <a:off x="10528300" y="642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163581</xdr:rowOff>
    </xdr:from>
    <xdr:to>
      <xdr:col>50</xdr:col>
      <xdr:colOff>165100</xdr:colOff>
      <xdr:row>38</xdr:row>
      <xdr:rowOff>93731</xdr:rowOff>
    </xdr:to>
    <xdr:sp macro="" textlink="">
      <xdr:nvSpPr>
        <xdr:cNvPr id="315" name="楕円 314"/>
        <xdr:cNvSpPr/>
      </xdr:nvSpPr>
      <xdr:spPr>
        <a:xfrm>
          <a:off x="9588500" y="650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84858</xdr:rowOff>
    </xdr:from>
    <xdr:ext cx="534377" cy="259045"/>
    <xdr:sp macro="" textlink="">
      <xdr:nvSpPr>
        <xdr:cNvPr id="316" name="テキスト ボックス 315"/>
        <xdr:cNvSpPr txBox="1"/>
      </xdr:nvSpPr>
      <xdr:spPr>
        <a:xfrm>
          <a:off x="9372111" y="659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122818</xdr:rowOff>
    </xdr:from>
    <xdr:to>
      <xdr:col>46</xdr:col>
      <xdr:colOff>38100</xdr:colOff>
      <xdr:row>36</xdr:row>
      <xdr:rowOff>52968</xdr:rowOff>
    </xdr:to>
    <xdr:sp macro="" textlink="">
      <xdr:nvSpPr>
        <xdr:cNvPr id="317" name="楕円 316"/>
        <xdr:cNvSpPr/>
      </xdr:nvSpPr>
      <xdr:spPr>
        <a:xfrm>
          <a:off x="8699500" y="612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44095</xdr:rowOff>
    </xdr:from>
    <xdr:ext cx="599010" cy="259045"/>
    <xdr:sp macro="" textlink="">
      <xdr:nvSpPr>
        <xdr:cNvPr id="318" name="テキスト ボックス 317"/>
        <xdr:cNvSpPr txBox="1"/>
      </xdr:nvSpPr>
      <xdr:spPr>
        <a:xfrm>
          <a:off x="8450795" y="621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148375</xdr:rowOff>
    </xdr:from>
    <xdr:to>
      <xdr:col>41</xdr:col>
      <xdr:colOff>101600</xdr:colOff>
      <xdr:row>38</xdr:row>
      <xdr:rowOff>78525</xdr:rowOff>
    </xdr:to>
    <xdr:sp macro="" textlink="">
      <xdr:nvSpPr>
        <xdr:cNvPr id="319" name="楕円 318"/>
        <xdr:cNvSpPr/>
      </xdr:nvSpPr>
      <xdr:spPr>
        <a:xfrm>
          <a:off x="7810500" y="64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69652</xdr:rowOff>
    </xdr:from>
    <xdr:ext cx="534377" cy="259045"/>
    <xdr:sp macro="" textlink="">
      <xdr:nvSpPr>
        <xdr:cNvPr id="320" name="テキスト ボックス 319"/>
        <xdr:cNvSpPr txBox="1"/>
      </xdr:nvSpPr>
      <xdr:spPr>
        <a:xfrm>
          <a:off x="7594111" y="6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98096</xdr:rowOff>
    </xdr:from>
    <xdr:to>
      <xdr:col>36</xdr:col>
      <xdr:colOff>165100</xdr:colOff>
      <xdr:row>38</xdr:row>
      <xdr:rowOff>28246</xdr:rowOff>
    </xdr:to>
    <xdr:sp macro="" textlink="">
      <xdr:nvSpPr>
        <xdr:cNvPr id="321" name="楕円 320"/>
        <xdr:cNvSpPr/>
      </xdr:nvSpPr>
      <xdr:spPr>
        <a:xfrm>
          <a:off x="6921500" y="644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19373</xdr:rowOff>
    </xdr:from>
    <xdr:ext cx="534377" cy="259045"/>
    <xdr:sp macro="" textlink="">
      <xdr:nvSpPr>
        <xdr:cNvPr id="322" name="テキスト ボックス 321"/>
        <xdr:cNvSpPr txBox="1"/>
      </xdr:nvSpPr>
      <xdr:spPr>
        <a:xfrm>
          <a:off x="6705111" y="653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153660</xdr:rowOff>
    </xdr:from>
    <xdr:to>
      <xdr:col>54</xdr:col>
      <xdr:colOff>189865</xdr:colOff>
      <xdr:row>59</xdr:row>
      <xdr:rowOff>22159</xdr:rowOff>
    </xdr:to>
    <xdr:cxnSp macro="">
      <xdr:nvCxnSpPr>
        <xdr:cNvPr id="346" name="直線コネクタ 345"/>
        <xdr:cNvCxnSpPr/>
      </xdr:nvCxnSpPr>
      <xdr:spPr>
        <a:xfrm flipV="1">
          <a:off x="10475595" y="8726160"/>
          <a:ext cx="1270" cy="1411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25986</xdr:rowOff>
    </xdr:from>
    <xdr:ext cx="534377" cy="259045"/>
    <xdr:sp macro="" textlink="">
      <xdr:nvSpPr>
        <xdr:cNvPr id="347" name="普通建設事業費最小値テキスト"/>
        <xdr:cNvSpPr txBox="1"/>
      </xdr:nvSpPr>
      <xdr:spPr>
        <a:xfrm>
          <a:off x="10528300" y="1014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22159</xdr:rowOff>
    </xdr:from>
    <xdr:to>
      <xdr:col>55</xdr:col>
      <xdr:colOff>88900</xdr:colOff>
      <xdr:row>59</xdr:row>
      <xdr:rowOff>22159</xdr:rowOff>
    </xdr:to>
    <xdr:cxnSp macro="">
      <xdr:nvCxnSpPr>
        <xdr:cNvPr id="348" name="直線コネクタ 347"/>
        <xdr:cNvCxnSpPr/>
      </xdr:nvCxnSpPr>
      <xdr:spPr>
        <a:xfrm>
          <a:off x="10388600" y="1013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100337</xdr:rowOff>
    </xdr:from>
    <xdr:ext cx="690189" cy="259045"/>
    <xdr:sp macro="" textlink="">
      <xdr:nvSpPr>
        <xdr:cNvPr id="349" name="普通建設事業費最大値テキスト"/>
        <xdr:cNvSpPr txBox="1"/>
      </xdr:nvSpPr>
      <xdr:spPr>
        <a:xfrm>
          <a:off x="10528300" y="85013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153660</xdr:rowOff>
    </xdr:from>
    <xdr:to>
      <xdr:col>55</xdr:col>
      <xdr:colOff>88900</xdr:colOff>
      <xdr:row>50</xdr:row>
      <xdr:rowOff>153660</xdr:rowOff>
    </xdr:to>
    <xdr:cxnSp macro="">
      <xdr:nvCxnSpPr>
        <xdr:cNvPr id="350" name="直線コネクタ 349"/>
        <xdr:cNvCxnSpPr/>
      </xdr:nvCxnSpPr>
      <xdr:spPr>
        <a:xfrm>
          <a:off x="10388600" y="872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118265</xdr:rowOff>
    </xdr:from>
    <xdr:to>
      <xdr:col>55</xdr:col>
      <xdr:colOff>0</xdr:colOff>
      <xdr:row>57</xdr:row>
      <xdr:rowOff>142734</xdr:rowOff>
    </xdr:to>
    <xdr:cxnSp macro="">
      <xdr:nvCxnSpPr>
        <xdr:cNvPr id="351" name="直線コネクタ 350"/>
        <xdr:cNvCxnSpPr/>
      </xdr:nvCxnSpPr>
      <xdr:spPr>
        <a:xfrm flipV="1">
          <a:off x="9639300" y="9890915"/>
          <a:ext cx="838200" cy="2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129091</xdr:rowOff>
    </xdr:from>
    <xdr:ext cx="599010" cy="259045"/>
    <xdr:sp macro="" textlink="">
      <xdr:nvSpPr>
        <xdr:cNvPr id="352" name="普通建設事業費平均値テキスト"/>
        <xdr:cNvSpPr txBox="1"/>
      </xdr:nvSpPr>
      <xdr:spPr>
        <a:xfrm>
          <a:off x="10528300" y="9901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150664</xdr:rowOff>
    </xdr:from>
    <xdr:to>
      <xdr:col>55</xdr:col>
      <xdr:colOff>50800</xdr:colOff>
      <xdr:row>58</xdr:row>
      <xdr:rowOff>80814</xdr:rowOff>
    </xdr:to>
    <xdr:sp macro="" textlink="">
      <xdr:nvSpPr>
        <xdr:cNvPr id="353" name="フローチャート: 判断 352"/>
        <xdr:cNvSpPr/>
      </xdr:nvSpPr>
      <xdr:spPr>
        <a:xfrm>
          <a:off x="10426700" y="9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142734</xdr:rowOff>
    </xdr:from>
    <xdr:to>
      <xdr:col>50</xdr:col>
      <xdr:colOff>114300</xdr:colOff>
      <xdr:row>58</xdr:row>
      <xdr:rowOff>65329</xdr:rowOff>
    </xdr:to>
    <xdr:cxnSp macro="">
      <xdr:nvCxnSpPr>
        <xdr:cNvPr id="354" name="直線コネクタ 353"/>
        <xdr:cNvCxnSpPr/>
      </xdr:nvCxnSpPr>
      <xdr:spPr>
        <a:xfrm flipV="1">
          <a:off x="8750300" y="9915384"/>
          <a:ext cx="889000" cy="9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160779</xdr:rowOff>
    </xdr:from>
    <xdr:to>
      <xdr:col>50</xdr:col>
      <xdr:colOff>165100</xdr:colOff>
      <xdr:row>58</xdr:row>
      <xdr:rowOff>90929</xdr:rowOff>
    </xdr:to>
    <xdr:sp macro="" textlink="">
      <xdr:nvSpPr>
        <xdr:cNvPr id="355" name="フローチャート: 判断 354"/>
        <xdr:cNvSpPr/>
      </xdr:nvSpPr>
      <xdr:spPr>
        <a:xfrm>
          <a:off x="9588500" y="993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82056</xdr:rowOff>
    </xdr:from>
    <xdr:ext cx="599010" cy="259045"/>
    <xdr:sp macro="" textlink="">
      <xdr:nvSpPr>
        <xdr:cNvPr id="356" name="テキスト ボックス 355"/>
        <xdr:cNvSpPr txBox="1"/>
      </xdr:nvSpPr>
      <xdr:spPr>
        <a:xfrm>
          <a:off x="9339795" y="10026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86487</xdr:rowOff>
    </xdr:from>
    <xdr:to>
      <xdr:col>45</xdr:col>
      <xdr:colOff>177800</xdr:colOff>
      <xdr:row>58</xdr:row>
      <xdr:rowOff>65329</xdr:rowOff>
    </xdr:to>
    <xdr:cxnSp macro="">
      <xdr:nvCxnSpPr>
        <xdr:cNvPr id="357" name="直線コネクタ 356"/>
        <xdr:cNvCxnSpPr/>
      </xdr:nvCxnSpPr>
      <xdr:spPr>
        <a:xfrm>
          <a:off x="7861300" y="9687687"/>
          <a:ext cx="889000" cy="32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5853</xdr:rowOff>
    </xdr:from>
    <xdr:to>
      <xdr:col>46</xdr:col>
      <xdr:colOff>38100</xdr:colOff>
      <xdr:row>58</xdr:row>
      <xdr:rowOff>107453</xdr:rowOff>
    </xdr:to>
    <xdr:sp macro="" textlink="">
      <xdr:nvSpPr>
        <xdr:cNvPr id="358" name="フローチャート: 判断 357"/>
        <xdr:cNvSpPr/>
      </xdr:nvSpPr>
      <xdr:spPr>
        <a:xfrm>
          <a:off x="8699500" y="994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123980</xdr:rowOff>
    </xdr:from>
    <xdr:ext cx="599010" cy="259045"/>
    <xdr:sp macro="" textlink="">
      <xdr:nvSpPr>
        <xdr:cNvPr id="359" name="テキスト ボックス 358"/>
        <xdr:cNvSpPr txBox="1"/>
      </xdr:nvSpPr>
      <xdr:spPr>
        <a:xfrm>
          <a:off x="8450795" y="972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86487</xdr:rowOff>
    </xdr:from>
    <xdr:to>
      <xdr:col>41</xdr:col>
      <xdr:colOff>50800</xdr:colOff>
      <xdr:row>58</xdr:row>
      <xdr:rowOff>115587</xdr:rowOff>
    </xdr:to>
    <xdr:cxnSp macro="">
      <xdr:nvCxnSpPr>
        <xdr:cNvPr id="360" name="直線コネクタ 359"/>
        <xdr:cNvCxnSpPr/>
      </xdr:nvCxnSpPr>
      <xdr:spPr>
        <a:xfrm flipV="1">
          <a:off x="6972300" y="9687687"/>
          <a:ext cx="889000" cy="37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152223</xdr:rowOff>
    </xdr:from>
    <xdr:to>
      <xdr:col>41</xdr:col>
      <xdr:colOff>101600</xdr:colOff>
      <xdr:row>58</xdr:row>
      <xdr:rowOff>82373</xdr:rowOff>
    </xdr:to>
    <xdr:sp macro="" textlink="">
      <xdr:nvSpPr>
        <xdr:cNvPr id="361" name="フローチャート: 判断 360"/>
        <xdr:cNvSpPr/>
      </xdr:nvSpPr>
      <xdr:spPr>
        <a:xfrm>
          <a:off x="7810500" y="992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73500</xdr:rowOff>
    </xdr:from>
    <xdr:ext cx="599010" cy="259045"/>
    <xdr:sp macro="" textlink="">
      <xdr:nvSpPr>
        <xdr:cNvPr id="362" name="テキスト ボックス 361"/>
        <xdr:cNvSpPr txBox="1"/>
      </xdr:nvSpPr>
      <xdr:spPr>
        <a:xfrm>
          <a:off x="7561795" y="10017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10860</xdr:rowOff>
    </xdr:from>
    <xdr:to>
      <xdr:col>36</xdr:col>
      <xdr:colOff>165100</xdr:colOff>
      <xdr:row>58</xdr:row>
      <xdr:rowOff>112460</xdr:rowOff>
    </xdr:to>
    <xdr:sp macro="" textlink="">
      <xdr:nvSpPr>
        <xdr:cNvPr id="363" name="フローチャート: 判断 362"/>
        <xdr:cNvSpPr/>
      </xdr:nvSpPr>
      <xdr:spPr>
        <a:xfrm>
          <a:off x="69215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128987</xdr:rowOff>
    </xdr:from>
    <xdr:ext cx="599010" cy="259045"/>
    <xdr:sp macro="" textlink="">
      <xdr:nvSpPr>
        <xdr:cNvPr id="364" name="テキスト ボックス 363"/>
        <xdr:cNvSpPr txBox="1"/>
      </xdr:nvSpPr>
      <xdr:spPr>
        <a:xfrm>
          <a:off x="6672795" y="973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67465</xdr:rowOff>
    </xdr:from>
    <xdr:to>
      <xdr:col>55</xdr:col>
      <xdr:colOff>50800</xdr:colOff>
      <xdr:row>57</xdr:row>
      <xdr:rowOff>169065</xdr:rowOff>
    </xdr:to>
    <xdr:sp macro="" textlink="">
      <xdr:nvSpPr>
        <xdr:cNvPr id="370" name="楕円 369"/>
        <xdr:cNvSpPr/>
      </xdr:nvSpPr>
      <xdr:spPr>
        <a:xfrm>
          <a:off x="10426700" y="984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90342</xdr:rowOff>
    </xdr:from>
    <xdr:ext cx="599010" cy="259045"/>
    <xdr:sp macro="" textlink="">
      <xdr:nvSpPr>
        <xdr:cNvPr id="371" name="普通建設事業費該当値テキスト"/>
        <xdr:cNvSpPr txBox="1"/>
      </xdr:nvSpPr>
      <xdr:spPr>
        <a:xfrm>
          <a:off x="10528300" y="969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91934</xdr:rowOff>
    </xdr:from>
    <xdr:to>
      <xdr:col>50</xdr:col>
      <xdr:colOff>165100</xdr:colOff>
      <xdr:row>58</xdr:row>
      <xdr:rowOff>22084</xdr:rowOff>
    </xdr:to>
    <xdr:sp macro="" textlink="">
      <xdr:nvSpPr>
        <xdr:cNvPr id="372" name="楕円 371"/>
        <xdr:cNvSpPr/>
      </xdr:nvSpPr>
      <xdr:spPr>
        <a:xfrm>
          <a:off x="9588500" y="986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38611</xdr:rowOff>
    </xdr:from>
    <xdr:ext cx="599010" cy="259045"/>
    <xdr:sp macro="" textlink="">
      <xdr:nvSpPr>
        <xdr:cNvPr id="373" name="テキスト ボックス 372"/>
        <xdr:cNvSpPr txBox="1"/>
      </xdr:nvSpPr>
      <xdr:spPr>
        <a:xfrm>
          <a:off x="9339795" y="963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14529</xdr:rowOff>
    </xdr:from>
    <xdr:to>
      <xdr:col>46</xdr:col>
      <xdr:colOff>38100</xdr:colOff>
      <xdr:row>58</xdr:row>
      <xdr:rowOff>116129</xdr:rowOff>
    </xdr:to>
    <xdr:sp macro="" textlink="">
      <xdr:nvSpPr>
        <xdr:cNvPr id="374" name="楕円 373"/>
        <xdr:cNvSpPr/>
      </xdr:nvSpPr>
      <xdr:spPr>
        <a:xfrm>
          <a:off x="8699500" y="995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107256</xdr:rowOff>
    </xdr:from>
    <xdr:ext cx="599010" cy="259045"/>
    <xdr:sp macro="" textlink="">
      <xdr:nvSpPr>
        <xdr:cNvPr id="375" name="テキスト ボックス 374"/>
        <xdr:cNvSpPr txBox="1"/>
      </xdr:nvSpPr>
      <xdr:spPr>
        <a:xfrm>
          <a:off x="8450795" y="1005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35687</xdr:rowOff>
    </xdr:from>
    <xdr:to>
      <xdr:col>41</xdr:col>
      <xdr:colOff>101600</xdr:colOff>
      <xdr:row>56</xdr:row>
      <xdr:rowOff>137287</xdr:rowOff>
    </xdr:to>
    <xdr:sp macro="" textlink="">
      <xdr:nvSpPr>
        <xdr:cNvPr id="376" name="楕円 375"/>
        <xdr:cNvSpPr/>
      </xdr:nvSpPr>
      <xdr:spPr>
        <a:xfrm>
          <a:off x="7810500" y="96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153814</xdr:rowOff>
    </xdr:from>
    <xdr:ext cx="599010" cy="259045"/>
    <xdr:sp macro="" textlink="">
      <xdr:nvSpPr>
        <xdr:cNvPr id="377" name="テキスト ボックス 376"/>
        <xdr:cNvSpPr txBox="1"/>
      </xdr:nvSpPr>
      <xdr:spPr>
        <a:xfrm>
          <a:off x="7561795" y="9412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64787</xdr:rowOff>
    </xdr:from>
    <xdr:to>
      <xdr:col>36</xdr:col>
      <xdr:colOff>165100</xdr:colOff>
      <xdr:row>58</xdr:row>
      <xdr:rowOff>166387</xdr:rowOff>
    </xdr:to>
    <xdr:sp macro="" textlink="">
      <xdr:nvSpPr>
        <xdr:cNvPr id="378" name="楕円 377"/>
        <xdr:cNvSpPr/>
      </xdr:nvSpPr>
      <xdr:spPr>
        <a:xfrm>
          <a:off x="6921500" y="100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157514</xdr:rowOff>
    </xdr:from>
    <xdr:ext cx="534377" cy="259045"/>
    <xdr:sp macro="" textlink="">
      <xdr:nvSpPr>
        <xdr:cNvPr id="379" name="テキスト ボックス 378"/>
        <xdr:cNvSpPr txBox="1"/>
      </xdr:nvSpPr>
      <xdr:spPr>
        <a:xfrm>
          <a:off x="6705111" y="1010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8771</xdr:rowOff>
    </xdr:from>
    <xdr:to>
      <xdr:col>54</xdr:col>
      <xdr:colOff>189865</xdr:colOff>
      <xdr:row>79</xdr:row>
      <xdr:rowOff>44450</xdr:rowOff>
    </xdr:to>
    <xdr:cxnSp macro="">
      <xdr:nvCxnSpPr>
        <xdr:cNvPr id="403" name="直線コネクタ 402"/>
        <xdr:cNvCxnSpPr/>
      </xdr:nvCxnSpPr>
      <xdr:spPr>
        <a:xfrm flipV="1">
          <a:off x="10475595" y="12181721"/>
          <a:ext cx="1270" cy="1407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126898</xdr:rowOff>
    </xdr:from>
    <xdr:ext cx="690189" cy="259045"/>
    <xdr:sp macro="" textlink="">
      <xdr:nvSpPr>
        <xdr:cNvPr id="406" name="普通建設事業費 （ うち新規整備　）最大値テキスト"/>
        <xdr:cNvSpPr txBox="1"/>
      </xdr:nvSpPr>
      <xdr:spPr>
        <a:xfrm>
          <a:off x="10528300" y="11956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8771</xdr:rowOff>
    </xdr:from>
    <xdr:to>
      <xdr:col>55</xdr:col>
      <xdr:colOff>88900</xdr:colOff>
      <xdr:row>71</xdr:row>
      <xdr:rowOff>8771</xdr:rowOff>
    </xdr:to>
    <xdr:cxnSp macro="">
      <xdr:nvCxnSpPr>
        <xdr:cNvPr id="407" name="直線コネクタ 406"/>
        <xdr:cNvCxnSpPr/>
      </xdr:nvCxnSpPr>
      <xdr:spPr>
        <a:xfrm>
          <a:off x="10388600" y="12181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101595</xdr:rowOff>
    </xdr:from>
    <xdr:to>
      <xdr:col>55</xdr:col>
      <xdr:colOff>0</xdr:colOff>
      <xdr:row>78</xdr:row>
      <xdr:rowOff>120892</xdr:rowOff>
    </xdr:to>
    <xdr:cxnSp macro="">
      <xdr:nvCxnSpPr>
        <xdr:cNvPr id="408" name="直線コネクタ 407"/>
        <xdr:cNvCxnSpPr/>
      </xdr:nvCxnSpPr>
      <xdr:spPr>
        <a:xfrm flipV="1">
          <a:off x="9639300" y="13474695"/>
          <a:ext cx="838200" cy="1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72263</xdr:rowOff>
    </xdr:from>
    <xdr:ext cx="534377" cy="259045"/>
    <xdr:sp macro="" textlink="">
      <xdr:nvSpPr>
        <xdr:cNvPr id="409" name="普通建設事業費 （ うち新規整備　）平均値テキスト"/>
        <xdr:cNvSpPr txBox="1"/>
      </xdr:nvSpPr>
      <xdr:spPr>
        <a:xfrm>
          <a:off x="10528300" y="13445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93836</xdr:rowOff>
    </xdr:from>
    <xdr:to>
      <xdr:col>55</xdr:col>
      <xdr:colOff>50800</xdr:colOff>
      <xdr:row>79</xdr:row>
      <xdr:rowOff>23986</xdr:rowOff>
    </xdr:to>
    <xdr:sp macro="" textlink="">
      <xdr:nvSpPr>
        <xdr:cNvPr id="410" name="フローチャート: 判断 409"/>
        <xdr:cNvSpPr/>
      </xdr:nvSpPr>
      <xdr:spPr>
        <a:xfrm>
          <a:off x="10426700" y="134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120892</xdr:rowOff>
    </xdr:from>
    <xdr:to>
      <xdr:col>50</xdr:col>
      <xdr:colOff>114300</xdr:colOff>
      <xdr:row>78</xdr:row>
      <xdr:rowOff>143025</xdr:rowOff>
    </xdr:to>
    <xdr:cxnSp macro="">
      <xdr:nvCxnSpPr>
        <xdr:cNvPr id="411" name="直線コネクタ 410"/>
        <xdr:cNvCxnSpPr/>
      </xdr:nvCxnSpPr>
      <xdr:spPr>
        <a:xfrm flipV="1">
          <a:off x="8750300" y="13493992"/>
          <a:ext cx="889000" cy="2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112021</xdr:rowOff>
    </xdr:from>
    <xdr:to>
      <xdr:col>50</xdr:col>
      <xdr:colOff>165100</xdr:colOff>
      <xdr:row>79</xdr:row>
      <xdr:rowOff>42171</xdr:rowOff>
    </xdr:to>
    <xdr:sp macro="" textlink="">
      <xdr:nvSpPr>
        <xdr:cNvPr id="412" name="フローチャート: 判断 411"/>
        <xdr:cNvSpPr/>
      </xdr:nvSpPr>
      <xdr:spPr>
        <a:xfrm>
          <a:off x="9588500" y="1348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33298</xdr:rowOff>
    </xdr:from>
    <xdr:ext cx="534377" cy="259045"/>
    <xdr:sp macro="" textlink="">
      <xdr:nvSpPr>
        <xdr:cNvPr id="413" name="テキスト ボックス 412"/>
        <xdr:cNvSpPr txBox="1"/>
      </xdr:nvSpPr>
      <xdr:spPr>
        <a:xfrm>
          <a:off x="9372111" y="1357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143025</xdr:rowOff>
    </xdr:from>
    <xdr:to>
      <xdr:col>45</xdr:col>
      <xdr:colOff>177800</xdr:colOff>
      <xdr:row>79</xdr:row>
      <xdr:rowOff>30021</xdr:rowOff>
    </xdr:to>
    <xdr:cxnSp macro="">
      <xdr:nvCxnSpPr>
        <xdr:cNvPr id="414" name="直線コネクタ 413"/>
        <xdr:cNvCxnSpPr/>
      </xdr:nvCxnSpPr>
      <xdr:spPr>
        <a:xfrm flipV="1">
          <a:off x="7861300" y="13516125"/>
          <a:ext cx="889000" cy="5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115503</xdr:rowOff>
    </xdr:from>
    <xdr:to>
      <xdr:col>46</xdr:col>
      <xdr:colOff>38100</xdr:colOff>
      <xdr:row>79</xdr:row>
      <xdr:rowOff>45653</xdr:rowOff>
    </xdr:to>
    <xdr:sp macro="" textlink="">
      <xdr:nvSpPr>
        <xdr:cNvPr id="415" name="フローチャート: 判断 414"/>
        <xdr:cNvSpPr/>
      </xdr:nvSpPr>
      <xdr:spPr>
        <a:xfrm>
          <a:off x="8699500" y="1348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36780</xdr:rowOff>
    </xdr:from>
    <xdr:ext cx="534377" cy="259045"/>
    <xdr:sp macro="" textlink="">
      <xdr:nvSpPr>
        <xdr:cNvPr id="416" name="テキスト ボックス 415"/>
        <xdr:cNvSpPr txBox="1"/>
      </xdr:nvSpPr>
      <xdr:spPr>
        <a:xfrm>
          <a:off x="8483111" y="1358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28417</xdr:rowOff>
    </xdr:from>
    <xdr:to>
      <xdr:col>41</xdr:col>
      <xdr:colOff>50800</xdr:colOff>
      <xdr:row>79</xdr:row>
      <xdr:rowOff>30021</xdr:rowOff>
    </xdr:to>
    <xdr:cxnSp macro="">
      <xdr:nvCxnSpPr>
        <xdr:cNvPr id="417" name="直線コネクタ 416"/>
        <xdr:cNvCxnSpPr/>
      </xdr:nvCxnSpPr>
      <xdr:spPr>
        <a:xfrm>
          <a:off x="6972300" y="13572967"/>
          <a:ext cx="889000" cy="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8" name="フローチャート: 判断 417"/>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47269</xdr:rowOff>
    </xdr:from>
    <xdr:ext cx="534377" cy="259045"/>
    <xdr:sp macro="" textlink="">
      <xdr:nvSpPr>
        <xdr:cNvPr id="419" name="テキスト ボックス 418"/>
        <xdr:cNvSpPr txBox="1"/>
      </xdr:nvSpPr>
      <xdr:spPr>
        <a:xfrm>
          <a:off x="7594111" y="1324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20" name="フローチャート: 判断 419"/>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59909</xdr:rowOff>
    </xdr:from>
    <xdr:ext cx="534377" cy="259045"/>
    <xdr:sp macro="" textlink="">
      <xdr:nvSpPr>
        <xdr:cNvPr id="421" name="テキスト ボックス 420"/>
        <xdr:cNvSpPr txBox="1"/>
      </xdr:nvSpPr>
      <xdr:spPr>
        <a:xfrm>
          <a:off x="6705111" y="1326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50795</xdr:rowOff>
    </xdr:from>
    <xdr:to>
      <xdr:col>55</xdr:col>
      <xdr:colOff>50800</xdr:colOff>
      <xdr:row>78</xdr:row>
      <xdr:rowOff>152395</xdr:rowOff>
    </xdr:to>
    <xdr:sp macro="" textlink="">
      <xdr:nvSpPr>
        <xdr:cNvPr id="427" name="楕円 426"/>
        <xdr:cNvSpPr/>
      </xdr:nvSpPr>
      <xdr:spPr>
        <a:xfrm>
          <a:off x="10426700" y="1342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10172</xdr:rowOff>
    </xdr:from>
    <xdr:ext cx="534377" cy="259045"/>
    <xdr:sp macro="" textlink="">
      <xdr:nvSpPr>
        <xdr:cNvPr id="428" name="普通建設事業費 （ うち新規整備　）該当値テキスト"/>
        <xdr:cNvSpPr txBox="1"/>
      </xdr:nvSpPr>
      <xdr:spPr>
        <a:xfrm>
          <a:off x="10528300" y="1321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70092</xdr:rowOff>
    </xdr:from>
    <xdr:to>
      <xdr:col>50</xdr:col>
      <xdr:colOff>165100</xdr:colOff>
      <xdr:row>79</xdr:row>
      <xdr:rowOff>242</xdr:rowOff>
    </xdr:to>
    <xdr:sp macro="" textlink="">
      <xdr:nvSpPr>
        <xdr:cNvPr id="429" name="楕円 428"/>
        <xdr:cNvSpPr/>
      </xdr:nvSpPr>
      <xdr:spPr>
        <a:xfrm>
          <a:off x="9588500" y="134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16769</xdr:rowOff>
    </xdr:from>
    <xdr:ext cx="534377" cy="259045"/>
    <xdr:sp macro="" textlink="">
      <xdr:nvSpPr>
        <xdr:cNvPr id="430" name="テキスト ボックス 429"/>
        <xdr:cNvSpPr txBox="1"/>
      </xdr:nvSpPr>
      <xdr:spPr>
        <a:xfrm>
          <a:off x="9372111" y="1321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92225</xdr:rowOff>
    </xdr:from>
    <xdr:to>
      <xdr:col>46</xdr:col>
      <xdr:colOff>38100</xdr:colOff>
      <xdr:row>79</xdr:row>
      <xdr:rowOff>22375</xdr:rowOff>
    </xdr:to>
    <xdr:sp macro="" textlink="">
      <xdr:nvSpPr>
        <xdr:cNvPr id="431" name="楕円 430"/>
        <xdr:cNvSpPr/>
      </xdr:nvSpPr>
      <xdr:spPr>
        <a:xfrm>
          <a:off x="8699500" y="1346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38902</xdr:rowOff>
    </xdr:from>
    <xdr:ext cx="534377" cy="259045"/>
    <xdr:sp macro="" textlink="">
      <xdr:nvSpPr>
        <xdr:cNvPr id="432" name="テキスト ボックス 431"/>
        <xdr:cNvSpPr txBox="1"/>
      </xdr:nvSpPr>
      <xdr:spPr>
        <a:xfrm>
          <a:off x="8483111" y="1324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150671</xdr:rowOff>
    </xdr:from>
    <xdr:to>
      <xdr:col>41</xdr:col>
      <xdr:colOff>101600</xdr:colOff>
      <xdr:row>79</xdr:row>
      <xdr:rowOff>80821</xdr:rowOff>
    </xdr:to>
    <xdr:sp macro="" textlink="">
      <xdr:nvSpPr>
        <xdr:cNvPr id="433" name="楕円 432"/>
        <xdr:cNvSpPr/>
      </xdr:nvSpPr>
      <xdr:spPr>
        <a:xfrm>
          <a:off x="7810500" y="1352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71948</xdr:rowOff>
    </xdr:from>
    <xdr:ext cx="534377" cy="259045"/>
    <xdr:sp macro="" textlink="">
      <xdr:nvSpPr>
        <xdr:cNvPr id="434" name="テキスト ボックス 433"/>
        <xdr:cNvSpPr txBox="1"/>
      </xdr:nvSpPr>
      <xdr:spPr>
        <a:xfrm>
          <a:off x="7594111" y="1361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149067</xdr:rowOff>
    </xdr:from>
    <xdr:to>
      <xdr:col>36</xdr:col>
      <xdr:colOff>165100</xdr:colOff>
      <xdr:row>79</xdr:row>
      <xdr:rowOff>79217</xdr:rowOff>
    </xdr:to>
    <xdr:sp macro="" textlink="">
      <xdr:nvSpPr>
        <xdr:cNvPr id="435" name="楕円 434"/>
        <xdr:cNvSpPr/>
      </xdr:nvSpPr>
      <xdr:spPr>
        <a:xfrm>
          <a:off x="6921500" y="135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70344</xdr:rowOff>
    </xdr:from>
    <xdr:ext cx="534377" cy="259045"/>
    <xdr:sp macro="" textlink="">
      <xdr:nvSpPr>
        <xdr:cNvPr id="436" name="テキスト ボックス 435"/>
        <xdr:cNvSpPr txBox="1"/>
      </xdr:nvSpPr>
      <xdr:spPr>
        <a:xfrm>
          <a:off x="6705111" y="1361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0" name="テキスト ボックス 44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123351</xdr:rowOff>
    </xdr:from>
    <xdr:to>
      <xdr:col>54</xdr:col>
      <xdr:colOff>189865</xdr:colOff>
      <xdr:row>99</xdr:row>
      <xdr:rowOff>16725</xdr:rowOff>
    </xdr:to>
    <xdr:cxnSp macro="">
      <xdr:nvCxnSpPr>
        <xdr:cNvPr id="460" name="直線コネクタ 459"/>
        <xdr:cNvCxnSpPr/>
      </xdr:nvCxnSpPr>
      <xdr:spPr>
        <a:xfrm flipV="1">
          <a:off x="10475595" y="15725301"/>
          <a:ext cx="1270" cy="1264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20552</xdr:rowOff>
    </xdr:from>
    <xdr:ext cx="469744" cy="259045"/>
    <xdr:sp macro="" textlink="">
      <xdr:nvSpPr>
        <xdr:cNvPr id="461" name="普通建設事業費 （ うち更新整備　）最小値テキスト"/>
        <xdr:cNvSpPr txBox="1"/>
      </xdr:nvSpPr>
      <xdr:spPr>
        <a:xfrm>
          <a:off x="10528300" y="1699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16725</xdr:rowOff>
    </xdr:from>
    <xdr:to>
      <xdr:col>55</xdr:col>
      <xdr:colOff>88900</xdr:colOff>
      <xdr:row>99</xdr:row>
      <xdr:rowOff>16725</xdr:rowOff>
    </xdr:to>
    <xdr:cxnSp macro="">
      <xdr:nvCxnSpPr>
        <xdr:cNvPr id="462" name="直線コネクタ 461"/>
        <xdr:cNvCxnSpPr/>
      </xdr:nvCxnSpPr>
      <xdr:spPr>
        <a:xfrm>
          <a:off x="10388600" y="1699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70028</xdr:rowOff>
    </xdr:from>
    <xdr:ext cx="599010" cy="259045"/>
    <xdr:sp macro="" textlink="">
      <xdr:nvSpPr>
        <xdr:cNvPr id="463" name="普通建設事業費 （ うち更新整備　）最大値テキスト"/>
        <xdr:cNvSpPr txBox="1"/>
      </xdr:nvSpPr>
      <xdr:spPr>
        <a:xfrm>
          <a:off x="10528300" y="155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123351</xdr:rowOff>
    </xdr:from>
    <xdr:to>
      <xdr:col>55</xdr:col>
      <xdr:colOff>88900</xdr:colOff>
      <xdr:row>91</xdr:row>
      <xdr:rowOff>123351</xdr:rowOff>
    </xdr:to>
    <xdr:cxnSp macro="">
      <xdr:nvCxnSpPr>
        <xdr:cNvPr id="464" name="直線コネクタ 463"/>
        <xdr:cNvCxnSpPr/>
      </xdr:nvCxnSpPr>
      <xdr:spPr>
        <a:xfrm>
          <a:off x="10388600" y="1572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114936</xdr:rowOff>
    </xdr:from>
    <xdr:to>
      <xdr:col>55</xdr:col>
      <xdr:colOff>0</xdr:colOff>
      <xdr:row>96</xdr:row>
      <xdr:rowOff>129660</xdr:rowOff>
    </xdr:to>
    <xdr:cxnSp macro="">
      <xdr:nvCxnSpPr>
        <xdr:cNvPr id="465" name="直線コネクタ 464"/>
        <xdr:cNvCxnSpPr/>
      </xdr:nvCxnSpPr>
      <xdr:spPr>
        <a:xfrm flipV="1">
          <a:off x="9639300" y="16574136"/>
          <a:ext cx="838200" cy="1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13839</xdr:rowOff>
    </xdr:from>
    <xdr:ext cx="534377" cy="259045"/>
    <xdr:sp macro="" textlink="">
      <xdr:nvSpPr>
        <xdr:cNvPr id="466" name="普通建設事業費 （ うち更新整備　）平均値テキスト"/>
        <xdr:cNvSpPr txBox="1"/>
      </xdr:nvSpPr>
      <xdr:spPr>
        <a:xfrm>
          <a:off x="10528300" y="166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35412</xdr:rowOff>
    </xdr:from>
    <xdr:to>
      <xdr:col>55</xdr:col>
      <xdr:colOff>50800</xdr:colOff>
      <xdr:row>97</xdr:row>
      <xdr:rowOff>137012</xdr:rowOff>
    </xdr:to>
    <xdr:sp macro="" textlink="">
      <xdr:nvSpPr>
        <xdr:cNvPr id="467" name="フローチャート: 判断 466"/>
        <xdr:cNvSpPr/>
      </xdr:nvSpPr>
      <xdr:spPr>
        <a:xfrm>
          <a:off x="10426700" y="1666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129660</xdr:rowOff>
    </xdr:from>
    <xdr:to>
      <xdr:col>50</xdr:col>
      <xdr:colOff>114300</xdr:colOff>
      <xdr:row>98</xdr:row>
      <xdr:rowOff>14404</xdr:rowOff>
    </xdr:to>
    <xdr:cxnSp macro="">
      <xdr:nvCxnSpPr>
        <xdr:cNvPr id="468" name="直線コネクタ 467"/>
        <xdr:cNvCxnSpPr/>
      </xdr:nvCxnSpPr>
      <xdr:spPr>
        <a:xfrm flipV="1">
          <a:off x="8750300" y="16588860"/>
          <a:ext cx="889000" cy="22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35872</xdr:rowOff>
    </xdr:from>
    <xdr:to>
      <xdr:col>50</xdr:col>
      <xdr:colOff>165100</xdr:colOff>
      <xdr:row>97</xdr:row>
      <xdr:rowOff>137472</xdr:rowOff>
    </xdr:to>
    <xdr:sp macro="" textlink="">
      <xdr:nvSpPr>
        <xdr:cNvPr id="469" name="フローチャート: 判断 468"/>
        <xdr:cNvSpPr/>
      </xdr:nvSpPr>
      <xdr:spPr>
        <a:xfrm>
          <a:off x="9588500" y="166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128599</xdr:rowOff>
    </xdr:from>
    <xdr:ext cx="534377" cy="259045"/>
    <xdr:sp macro="" textlink="">
      <xdr:nvSpPr>
        <xdr:cNvPr id="470" name="テキスト ボックス 469"/>
        <xdr:cNvSpPr txBox="1"/>
      </xdr:nvSpPr>
      <xdr:spPr>
        <a:xfrm>
          <a:off x="9372111" y="167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144</xdr:rowOff>
    </xdr:from>
    <xdr:to>
      <xdr:col>45</xdr:col>
      <xdr:colOff>177800</xdr:colOff>
      <xdr:row>98</xdr:row>
      <xdr:rowOff>14404</xdr:rowOff>
    </xdr:to>
    <xdr:cxnSp macro="">
      <xdr:nvCxnSpPr>
        <xdr:cNvPr id="471" name="直線コネクタ 470"/>
        <xdr:cNvCxnSpPr/>
      </xdr:nvCxnSpPr>
      <xdr:spPr>
        <a:xfrm>
          <a:off x="7861300" y="15773544"/>
          <a:ext cx="889000" cy="104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59578</xdr:rowOff>
    </xdr:from>
    <xdr:to>
      <xdr:col>46</xdr:col>
      <xdr:colOff>38100</xdr:colOff>
      <xdr:row>97</xdr:row>
      <xdr:rowOff>161178</xdr:rowOff>
    </xdr:to>
    <xdr:sp macro="" textlink="">
      <xdr:nvSpPr>
        <xdr:cNvPr id="472" name="フローチャート: 判断 471"/>
        <xdr:cNvSpPr/>
      </xdr:nvSpPr>
      <xdr:spPr>
        <a:xfrm>
          <a:off x="8699500" y="1669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6255</xdr:rowOff>
    </xdr:from>
    <xdr:ext cx="534377" cy="259045"/>
    <xdr:sp macro="" textlink="">
      <xdr:nvSpPr>
        <xdr:cNvPr id="473" name="テキスト ボックス 472"/>
        <xdr:cNvSpPr txBox="1"/>
      </xdr:nvSpPr>
      <xdr:spPr>
        <a:xfrm>
          <a:off x="8483111" y="164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144</xdr:rowOff>
    </xdr:from>
    <xdr:to>
      <xdr:col>41</xdr:col>
      <xdr:colOff>50800</xdr:colOff>
      <xdr:row>98</xdr:row>
      <xdr:rowOff>67063</xdr:rowOff>
    </xdr:to>
    <xdr:cxnSp macro="">
      <xdr:nvCxnSpPr>
        <xdr:cNvPr id="474" name="直線コネクタ 473"/>
        <xdr:cNvCxnSpPr/>
      </xdr:nvCxnSpPr>
      <xdr:spPr>
        <a:xfrm flipV="1">
          <a:off x="6972300" y="15773544"/>
          <a:ext cx="889000" cy="109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38478</xdr:rowOff>
    </xdr:from>
    <xdr:to>
      <xdr:col>41</xdr:col>
      <xdr:colOff>101600</xdr:colOff>
      <xdr:row>97</xdr:row>
      <xdr:rowOff>140078</xdr:rowOff>
    </xdr:to>
    <xdr:sp macro="" textlink="">
      <xdr:nvSpPr>
        <xdr:cNvPr id="475" name="フローチャート: 判断 474"/>
        <xdr:cNvSpPr/>
      </xdr:nvSpPr>
      <xdr:spPr>
        <a:xfrm>
          <a:off x="7810500" y="1666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131205</xdr:rowOff>
    </xdr:from>
    <xdr:ext cx="534377" cy="259045"/>
    <xdr:sp macro="" textlink="">
      <xdr:nvSpPr>
        <xdr:cNvPr id="476" name="テキスト ボックス 475"/>
        <xdr:cNvSpPr txBox="1"/>
      </xdr:nvSpPr>
      <xdr:spPr>
        <a:xfrm>
          <a:off x="7594111" y="1676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84213</xdr:rowOff>
    </xdr:from>
    <xdr:to>
      <xdr:col>36</xdr:col>
      <xdr:colOff>165100</xdr:colOff>
      <xdr:row>98</xdr:row>
      <xdr:rowOff>14363</xdr:rowOff>
    </xdr:to>
    <xdr:sp macro="" textlink="">
      <xdr:nvSpPr>
        <xdr:cNvPr id="477" name="フローチャート: 判断 476"/>
        <xdr:cNvSpPr/>
      </xdr:nvSpPr>
      <xdr:spPr>
        <a:xfrm>
          <a:off x="69215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30890</xdr:rowOff>
    </xdr:from>
    <xdr:ext cx="534377" cy="259045"/>
    <xdr:sp macro="" textlink="">
      <xdr:nvSpPr>
        <xdr:cNvPr id="478" name="テキスト ボックス 477"/>
        <xdr:cNvSpPr txBox="1"/>
      </xdr:nvSpPr>
      <xdr:spPr>
        <a:xfrm>
          <a:off x="6705111" y="1649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64136</xdr:rowOff>
    </xdr:from>
    <xdr:to>
      <xdr:col>55</xdr:col>
      <xdr:colOff>50800</xdr:colOff>
      <xdr:row>96</xdr:row>
      <xdr:rowOff>165736</xdr:rowOff>
    </xdr:to>
    <xdr:sp macro="" textlink="">
      <xdr:nvSpPr>
        <xdr:cNvPr id="484" name="楕円 483"/>
        <xdr:cNvSpPr/>
      </xdr:nvSpPr>
      <xdr:spPr>
        <a:xfrm>
          <a:off x="10426700" y="1652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87013</xdr:rowOff>
    </xdr:from>
    <xdr:ext cx="599010" cy="259045"/>
    <xdr:sp macro="" textlink="">
      <xdr:nvSpPr>
        <xdr:cNvPr id="485" name="普通建設事業費 （ うち更新整備　）該当値テキスト"/>
        <xdr:cNvSpPr txBox="1"/>
      </xdr:nvSpPr>
      <xdr:spPr>
        <a:xfrm>
          <a:off x="10528300" y="1637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78860</xdr:rowOff>
    </xdr:from>
    <xdr:to>
      <xdr:col>50</xdr:col>
      <xdr:colOff>165100</xdr:colOff>
      <xdr:row>97</xdr:row>
      <xdr:rowOff>9010</xdr:rowOff>
    </xdr:to>
    <xdr:sp macro="" textlink="">
      <xdr:nvSpPr>
        <xdr:cNvPr id="486" name="楕円 485"/>
        <xdr:cNvSpPr/>
      </xdr:nvSpPr>
      <xdr:spPr>
        <a:xfrm>
          <a:off x="9588500" y="1653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25537</xdr:rowOff>
    </xdr:from>
    <xdr:ext cx="599010" cy="259045"/>
    <xdr:sp macro="" textlink="">
      <xdr:nvSpPr>
        <xdr:cNvPr id="487" name="テキスト ボックス 486"/>
        <xdr:cNvSpPr txBox="1"/>
      </xdr:nvSpPr>
      <xdr:spPr>
        <a:xfrm>
          <a:off x="9339795" y="1631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135054</xdr:rowOff>
    </xdr:from>
    <xdr:to>
      <xdr:col>46</xdr:col>
      <xdr:colOff>38100</xdr:colOff>
      <xdr:row>98</xdr:row>
      <xdr:rowOff>65204</xdr:rowOff>
    </xdr:to>
    <xdr:sp macro="" textlink="">
      <xdr:nvSpPr>
        <xdr:cNvPr id="488" name="楕円 487"/>
        <xdr:cNvSpPr/>
      </xdr:nvSpPr>
      <xdr:spPr>
        <a:xfrm>
          <a:off x="8699500" y="167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56331</xdr:rowOff>
    </xdr:from>
    <xdr:ext cx="534377" cy="259045"/>
    <xdr:sp macro="" textlink="">
      <xdr:nvSpPr>
        <xdr:cNvPr id="489" name="テキスト ボックス 488"/>
        <xdr:cNvSpPr txBox="1"/>
      </xdr:nvSpPr>
      <xdr:spPr>
        <a:xfrm>
          <a:off x="8483111" y="1685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120794</xdr:rowOff>
    </xdr:from>
    <xdr:to>
      <xdr:col>41</xdr:col>
      <xdr:colOff>101600</xdr:colOff>
      <xdr:row>92</xdr:row>
      <xdr:rowOff>50944</xdr:rowOff>
    </xdr:to>
    <xdr:sp macro="" textlink="">
      <xdr:nvSpPr>
        <xdr:cNvPr id="490" name="楕円 489"/>
        <xdr:cNvSpPr/>
      </xdr:nvSpPr>
      <xdr:spPr>
        <a:xfrm>
          <a:off x="7810500" y="1572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67471</xdr:rowOff>
    </xdr:from>
    <xdr:ext cx="599010" cy="259045"/>
    <xdr:sp macro="" textlink="">
      <xdr:nvSpPr>
        <xdr:cNvPr id="491" name="テキスト ボックス 490"/>
        <xdr:cNvSpPr txBox="1"/>
      </xdr:nvSpPr>
      <xdr:spPr>
        <a:xfrm>
          <a:off x="7561795" y="1549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16263</xdr:rowOff>
    </xdr:from>
    <xdr:to>
      <xdr:col>36</xdr:col>
      <xdr:colOff>165100</xdr:colOff>
      <xdr:row>98</xdr:row>
      <xdr:rowOff>117863</xdr:rowOff>
    </xdr:to>
    <xdr:sp macro="" textlink="">
      <xdr:nvSpPr>
        <xdr:cNvPr id="492" name="楕円 491"/>
        <xdr:cNvSpPr/>
      </xdr:nvSpPr>
      <xdr:spPr>
        <a:xfrm>
          <a:off x="6921500" y="1681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108990</xdr:rowOff>
    </xdr:from>
    <xdr:ext cx="534377" cy="259045"/>
    <xdr:sp macro="" textlink="">
      <xdr:nvSpPr>
        <xdr:cNvPr id="493" name="テキスト ボックス 492"/>
        <xdr:cNvSpPr txBox="1"/>
      </xdr:nvSpPr>
      <xdr:spPr>
        <a:xfrm>
          <a:off x="6705111" y="1691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126548</xdr:rowOff>
    </xdr:from>
    <xdr:to>
      <xdr:col>85</xdr:col>
      <xdr:colOff>126364</xdr:colOff>
      <xdr:row>39</xdr:row>
      <xdr:rowOff>44450</xdr:rowOff>
    </xdr:to>
    <xdr:cxnSp macro="">
      <xdr:nvCxnSpPr>
        <xdr:cNvPr id="517" name="直線コネクタ 516"/>
        <xdr:cNvCxnSpPr/>
      </xdr:nvCxnSpPr>
      <xdr:spPr>
        <a:xfrm flipV="1">
          <a:off x="16317595" y="5270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73225</xdr:rowOff>
    </xdr:from>
    <xdr:ext cx="599010" cy="259045"/>
    <xdr:sp macro="" textlink="">
      <xdr:nvSpPr>
        <xdr:cNvPr id="520" name="災害復旧事業費最大値テキスト"/>
        <xdr:cNvSpPr txBox="1"/>
      </xdr:nvSpPr>
      <xdr:spPr>
        <a:xfrm>
          <a:off x="16370300" y="504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126548</xdr:rowOff>
    </xdr:from>
    <xdr:to>
      <xdr:col>86</xdr:col>
      <xdr:colOff>25400</xdr:colOff>
      <xdr:row>30</xdr:row>
      <xdr:rowOff>126548</xdr:rowOff>
    </xdr:to>
    <xdr:cxnSp macro="">
      <xdr:nvCxnSpPr>
        <xdr:cNvPr id="521" name="直線コネクタ 520"/>
        <xdr:cNvCxnSpPr/>
      </xdr:nvCxnSpPr>
      <xdr:spPr>
        <a:xfrm>
          <a:off x="16230600" y="527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41104</xdr:rowOff>
    </xdr:from>
    <xdr:to>
      <xdr:col>85</xdr:col>
      <xdr:colOff>127000</xdr:colOff>
      <xdr:row>39</xdr:row>
      <xdr:rowOff>44450</xdr:rowOff>
    </xdr:to>
    <xdr:cxnSp macro="">
      <xdr:nvCxnSpPr>
        <xdr:cNvPr id="522" name="直線コネクタ 521"/>
        <xdr:cNvCxnSpPr/>
      </xdr:nvCxnSpPr>
      <xdr:spPr>
        <a:xfrm>
          <a:off x="15481300" y="6727654"/>
          <a:ext cx="8382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124472</xdr:rowOff>
    </xdr:from>
    <xdr:ext cx="469744" cy="259045"/>
    <xdr:sp macro="" textlink="">
      <xdr:nvSpPr>
        <xdr:cNvPr id="523" name="災害復旧事業費平均値テキスト"/>
        <xdr:cNvSpPr txBox="1"/>
      </xdr:nvSpPr>
      <xdr:spPr>
        <a:xfrm>
          <a:off x="16370300" y="6468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101595</xdr:rowOff>
    </xdr:from>
    <xdr:to>
      <xdr:col>85</xdr:col>
      <xdr:colOff>177800</xdr:colOff>
      <xdr:row>39</xdr:row>
      <xdr:rowOff>31745</xdr:rowOff>
    </xdr:to>
    <xdr:sp macro="" textlink="">
      <xdr:nvSpPr>
        <xdr:cNvPr id="524" name="フローチャート: 判断 523"/>
        <xdr:cNvSpPr/>
      </xdr:nvSpPr>
      <xdr:spPr>
        <a:xfrm>
          <a:off x="16268700" y="661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41104</xdr:rowOff>
    </xdr:from>
    <xdr:to>
      <xdr:col>81</xdr:col>
      <xdr:colOff>50800</xdr:colOff>
      <xdr:row>39</xdr:row>
      <xdr:rowOff>44450</xdr:rowOff>
    </xdr:to>
    <xdr:cxnSp macro="">
      <xdr:nvCxnSpPr>
        <xdr:cNvPr id="525" name="直線コネクタ 524"/>
        <xdr:cNvCxnSpPr/>
      </xdr:nvCxnSpPr>
      <xdr:spPr>
        <a:xfrm flipV="1">
          <a:off x="14592300" y="6727654"/>
          <a:ext cx="8890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88237</xdr:rowOff>
    </xdr:from>
    <xdr:to>
      <xdr:col>81</xdr:col>
      <xdr:colOff>101600</xdr:colOff>
      <xdr:row>39</xdr:row>
      <xdr:rowOff>18387</xdr:rowOff>
    </xdr:to>
    <xdr:sp macro="" textlink="">
      <xdr:nvSpPr>
        <xdr:cNvPr id="526" name="フローチャート: 判断 525"/>
        <xdr:cNvSpPr/>
      </xdr:nvSpPr>
      <xdr:spPr>
        <a:xfrm>
          <a:off x="15430500" y="660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34914</xdr:rowOff>
    </xdr:from>
    <xdr:ext cx="534377" cy="259045"/>
    <xdr:sp macro="" textlink="">
      <xdr:nvSpPr>
        <xdr:cNvPr id="527" name="テキスト ボックス 526"/>
        <xdr:cNvSpPr txBox="1"/>
      </xdr:nvSpPr>
      <xdr:spPr>
        <a:xfrm>
          <a:off x="15214111" y="63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10846</xdr:rowOff>
    </xdr:from>
    <xdr:to>
      <xdr:col>76</xdr:col>
      <xdr:colOff>114300</xdr:colOff>
      <xdr:row>39</xdr:row>
      <xdr:rowOff>44450</xdr:rowOff>
    </xdr:to>
    <xdr:cxnSp macro="">
      <xdr:nvCxnSpPr>
        <xdr:cNvPr id="528" name="直線コネクタ 527"/>
        <xdr:cNvCxnSpPr/>
      </xdr:nvCxnSpPr>
      <xdr:spPr>
        <a:xfrm>
          <a:off x="13703300" y="6525946"/>
          <a:ext cx="889000" cy="20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64813</xdr:rowOff>
    </xdr:from>
    <xdr:to>
      <xdr:col>76</xdr:col>
      <xdr:colOff>165100</xdr:colOff>
      <xdr:row>38</xdr:row>
      <xdr:rowOff>166413</xdr:rowOff>
    </xdr:to>
    <xdr:sp macro="" textlink="">
      <xdr:nvSpPr>
        <xdr:cNvPr id="529" name="フローチャート: 判断 528"/>
        <xdr:cNvSpPr/>
      </xdr:nvSpPr>
      <xdr:spPr>
        <a:xfrm>
          <a:off x="14541500" y="657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11490</xdr:rowOff>
    </xdr:from>
    <xdr:ext cx="534377" cy="259045"/>
    <xdr:sp macro="" textlink="">
      <xdr:nvSpPr>
        <xdr:cNvPr id="530" name="テキスト ボックス 529"/>
        <xdr:cNvSpPr txBox="1"/>
      </xdr:nvSpPr>
      <xdr:spPr>
        <a:xfrm>
          <a:off x="14325111" y="63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151945</xdr:rowOff>
    </xdr:from>
    <xdr:to>
      <xdr:col>71</xdr:col>
      <xdr:colOff>177800</xdr:colOff>
      <xdr:row>38</xdr:row>
      <xdr:rowOff>10846</xdr:rowOff>
    </xdr:to>
    <xdr:cxnSp macro="">
      <xdr:nvCxnSpPr>
        <xdr:cNvPr id="531" name="直線コネクタ 530"/>
        <xdr:cNvCxnSpPr/>
      </xdr:nvCxnSpPr>
      <xdr:spPr>
        <a:xfrm>
          <a:off x="12814300" y="6324145"/>
          <a:ext cx="889000" cy="20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68623</xdr:rowOff>
    </xdr:from>
    <xdr:to>
      <xdr:col>72</xdr:col>
      <xdr:colOff>38100</xdr:colOff>
      <xdr:row>38</xdr:row>
      <xdr:rowOff>170223</xdr:rowOff>
    </xdr:to>
    <xdr:sp macro="" textlink="">
      <xdr:nvSpPr>
        <xdr:cNvPr id="532" name="フローチャート: 判断 531"/>
        <xdr:cNvSpPr/>
      </xdr:nvSpPr>
      <xdr:spPr>
        <a:xfrm>
          <a:off x="13652500" y="658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161350</xdr:rowOff>
    </xdr:from>
    <xdr:ext cx="534377" cy="259045"/>
    <xdr:sp macro="" textlink="">
      <xdr:nvSpPr>
        <xdr:cNvPr id="533" name="テキスト ボックス 532"/>
        <xdr:cNvSpPr txBox="1"/>
      </xdr:nvSpPr>
      <xdr:spPr>
        <a:xfrm>
          <a:off x="13436111" y="667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68913</xdr:rowOff>
    </xdr:from>
    <xdr:to>
      <xdr:col>67</xdr:col>
      <xdr:colOff>101600</xdr:colOff>
      <xdr:row>38</xdr:row>
      <xdr:rowOff>170513</xdr:rowOff>
    </xdr:to>
    <xdr:sp macro="" textlink="">
      <xdr:nvSpPr>
        <xdr:cNvPr id="534" name="フローチャート: 判断 533"/>
        <xdr:cNvSpPr/>
      </xdr:nvSpPr>
      <xdr:spPr>
        <a:xfrm>
          <a:off x="12763500" y="658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161640</xdr:rowOff>
    </xdr:from>
    <xdr:ext cx="534377" cy="259045"/>
    <xdr:sp macro="" textlink="">
      <xdr:nvSpPr>
        <xdr:cNvPr id="535" name="テキスト ボックス 534"/>
        <xdr:cNvSpPr txBox="1"/>
      </xdr:nvSpPr>
      <xdr:spPr>
        <a:xfrm>
          <a:off x="12547111" y="66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161754</xdr:rowOff>
    </xdr:from>
    <xdr:to>
      <xdr:col>81</xdr:col>
      <xdr:colOff>101600</xdr:colOff>
      <xdr:row>39</xdr:row>
      <xdr:rowOff>91904</xdr:rowOff>
    </xdr:to>
    <xdr:sp macro="" textlink="">
      <xdr:nvSpPr>
        <xdr:cNvPr id="543" name="楕円 542"/>
        <xdr:cNvSpPr/>
      </xdr:nvSpPr>
      <xdr:spPr>
        <a:xfrm>
          <a:off x="15430500" y="667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83031</xdr:rowOff>
    </xdr:from>
    <xdr:ext cx="378565" cy="259045"/>
    <xdr:sp macro="" textlink="">
      <xdr:nvSpPr>
        <xdr:cNvPr id="544" name="テキスト ボックス 543"/>
        <xdr:cNvSpPr txBox="1"/>
      </xdr:nvSpPr>
      <xdr:spPr>
        <a:xfrm>
          <a:off x="15292017" y="6769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131496</xdr:rowOff>
    </xdr:from>
    <xdr:to>
      <xdr:col>72</xdr:col>
      <xdr:colOff>38100</xdr:colOff>
      <xdr:row>38</xdr:row>
      <xdr:rowOff>61646</xdr:rowOff>
    </xdr:to>
    <xdr:sp macro="" textlink="">
      <xdr:nvSpPr>
        <xdr:cNvPr id="547" name="楕円 546"/>
        <xdr:cNvSpPr/>
      </xdr:nvSpPr>
      <xdr:spPr>
        <a:xfrm>
          <a:off x="13652500" y="647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78173</xdr:rowOff>
    </xdr:from>
    <xdr:ext cx="534377" cy="259045"/>
    <xdr:sp macro="" textlink="">
      <xdr:nvSpPr>
        <xdr:cNvPr id="548" name="テキスト ボックス 547"/>
        <xdr:cNvSpPr txBox="1"/>
      </xdr:nvSpPr>
      <xdr:spPr>
        <a:xfrm>
          <a:off x="13436111" y="625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101145</xdr:rowOff>
    </xdr:from>
    <xdr:to>
      <xdr:col>67</xdr:col>
      <xdr:colOff>101600</xdr:colOff>
      <xdr:row>37</xdr:row>
      <xdr:rowOff>31295</xdr:rowOff>
    </xdr:to>
    <xdr:sp macro="" textlink="">
      <xdr:nvSpPr>
        <xdr:cNvPr id="549" name="楕円 548"/>
        <xdr:cNvSpPr/>
      </xdr:nvSpPr>
      <xdr:spPr>
        <a:xfrm>
          <a:off x="12763500" y="62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47822</xdr:rowOff>
    </xdr:from>
    <xdr:ext cx="534377" cy="259045"/>
    <xdr:sp macro="" textlink="">
      <xdr:nvSpPr>
        <xdr:cNvPr id="550" name="テキスト ボックス 549"/>
        <xdr:cNvSpPr txBox="1"/>
      </xdr:nvSpPr>
      <xdr:spPr>
        <a:xfrm>
          <a:off x="12547111" y="604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3" name="テキスト ボックス 61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164656</xdr:rowOff>
    </xdr:from>
    <xdr:to>
      <xdr:col>85</xdr:col>
      <xdr:colOff>126364</xdr:colOff>
      <xdr:row>79</xdr:row>
      <xdr:rowOff>18630</xdr:rowOff>
    </xdr:to>
    <xdr:cxnSp macro="">
      <xdr:nvCxnSpPr>
        <xdr:cNvPr id="623" name="直線コネクタ 622"/>
        <xdr:cNvCxnSpPr/>
      </xdr:nvCxnSpPr>
      <xdr:spPr>
        <a:xfrm flipV="1">
          <a:off x="16317595" y="12166156"/>
          <a:ext cx="1269" cy="13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22457</xdr:rowOff>
    </xdr:from>
    <xdr:ext cx="469744" cy="259045"/>
    <xdr:sp macro="" textlink="">
      <xdr:nvSpPr>
        <xdr:cNvPr id="624" name="公債費最小値テキスト"/>
        <xdr:cNvSpPr txBox="1"/>
      </xdr:nvSpPr>
      <xdr:spPr>
        <a:xfrm>
          <a:off x="16370300" y="1356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18630</xdr:rowOff>
    </xdr:from>
    <xdr:to>
      <xdr:col>86</xdr:col>
      <xdr:colOff>25400</xdr:colOff>
      <xdr:row>79</xdr:row>
      <xdr:rowOff>18630</xdr:rowOff>
    </xdr:to>
    <xdr:cxnSp macro="">
      <xdr:nvCxnSpPr>
        <xdr:cNvPr id="625" name="直線コネクタ 624"/>
        <xdr:cNvCxnSpPr/>
      </xdr:nvCxnSpPr>
      <xdr:spPr>
        <a:xfrm>
          <a:off x="16230600" y="1356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111333</xdr:rowOff>
    </xdr:from>
    <xdr:ext cx="599010" cy="259045"/>
    <xdr:sp macro="" textlink="">
      <xdr:nvSpPr>
        <xdr:cNvPr id="626" name="公債費最大値テキスト"/>
        <xdr:cNvSpPr txBox="1"/>
      </xdr:nvSpPr>
      <xdr:spPr>
        <a:xfrm>
          <a:off x="16370300" y="1194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164656</xdr:rowOff>
    </xdr:from>
    <xdr:to>
      <xdr:col>86</xdr:col>
      <xdr:colOff>25400</xdr:colOff>
      <xdr:row>70</xdr:row>
      <xdr:rowOff>164656</xdr:rowOff>
    </xdr:to>
    <xdr:cxnSp macro="">
      <xdr:nvCxnSpPr>
        <xdr:cNvPr id="627" name="直線コネクタ 626"/>
        <xdr:cNvCxnSpPr/>
      </xdr:nvCxnSpPr>
      <xdr:spPr>
        <a:xfrm>
          <a:off x="16230600" y="121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142382</xdr:rowOff>
    </xdr:from>
    <xdr:to>
      <xdr:col>85</xdr:col>
      <xdr:colOff>127000</xdr:colOff>
      <xdr:row>77</xdr:row>
      <xdr:rowOff>146980</xdr:rowOff>
    </xdr:to>
    <xdr:cxnSp macro="">
      <xdr:nvCxnSpPr>
        <xdr:cNvPr id="628" name="直線コネクタ 627"/>
        <xdr:cNvCxnSpPr/>
      </xdr:nvCxnSpPr>
      <xdr:spPr>
        <a:xfrm flipV="1">
          <a:off x="15481300" y="13344032"/>
          <a:ext cx="8382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27309</xdr:rowOff>
    </xdr:from>
    <xdr:ext cx="534377" cy="259045"/>
    <xdr:sp macro="" textlink="">
      <xdr:nvSpPr>
        <xdr:cNvPr id="629" name="公債費平均値テキスト"/>
        <xdr:cNvSpPr txBox="1"/>
      </xdr:nvSpPr>
      <xdr:spPr>
        <a:xfrm>
          <a:off x="16370300" y="13057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4432</xdr:rowOff>
    </xdr:from>
    <xdr:to>
      <xdr:col>85</xdr:col>
      <xdr:colOff>177800</xdr:colOff>
      <xdr:row>77</xdr:row>
      <xdr:rowOff>106032</xdr:rowOff>
    </xdr:to>
    <xdr:sp macro="" textlink="">
      <xdr:nvSpPr>
        <xdr:cNvPr id="630" name="フローチャート: 判断 629"/>
        <xdr:cNvSpPr/>
      </xdr:nvSpPr>
      <xdr:spPr>
        <a:xfrm>
          <a:off x="162687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146980</xdr:rowOff>
    </xdr:from>
    <xdr:to>
      <xdr:col>81</xdr:col>
      <xdr:colOff>50800</xdr:colOff>
      <xdr:row>77</xdr:row>
      <xdr:rowOff>166686</xdr:rowOff>
    </xdr:to>
    <xdr:cxnSp macro="">
      <xdr:nvCxnSpPr>
        <xdr:cNvPr id="631" name="直線コネクタ 630"/>
        <xdr:cNvCxnSpPr/>
      </xdr:nvCxnSpPr>
      <xdr:spPr>
        <a:xfrm flipV="1">
          <a:off x="14592300" y="13348630"/>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16777</xdr:rowOff>
    </xdr:from>
    <xdr:to>
      <xdr:col>81</xdr:col>
      <xdr:colOff>101600</xdr:colOff>
      <xdr:row>77</xdr:row>
      <xdr:rowOff>118377</xdr:rowOff>
    </xdr:to>
    <xdr:sp macro="" textlink="">
      <xdr:nvSpPr>
        <xdr:cNvPr id="632" name="フローチャート: 判断 631"/>
        <xdr:cNvSpPr/>
      </xdr:nvSpPr>
      <xdr:spPr>
        <a:xfrm>
          <a:off x="15430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134904</xdr:rowOff>
    </xdr:from>
    <xdr:ext cx="534377" cy="259045"/>
    <xdr:sp macro="" textlink="">
      <xdr:nvSpPr>
        <xdr:cNvPr id="633" name="テキスト ボックス 632"/>
        <xdr:cNvSpPr txBox="1"/>
      </xdr:nvSpPr>
      <xdr:spPr>
        <a:xfrm>
          <a:off x="15214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166686</xdr:rowOff>
    </xdr:from>
    <xdr:to>
      <xdr:col>76</xdr:col>
      <xdr:colOff>114300</xdr:colOff>
      <xdr:row>78</xdr:row>
      <xdr:rowOff>61226</xdr:rowOff>
    </xdr:to>
    <xdr:cxnSp macro="">
      <xdr:nvCxnSpPr>
        <xdr:cNvPr id="634" name="直線コネクタ 633"/>
        <xdr:cNvCxnSpPr/>
      </xdr:nvCxnSpPr>
      <xdr:spPr>
        <a:xfrm flipV="1">
          <a:off x="13703300" y="13368336"/>
          <a:ext cx="889000" cy="6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59985</xdr:rowOff>
    </xdr:from>
    <xdr:to>
      <xdr:col>76</xdr:col>
      <xdr:colOff>165100</xdr:colOff>
      <xdr:row>77</xdr:row>
      <xdr:rowOff>161585</xdr:rowOff>
    </xdr:to>
    <xdr:sp macro="" textlink="">
      <xdr:nvSpPr>
        <xdr:cNvPr id="635" name="フローチャート: 判断 634"/>
        <xdr:cNvSpPr/>
      </xdr:nvSpPr>
      <xdr:spPr>
        <a:xfrm>
          <a:off x="14541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6662</xdr:rowOff>
    </xdr:from>
    <xdr:ext cx="534377" cy="259045"/>
    <xdr:sp macro="" textlink="">
      <xdr:nvSpPr>
        <xdr:cNvPr id="636" name="テキスト ボックス 635"/>
        <xdr:cNvSpPr txBox="1"/>
      </xdr:nvSpPr>
      <xdr:spPr>
        <a:xfrm>
          <a:off x="14325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61226</xdr:rowOff>
    </xdr:from>
    <xdr:to>
      <xdr:col>71</xdr:col>
      <xdr:colOff>177800</xdr:colOff>
      <xdr:row>78</xdr:row>
      <xdr:rowOff>65584</xdr:rowOff>
    </xdr:to>
    <xdr:cxnSp macro="">
      <xdr:nvCxnSpPr>
        <xdr:cNvPr id="637" name="直線コネクタ 636"/>
        <xdr:cNvCxnSpPr/>
      </xdr:nvCxnSpPr>
      <xdr:spPr>
        <a:xfrm flipV="1">
          <a:off x="12814300" y="13434326"/>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63697</xdr:rowOff>
    </xdr:from>
    <xdr:to>
      <xdr:col>72</xdr:col>
      <xdr:colOff>38100</xdr:colOff>
      <xdr:row>77</xdr:row>
      <xdr:rowOff>165297</xdr:rowOff>
    </xdr:to>
    <xdr:sp macro="" textlink="">
      <xdr:nvSpPr>
        <xdr:cNvPr id="638" name="フローチャート: 判断 637"/>
        <xdr:cNvSpPr/>
      </xdr:nvSpPr>
      <xdr:spPr>
        <a:xfrm>
          <a:off x="13652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10374</xdr:rowOff>
    </xdr:from>
    <xdr:ext cx="534377" cy="259045"/>
    <xdr:sp macro="" textlink="">
      <xdr:nvSpPr>
        <xdr:cNvPr id="639" name="テキスト ボックス 638"/>
        <xdr:cNvSpPr txBox="1"/>
      </xdr:nvSpPr>
      <xdr:spPr>
        <a:xfrm>
          <a:off x="13436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50777</xdr:rowOff>
    </xdr:from>
    <xdr:to>
      <xdr:col>67</xdr:col>
      <xdr:colOff>101600</xdr:colOff>
      <xdr:row>77</xdr:row>
      <xdr:rowOff>152377</xdr:rowOff>
    </xdr:to>
    <xdr:sp macro="" textlink="">
      <xdr:nvSpPr>
        <xdr:cNvPr id="640" name="フローチャート: 判断 639"/>
        <xdr:cNvSpPr/>
      </xdr:nvSpPr>
      <xdr:spPr>
        <a:xfrm>
          <a:off x="12763500" y="132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168904</xdr:rowOff>
    </xdr:from>
    <xdr:ext cx="534377" cy="259045"/>
    <xdr:sp macro="" textlink="">
      <xdr:nvSpPr>
        <xdr:cNvPr id="641" name="テキスト ボックス 640"/>
        <xdr:cNvSpPr txBox="1"/>
      </xdr:nvSpPr>
      <xdr:spPr>
        <a:xfrm>
          <a:off x="12547111" y="130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91582</xdr:rowOff>
    </xdr:from>
    <xdr:to>
      <xdr:col>85</xdr:col>
      <xdr:colOff>177800</xdr:colOff>
      <xdr:row>78</xdr:row>
      <xdr:rowOff>21732</xdr:rowOff>
    </xdr:to>
    <xdr:sp macro="" textlink="">
      <xdr:nvSpPr>
        <xdr:cNvPr id="647" name="楕円 646"/>
        <xdr:cNvSpPr/>
      </xdr:nvSpPr>
      <xdr:spPr>
        <a:xfrm>
          <a:off x="16268700" y="132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70009</xdr:rowOff>
    </xdr:from>
    <xdr:ext cx="534377" cy="259045"/>
    <xdr:sp macro="" textlink="">
      <xdr:nvSpPr>
        <xdr:cNvPr id="648" name="公債費該当値テキスト"/>
        <xdr:cNvSpPr txBox="1"/>
      </xdr:nvSpPr>
      <xdr:spPr>
        <a:xfrm>
          <a:off x="16370300" y="1327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96180</xdr:rowOff>
    </xdr:from>
    <xdr:to>
      <xdr:col>81</xdr:col>
      <xdr:colOff>101600</xdr:colOff>
      <xdr:row>78</xdr:row>
      <xdr:rowOff>26330</xdr:rowOff>
    </xdr:to>
    <xdr:sp macro="" textlink="">
      <xdr:nvSpPr>
        <xdr:cNvPr id="649" name="楕円 648"/>
        <xdr:cNvSpPr/>
      </xdr:nvSpPr>
      <xdr:spPr>
        <a:xfrm>
          <a:off x="15430500" y="132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17457</xdr:rowOff>
    </xdr:from>
    <xdr:ext cx="534377" cy="259045"/>
    <xdr:sp macro="" textlink="">
      <xdr:nvSpPr>
        <xdr:cNvPr id="650" name="テキスト ボックス 649"/>
        <xdr:cNvSpPr txBox="1"/>
      </xdr:nvSpPr>
      <xdr:spPr>
        <a:xfrm>
          <a:off x="15214111" y="1339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115886</xdr:rowOff>
    </xdr:from>
    <xdr:to>
      <xdr:col>76</xdr:col>
      <xdr:colOff>165100</xdr:colOff>
      <xdr:row>78</xdr:row>
      <xdr:rowOff>46036</xdr:rowOff>
    </xdr:to>
    <xdr:sp macro="" textlink="">
      <xdr:nvSpPr>
        <xdr:cNvPr id="651" name="楕円 650"/>
        <xdr:cNvSpPr/>
      </xdr:nvSpPr>
      <xdr:spPr>
        <a:xfrm>
          <a:off x="14541500" y="133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37163</xdr:rowOff>
    </xdr:from>
    <xdr:ext cx="534377" cy="259045"/>
    <xdr:sp macro="" textlink="">
      <xdr:nvSpPr>
        <xdr:cNvPr id="652" name="テキスト ボックス 651"/>
        <xdr:cNvSpPr txBox="1"/>
      </xdr:nvSpPr>
      <xdr:spPr>
        <a:xfrm>
          <a:off x="14325111" y="1341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10426</xdr:rowOff>
    </xdr:from>
    <xdr:to>
      <xdr:col>72</xdr:col>
      <xdr:colOff>38100</xdr:colOff>
      <xdr:row>78</xdr:row>
      <xdr:rowOff>112026</xdr:rowOff>
    </xdr:to>
    <xdr:sp macro="" textlink="">
      <xdr:nvSpPr>
        <xdr:cNvPr id="653" name="楕円 652"/>
        <xdr:cNvSpPr/>
      </xdr:nvSpPr>
      <xdr:spPr>
        <a:xfrm>
          <a:off x="13652500" y="1338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103153</xdr:rowOff>
    </xdr:from>
    <xdr:ext cx="534377" cy="259045"/>
    <xdr:sp macro="" textlink="">
      <xdr:nvSpPr>
        <xdr:cNvPr id="654" name="テキスト ボックス 653"/>
        <xdr:cNvSpPr txBox="1"/>
      </xdr:nvSpPr>
      <xdr:spPr>
        <a:xfrm>
          <a:off x="13436111" y="1347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14784</xdr:rowOff>
    </xdr:from>
    <xdr:to>
      <xdr:col>67</xdr:col>
      <xdr:colOff>101600</xdr:colOff>
      <xdr:row>78</xdr:row>
      <xdr:rowOff>116384</xdr:rowOff>
    </xdr:to>
    <xdr:sp macro="" textlink="">
      <xdr:nvSpPr>
        <xdr:cNvPr id="655" name="楕円 654"/>
        <xdr:cNvSpPr/>
      </xdr:nvSpPr>
      <xdr:spPr>
        <a:xfrm>
          <a:off x="12763500" y="1338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107511</xdr:rowOff>
    </xdr:from>
    <xdr:ext cx="534377" cy="259045"/>
    <xdr:sp macro="" textlink="">
      <xdr:nvSpPr>
        <xdr:cNvPr id="656" name="テキスト ボックス 655"/>
        <xdr:cNvSpPr txBox="1"/>
      </xdr:nvSpPr>
      <xdr:spPr>
        <a:xfrm>
          <a:off x="12547111" y="134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154352</xdr:rowOff>
    </xdr:from>
    <xdr:to>
      <xdr:col>85</xdr:col>
      <xdr:colOff>126364</xdr:colOff>
      <xdr:row>99</xdr:row>
      <xdr:rowOff>37133</xdr:rowOff>
    </xdr:to>
    <xdr:cxnSp macro="">
      <xdr:nvCxnSpPr>
        <xdr:cNvPr id="680" name="直線コネクタ 679"/>
        <xdr:cNvCxnSpPr/>
      </xdr:nvCxnSpPr>
      <xdr:spPr>
        <a:xfrm flipV="1">
          <a:off x="16317595" y="15756302"/>
          <a:ext cx="1269" cy="125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40960</xdr:rowOff>
    </xdr:from>
    <xdr:ext cx="469744" cy="259045"/>
    <xdr:sp macro="" textlink="">
      <xdr:nvSpPr>
        <xdr:cNvPr id="681" name="積立金最小値テキスト"/>
        <xdr:cNvSpPr txBox="1"/>
      </xdr:nvSpPr>
      <xdr:spPr>
        <a:xfrm>
          <a:off x="16370300" y="170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37133</xdr:rowOff>
    </xdr:from>
    <xdr:to>
      <xdr:col>86</xdr:col>
      <xdr:colOff>25400</xdr:colOff>
      <xdr:row>99</xdr:row>
      <xdr:rowOff>37133</xdr:rowOff>
    </xdr:to>
    <xdr:cxnSp macro="">
      <xdr:nvCxnSpPr>
        <xdr:cNvPr id="682" name="直線コネクタ 681"/>
        <xdr:cNvCxnSpPr/>
      </xdr:nvCxnSpPr>
      <xdr:spPr>
        <a:xfrm>
          <a:off x="16230600" y="1701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101029</xdr:rowOff>
    </xdr:from>
    <xdr:ext cx="599010" cy="259045"/>
    <xdr:sp macro="" textlink="">
      <xdr:nvSpPr>
        <xdr:cNvPr id="683" name="積立金最大値テキスト"/>
        <xdr:cNvSpPr txBox="1"/>
      </xdr:nvSpPr>
      <xdr:spPr>
        <a:xfrm>
          <a:off x="16370300" y="1553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154352</xdr:rowOff>
    </xdr:from>
    <xdr:to>
      <xdr:col>86</xdr:col>
      <xdr:colOff>25400</xdr:colOff>
      <xdr:row>91</xdr:row>
      <xdr:rowOff>154352</xdr:rowOff>
    </xdr:to>
    <xdr:cxnSp macro="">
      <xdr:nvCxnSpPr>
        <xdr:cNvPr id="684" name="直線コネクタ 683"/>
        <xdr:cNvCxnSpPr/>
      </xdr:nvCxnSpPr>
      <xdr:spPr>
        <a:xfrm>
          <a:off x="16230600" y="1575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46251</xdr:rowOff>
    </xdr:from>
    <xdr:to>
      <xdr:col>85</xdr:col>
      <xdr:colOff>127000</xdr:colOff>
      <xdr:row>98</xdr:row>
      <xdr:rowOff>124050</xdr:rowOff>
    </xdr:to>
    <xdr:cxnSp macro="">
      <xdr:nvCxnSpPr>
        <xdr:cNvPr id="685" name="直線コネクタ 684"/>
        <xdr:cNvCxnSpPr/>
      </xdr:nvCxnSpPr>
      <xdr:spPr>
        <a:xfrm>
          <a:off x="15481300" y="16848351"/>
          <a:ext cx="838200" cy="77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46550</xdr:rowOff>
    </xdr:from>
    <xdr:ext cx="534377" cy="259045"/>
    <xdr:sp macro="" textlink="">
      <xdr:nvSpPr>
        <xdr:cNvPr id="686" name="積立金平均値テキスト"/>
        <xdr:cNvSpPr txBox="1"/>
      </xdr:nvSpPr>
      <xdr:spPr>
        <a:xfrm>
          <a:off x="16370300" y="16677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23673</xdr:rowOff>
    </xdr:from>
    <xdr:to>
      <xdr:col>85</xdr:col>
      <xdr:colOff>177800</xdr:colOff>
      <xdr:row>98</xdr:row>
      <xdr:rowOff>125273</xdr:rowOff>
    </xdr:to>
    <xdr:sp macro="" textlink="">
      <xdr:nvSpPr>
        <xdr:cNvPr id="687" name="フローチャート: 判断 686"/>
        <xdr:cNvSpPr/>
      </xdr:nvSpPr>
      <xdr:spPr>
        <a:xfrm>
          <a:off x="162687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46251</xdr:rowOff>
    </xdr:from>
    <xdr:to>
      <xdr:col>81</xdr:col>
      <xdr:colOff>50800</xdr:colOff>
      <xdr:row>98</xdr:row>
      <xdr:rowOff>138903</xdr:rowOff>
    </xdr:to>
    <xdr:cxnSp macro="">
      <xdr:nvCxnSpPr>
        <xdr:cNvPr id="688" name="直線コネクタ 687"/>
        <xdr:cNvCxnSpPr/>
      </xdr:nvCxnSpPr>
      <xdr:spPr>
        <a:xfrm flipV="1">
          <a:off x="14592300" y="16848351"/>
          <a:ext cx="889000" cy="9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12847</xdr:rowOff>
    </xdr:from>
    <xdr:to>
      <xdr:col>81</xdr:col>
      <xdr:colOff>101600</xdr:colOff>
      <xdr:row>98</xdr:row>
      <xdr:rowOff>114447</xdr:rowOff>
    </xdr:to>
    <xdr:sp macro="" textlink="">
      <xdr:nvSpPr>
        <xdr:cNvPr id="689" name="フローチャート: 判断 688"/>
        <xdr:cNvSpPr/>
      </xdr:nvSpPr>
      <xdr:spPr>
        <a:xfrm>
          <a:off x="15430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105574</xdr:rowOff>
    </xdr:from>
    <xdr:ext cx="534377" cy="259045"/>
    <xdr:sp macro="" textlink="">
      <xdr:nvSpPr>
        <xdr:cNvPr id="690" name="テキスト ボックス 689"/>
        <xdr:cNvSpPr txBox="1"/>
      </xdr:nvSpPr>
      <xdr:spPr>
        <a:xfrm>
          <a:off x="15214111" y="169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138903</xdr:rowOff>
    </xdr:from>
    <xdr:to>
      <xdr:col>76</xdr:col>
      <xdr:colOff>114300</xdr:colOff>
      <xdr:row>98</xdr:row>
      <xdr:rowOff>150671</xdr:rowOff>
    </xdr:to>
    <xdr:cxnSp macro="">
      <xdr:nvCxnSpPr>
        <xdr:cNvPr id="691" name="直線コネクタ 690"/>
        <xdr:cNvCxnSpPr/>
      </xdr:nvCxnSpPr>
      <xdr:spPr>
        <a:xfrm flipV="1">
          <a:off x="13703300" y="16941003"/>
          <a:ext cx="889000" cy="1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66704</xdr:rowOff>
    </xdr:from>
    <xdr:to>
      <xdr:col>76</xdr:col>
      <xdr:colOff>165100</xdr:colOff>
      <xdr:row>98</xdr:row>
      <xdr:rowOff>168304</xdr:rowOff>
    </xdr:to>
    <xdr:sp macro="" textlink="">
      <xdr:nvSpPr>
        <xdr:cNvPr id="692" name="フローチャート: 判断 691"/>
        <xdr:cNvSpPr/>
      </xdr:nvSpPr>
      <xdr:spPr>
        <a:xfrm>
          <a:off x="14541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13381</xdr:rowOff>
    </xdr:from>
    <xdr:ext cx="534377" cy="259045"/>
    <xdr:sp macro="" textlink="">
      <xdr:nvSpPr>
        <xdr:cNvPr id="693" name="テキスト ボックス 692"/>
        <xdr:cNvSpPr txBox="1"/>
      </xdr:nvSpPr>
      <xdr:spPr>
        <a:xfrm>
          <a:off x="14325111" y="1664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150671</xdr:rowOff>
    </xdr:from>
    <xdr:to>
      <xdr:col>71</xdr:col>
      <xdr:colOff>177800</xdr:colOff>
      <xdr:row>99</xdr:row>
      <xdr:rowOff>25648</xdr:rowOff>
    </xdr:to>
    <xdr:cxnSp macro="">
      <xdr:nvCxnSpPr>
        <xdr:cNvPr id="694" name="直線コネクタ 693"/>
        <xdr:cNvCxnSpPr/>
      </xdr:nvCxnSpPr>
      <xdr:spPr>
        <a:xfrm flipV="1">
          <a:off x="12814300" y="16952771"/>
          <a:ext cx="889000" cy="4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71472</xdr:rowOff>
    </xdr:from>
    <xdr:to>
      <xdr:col>72</xdr:col>
      <xdr:colOff>38100</xdr:colOff>
      <xdr:row>99</xdr:row>
      <xdr:rowOff>1622</xdr:rowOff>
    </xdr:to>
    <xdr:sp macro="" textlink="">
      <xdr:nvSpPr>
        <xdr:cNvPr id="695" name="フローチャート: 判断 694"/>
        <xdr:cNvSpPr/>
      </xdr:nvSpPr>
      <xdr:spPr>
        <a:xfrm>
          <a:off x="13652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18149</xdr:rowOff>
    </xdr:from>
    <xdr:ext cx="534377" cy="259045"/>
    <xdr:sp macro="" textlink="">
      <xdr:nvSpPr>
        <xdr:cNvPr id="696" name="テキスト ボックス 695"/>
        <xdr:cNvSpPr txBox="1"/>
      </xdr:nvSpPr>
      <xdr:spPr>
        <a:xfrm>
          <a:off x="13436111" y="1664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71841</xdr:rowOff>
    </xdr:from>
    <xdr:to>
      <xdr:col>67</xdr:col>
      <xdr:colOff>101600</xdr:colOff>
      <xdr:row>99</xdr:row>
      <xdr:rowOff>1991</xdr:rowOff>
    </xdr:to>
    <xdr:sp macro="" textlink="">
      <xdr:nvSpPr>
        <xdr:cNvPr id="697" name="フローチャート: 判断 696"/>
        <xdr:cNvSpPr/>
      </xdr:nvSpPr>
      <xdr:spPr>
        <a:xfrm>
          <a:off x="12763500" y="1687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18518</xdr:rowOff>
    </xdr:from>
    <xdr:ext cx="534377" cy="259045"/>
    <xdr:sp macro="" textlink="">
      <xdr:nvSpPr>
        <xdr:cNvPr id="698" name="テキスト ボックス 697"/>
        <xdr:cNvSpPr txBox="1"/>
      </xdr:nvSpPr>
      <xdr:spPr>
        <a:xfrm>
          <a:off x="12547111" y="1664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73250</xdr:rowOff>
    </xdr:from>
    <xdr:to>
      <xdr:col>85</xdr:col>
      <xdr:colOff>177800</xdr:colOff>
      <xdr:row>99</xdr:row>
      <xdr:rowOff>3400</xdr:rowOff>
    </xdr:to>
    <xdr:sp macro="" textlink="">
      <xdr:nvSpPr>
        <xdr:cNvPr id="704" name="楕円 703"/>
        <xdr:cNvSpPr/>
      </xdr:nvSpPr>
      <xdr:spPr>
        <a:xfrm>
          <a:off x="16268700" y="168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2099</xdr:rowOff>
    </xdr:from>
    <xdr:ext cx="534377" cy="259045"/>
    <xdr:sp macro="" textlink="">
      <xdr:nvSpPr>
        <xdr:cNvPr id="705" name="積立金該当値テキスト"/>
        <xdr:cNvSpPr txBox="1"/>
      </xdr:nvSpPr>
      <xdr:spPr>
        <a:xfrm>
          <a:off x="16370300" y="1680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166901</xdr:rowOff>
    </xdr:from>
    <xdr:to>
      <xdr:col>81</xdr:col>
      <xdr:colOff>101600</xdr:colOff>
      <xdr:row>98</xdr:row>
      <xdr:rowOff>97051</xdr:rowOff>
    </xdr:to>
    <xdr:sp macro="" textlink="">
      <xdr:nvSpPr>
        <xdr:cNvPr id="706" name="楕円 705"/>
        <xdr:cNvSpPr/>
      </xdr:nvSpPr>
      <xdr:spPr>
        <a:xfrm>
          <a:off x="15430500" y="167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113578</xdr:rowOff>
    </xdr:from>
    <xdr:ext cx="534377" cy="259045"/>
    <xdr:sp macro="" textlink="">
      <xdr:nvSpPr>
        <xdr:cNvPr id="707" name="テキスト ボックス 706"/>
        <xdr:cNvSpPr txBox="1"/>
      </xdr:nvSpPr>
      <xdr:spPr>
        <a:xfrm>
          <a:off x="15214111" y="1657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88103</xdr:rowOff>
    </xdr:from>
    <xdr:to>
      <xdr:col>76</xdr:col>
      <xdr:colOff>165100</xdr:colOff>
      <xdr:row>99</xdr:row>
      <xdr:rowOff>18253</xdr:rowOff>
    </xdr:to>
    <xdr:sp macro="" textlink="">
      <xdr:nvSpPr>
        <xdr:cNvPr id="708" name="楕円 707"/>
        <xdr:cNvSpPr/>
      </xdr:nvSpPr>
      <xdr:spPr>
        <a:xfrm>
          <a:off x="14541500" y="168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9380</xdr:rowOff>
    </xdr:from>
    <xdr:ext cx="534377" cy="259045"/>
    <xdr:sp macro="" textlink="">
      <xdr:nvSpPr>
        <xdr:cNvPr id="709" name="テキスト ボックス 708"/>
        <xdr:cNvSpPr txBox="1"/>
      </xdr:nvSpPr>
      <xdr:spPr>
        <a:xfrm>
          <a:off x="14325111" y="169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99871</xdr:rowOff>
    </xdr:from>
    <xdr:to>
      <xdr:col>72</xdr:col>
      <xdr:colOff>38100</xdr:colOff>
      <xdr:row>99</xdr:row>
      <xdr:rowOff>30021</xdr:rowOff>
    </xdr:to>
    <xdr:sp macro="" textlink="">
      <xdr:nvSpPr>
        <xdr:cNvPr id="710" name="楕円 709"/>
        <xdr:cNvSpPr/>
      </xdr:nvSpPr>
      <xdr:spPr>
        <a:xfrm>
          <a:off x="13652500" y="1690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21148</xdr:rowOff>
    </xdr:from>
    <xdr:ext cx="534377" cy="259045"/>
    <xdr:sp macro="" textlink="">
      <xdr:nvSpPr>
        <xdr:cNvPr id="711" name="テキスト ボックス 710"/>
        <xdr:cNvSpPr txBox="1"/>
      </xdr:nvSpPr>
      <xdr:spPr>
        <a:xfrm>
          <a:off x="13436111" y="1699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146298</xdr:rowOff>
    </xdr:from>
    <xdr:to>
      <xdr:col>67</xdr:col>
      <xdr:colOff>101600</xdr:colOff>
      <xdr:row>99</xdr:row>
      <xdr:rowOff>76448</xdr:rowOff>
    </xdr:to>
    <xdr:sp macro="" textlink="">
      <xdr:nvSpPr>
        <xdr:cNvPr id="712" name="楕円 711"/>
        <xdr:cNvSpPr/>
      </xdr:nvSpPr>
      <xdr:spPr>
        <a:xfrm>
          <a:off x="12763500" y="1694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67575</xdr:rowOff>
    </xdr:from>
    <xdr:ext cx="469744" cy="259045"/>
    <xdr:sp macro="" textlink="">
      <xdr:nvSpPr>
        <xdr:cNvPr id="713" name="テキスト ボックス 712"/>
        <xdr:cNvSpPr txBox="1"/>
      </xdr:nvSpPr>
      <xdr:spPr>
        <a:xfrm>
          <a:off x="12579428" y="1704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102964</xdr:rowOff>
    </xdr:from>
    <xdr:to>
      <xdr:col>116</xdr:col>
      <xdr:colOff>62864</xdr:colOff>
      <xdr:row>38</xdr:row>
      <xdr:rowOff>139700</xdr:rowOff>
    </xdr:to>
    <xdr:cxnSp macro="">
      <xdr:nvCxnSpPr>
        <xdr:cNvPr id="735" name="直線コネクタ 734"/>
        <xdr:cNvCxnSpPr/>
      </xdr:nvCxnSpPr>
      <xdr:spPr>
        <a:xfrm flipV="1">
          <a:off x="22159595" y="5246464"/>
          <a:ext cx="1269" cy="140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49641</xdr:rowOff>
    </xdr:from>
    <xdr:ext cx="534377" cy="259045"/>
    <xdr:sp macro="" textlink="">
      <xdr:nvSpPr>
        <xdr:cNvPr id="738" name="投資及び出資金最大値テキスト"/>
        <xdr:cNvSpPr txBox="1"/>
      </xdr:nvSpPr>
      <xdr:spPr>
        <a:xfrm>
          <a:off x="22212300" y="502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102964</xdr:rowOff>
    </xdr:from>
    <xdr:to>
      <xdr:col>116</xdr:col>
      <xdr:colOff>152400</xdr:colOff>
      <xdr:row>30</xdr:row>
      <xdr:rowOff>102964</xdr:rowOff>
    </xdr:to>
    <xdr:cxnSp macro="">
      <xdr:nvCxnSpPr>
        <xdr:cNvPr id="739" name="直線コネクタ 738"/>
        <xdr:cNvCxnSpPr/>
      </xdr:nvCxnSpPr>
      <xdr:spPr>
        <a:xfrm>
          <a:off x="22072600" y="524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128224</xdr:rowOff>
    </xdr:from>
    <xdr:to>
      <xdr:col>116</xdr:col>
      <xdr:colOff>63500</xdr:colOff>
      <xdr:row>38</xdr:row>
      <xdr:rowOff>132979</xdr:rowOff>
    </xdr:to>
    <xdr:cxnSp macro="">
      <xdr:nvCxnSpPr>
        <xdr:cNvPr id="740" name="直線コネクタ 739"/>
        <xdr:cNvCxnSpPr/>
      </xdr:nvCxnSpPr>
      <xdr:spPr>
        <a:xfrm flipV="1">
          <a:off x="21323300" y="6643324"/>
          <a:ext cx="838200" cy="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53118</xdr:rowOff>
    </xdr:from>
    <xdr:ext cx="469744" cy="259045"/>
    <xdr:sp macro="" textlink="">
      <xdr:nvSpPr>
        <xdr:cNvPr id="741" name="投資及び出資金平均値テキスト"/>
        <xdr:cNvSpPr txBox="1"/>
      </xdr:nvSpPr>
      <xdr:spPr>
        <a:xfrm>
          <a:off x="22212300" y="6396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30242</xdr:rowOff>
    </xdr:from>
    <xdr:to>
      <xdr:col>116</xdr:col>
      <xdr:colOff>114300</xdr:colOff>
      <xdr:row>38</xdr:row>
      <xdr:rowOff>131842</xdr:rowOff>
    </xdr:to>
    <xdr:sp macro="" textlink="">
      <xdr:nvSpPr>
        <xdr:cNvPr id="742" name="フローチャート: 判断 741"/>
        <xdr:cNvSpPr/>
      </xdr:nvSpPr>
      <xdr:spPr>
        <a:xfrm>
          <a:off x="221107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132979</xdr:rowOff>
    </xdr:from>
    <xdr:to>
      <xdr:col>111</xdr:col>
      <xdr:colOff>177800</xdr:colOff>
      <xdr:row>38</xdr:row>
      <xdr:rowOff>139700</xdr:rowOff>
    </xdr:to>
    <xdr:cxnSp macro="">
      <xdr:nvCxnSpPr>
        <xdr:cNvPr id="743" name="直線コネクタ 742"/>
        <xdr:cNvCxnSpPr/>
      </xdr:nvCxnSpPr>
      <xdr:spPr>
        <a:xfrm flipV="1">
          <a:off x="20434300" y="6648079"/>
          <a:ext cx="889000" cy="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38745</xdr:rowOff>
    </xdr:from>
    <xdr:to>
      <xdr:col>112</xdr:col>
      <xdr:colOff>38100</xdr:colOff>
      <xdr:row>38</xdr:row>
      <xdr:rowOff>140345</xdr:rowOff>
    </xdr:to>
    <xdr:sp macro="" textlink="">
      <xdr:nvSpPr>
        <xdr:cNvPr id="744" name="フローチャート: 判断 743"/>
        <xdr:cNvSpPr/>
      </xdr:nvSpPr>
      <xdr:spPr>
        <a:xfrm>
          <a:off x="21272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156872</xdr:rowOff>
    </xdr:from>
    <xdr:ext cx="469744" cy="259045"/>
    <xdr:sp macro="" textlink="">
      <xdr:nvSpPr>
        <xdr:cNvPr id="745" name="テキスト ボックス 744"/>
        <xdr:cNvSpPr txBox="1"/>
      </xdr:nvSpPr>
      <xdr:spPr>
        <a:xfrm>
          <a:off x="21088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40825</xdr:rowOff>
    </xdr:from>
    <xdr:to>
      <xdr:col>107</xdr:col>
      <xdr:colOff>101600</xdr:colOff>
      <xdr:row>38</xdr:row>
      <xdr:rowOff>142425</xdr:rowOff>
    </xdr:to>
    <xdr:sp macro="" textlink="">
      <xdr:nvSpPr>
        <xdr:cNvPr id="747" name="フローチャート: 判断 746"/>
        <xdr:cNvSpPr/>
      </xdr:nvSpPr>
      <xdr:spPr>
        <a:xfrm>
          <a:off x="20383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158952</xdr:rowOff>
    </xdr:from>
    <xdr:ext cx="469744" cy="259045"/>
    <xdr:sp macro="" textlink="">
      <xdr:nvSpPr>
        <xdr:cNvPr id="748" name="テキスト ボックス 747"/>
        <xdr:cNvSpPr txBox="1"/>
      </xdr:nvSpPr>
      <xdr:spPr>
        <a:xfrm>
          <a:off x="20199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55593</xdr:rowOff>
    </xdr:from>
    <xdr:to>
      <xdr:col>102</xdr:col>
      <xdr:colOff>165100</xdr:colOff>
      <xdr:row>38</xdr:row>
      <xdr:rowOff>157193</xdr:rowOff>
    </xdr:to>
    <xdr:sp macro="" textlink="">
      <xdr:nvSpPr>
        <xdr:cNvPr id="750" name="フローチャート: 判断 749"/>
        <xdr:cNvSpPr/>
      </xdr:nvSpPr>
      <xdr:spPr>
        <a:xfrm>
          <a:off x="19494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2270</xdr:rowOff>
    </xdr:from>
    <xdr:ext cx="469744" cy="259045"/>
    <xdr:sp macro="" textlink="">
      <xdr:nvSpPr>
        <xdr:cNvPr id="751" name="テキスト ボックス 750"/>
        <xdr:cNvSpPr txBox="1"/>
      </xdr:nvSpPr>
      <xdr:spPr>
        <a:xfrm>
          <a:off x="19310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46495</xdr:rowOff>
    </xdr:from>
    <xdr:to>
      <xdr:col>98</xdr:col>
      <xdr:colOff>38100</xdr:colOff>
      <xdr:row>38</xdr:row>
      <xdr:rowOff>148095</xdr:rowOff>
    </xdr:to>
    <xdr:sp macro="" textlink="">
      <xdr:nvSpPr>
        <xdr:cNvPr id="752" name="フローチャート: 判断 751"/>
        <xdr:cNvSpPr/>
      </xdr:nvSpPr>
      <xdr:spPr>
        <a:xfrm>
          <a:off x="18605500" y="656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164622</xdr:rowOff>
    </xdr:from>
    <xdr:ext cx="469744" cy="259045"/>
    <xdr:sp macro="" textlink="">
      <xdr:nvSpPr>
        <xdr:cNvPr id="753" name="テキスト ボックス 752"/>
        <xdr:cNvSpPr txBox="1"/>
      </xdr:nvSpPr>
      <xdr:spPr>
        <a:xfrm>
          <a:off x="18421428" y="633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77424</xdr:rowOff>
    </xdr:from>
    <xdr:to>
      <xdr:col>116</xdr:col>
      <xdr:colOff>114300</xdr:colOff>
      <xdr:row>39</xdr:row>
      <xdr:rowOff>7574</xdr:rowOff>
    </xdr:to>
    <xdr:sp macro="" textlink="">
      <xdr:nvSpPr>
        <xdr:cNvPr id="759" name="楕円 758"/>
        <xdr:cNvSpPr/>
      </xdr:nvSpPr>
      <xdr:spPr>
        <a:xfrm>
          <a:off x="22110700" y="659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8668</xdr:rowOff>
    </xdr:from>
    <xdr:ext cx="378565" cy="259045"/>
    <xdr:sp macro="" textlink="">
      <xdr:nvSpPr>
        <xdr:cNvPr id="760" name="投資及び出資金該当値テキスト"/>
        <xdr:cNvSpPr txBox="1"/>
      </xdr:nvSpPr>
      <xdr:spPr>
        <a:xfrm>
          <a:off x="22212300" y="6523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82179</xdr:rowOff>
    </xdr:from>
    <xdr:to>
      <xdr:col>112</xdr:col>
      <xdr:colOff>38100</xdr:colOff>
      <xdr:row>39</xdr:row>
      <xdr:rowOff>12329</xdr:rowOff>
    </xdr:to>
    <xdr:sp macro="" textlink="">
      <xdr:nvSpPr>
        <xdr:cNvPr id="761" name="楕円 760"/>
        <xdr:cNvSpPr/>
      </xdr:nvSpPr>
      <xdr:spPr>
        <a:xfrm>
          <a:off x="21272500" y="659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3456</xdr:rowOff>
    </xdr:from>
    <xdr:ext cx="378565" cy="259045"/>
    <xdr:sp macro="" textlink="">
      <xdr:nvSpPr>
        <xdr:cNvPr id="762" name="テキスト ボックス 761"/>
        <xdr:cNvSpPr txBox="1"/>
      </xdr:nvSpPr>
      <xdr:spPr>
        <a:xfrm>
          <a:off x="21134017" y="6690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2" name="テキスト ボックス 781"/>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4" name="テキスト ボックス 783"/>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6" name="テキスト ボックス 785"/>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18405</xdr:rowOff>
    </xdr:from>
    <xdr:to>
      <xdr:col>116</xdr:col>
      <xdr:colOff>62864</xdr:colOff>
      <xdr:row>58</xdr:row>
      <xdr:rowOff>139700</xdr:rowOff>
    </xdr:to>
    <xdr:cxnSp macro="">
      <xdr:nvCxnSpPr>
        <xdr:cNvPr id="790" name="直線コネクタ 789"/>
        <xdr:cNvCxnSpPr/>
      </xdr:nvCxnSpPr>
      <xdr:spPr>
        <a:xfrm flipV="1">
          <a:off x="22159595" y="8933805"/>
          <a:ext cx="1269" cy="1149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168150</xdr:rowOff>
    </xdr:from>
    <xdr:ext cx="249299" cy="259045"/>
    <xdr:sp macro="" textlink="">
      <xdr:nvSpPr>
        <xdr:cNvPr id="791" name="貸付金最小値テキスト"/>
        <xdr:cNvSpPr txBox="1"/>
      </xdr:nvSpPr>
      <xdr:spPr>
        <a:xfrm>
          <a:off x="22212300" y="10112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136532</xdr:rowOff>
    </xdr:from>
    <xdr:ext cx="599010" cy="259045"/>
    <xdr:sp macro="" textlink="">
      <xdr:nvSpPr>
        <xdr:cNvPr id="793" name="貸付金最大値テキスト"/>
        <xdr:cNvSpPr txBox="1"/>
      </xdr:nvSpPr>
      <xdr:spPr>
        <a:xfrm>
          <a:off x="22212300" y="870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18405</xdr:rowOff>
    </xdr:from>
    <xdr:to>
      <xdr:col>116</xdr:col>
      <xdr:colOff>152400</xdr:colOff>
      <xdr:row>52</xdr:row>
      <xdr:rowOff>18405</xdr:rowOff>
    </xdr:to>
    <xdr:cxnSp macro="">
      <xdr:nvCxnSpPr>
        <xdr:cNvPr id="794" name="直線コネクタ 793"/>
        <xdr:cNvCxnSpPr/>
      </xdr:nvCxnSpPr>
      <xdr:spPr>
        <a:xfrm>
          <a:off x="22072600" y="89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5" name="直線コネクタ 79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85600</xdr:rowOff>
    </xdr:from>
    <xdr:ext cx="534377" cy="259045"/>
    <xdr:sp macro="" textlink="">
      <xdr:nvSpPr>
        <xdr:cNvPr id="796" name="貸付金平均値テキスト"/>
        <xdr:cNvSpPr txBox="1"/>
      </xdr:nvSpPr>
      <xdr:spPr>
        <a:xfrm>
          <a:off x="22212300" y="9858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62723</xdr:rowOff>
    </xdr:from>
    <xdr:to>
      <xdr:col>116</xdr:col>
      <xdr:colOff>114300</xdr:colOff>
      <xdr:row>58</xdr:row>
      <xdr:rowOff>164323</xdr:rowOff>
    </xdr:to>
    <xdr:sp macro="" textlink="">
      <xdr:nvSpPr>
        <xdr:cNvPr id="797" name="フローチャート: 判断 796"/>
        <xdr:cNvSpPr/>
      </xdr:nvSpPr>
      <xdr:spPr>
        <a:xfrm>
          <a:off x="221107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8" name="直線コネクタ 79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78094</xdr:rowOff>
    </xdr:from>
    <xdr:to>
      <xdr:col>112</xdr:col>
      <xdr:colOff>38100</xdr:colOff>
      <xdr:row>59</xdr:row>
      <xdr:rowOff>8244</xdr:rowOff>
    </xdr:to>
    <xdr:sp macro="" textlink="">
      <xdr:nvSpPr>
        <xdr:cNvPr id="799" name="フローチャート: 判断 798"/>
        <xdr:cNvSpPr/>
      </xdr:nvSpPr>
      <xdr:spPr>
        <a:xfrm>
          <a:off x="21272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24771</xdr:rowOff>
    </xdr:from>
    <xdr:ext cx="469744" cy="259045"/>
    <xdr:sp macro="" textlink="">
      <xdr:nvSpPr>
        <xdr:cNvPr id="800" name="テキスト ボックス 799"/>
        <xdr:cNvSpPr txBox="1"/>
      </xdr:nvSpPr>
      <xdr:spPr>
        <a:xfrm>
          <a:off x="21088428" y="97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1" name="直線コネクタ 80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80867</xdr:rowOff>
    </xdr:from>
    <xdr:to>
      <xdr:col>107</xdr:col>
      <xdr:colOff>101600</xdr:colOff>
      <xdr:row>59</xdr:row>
      <xdr:rowOff>11017</xdr:rowOff>
    </xdr:to>
    <xdr:sp macro="" textlink="">
      <xdr:nvSpPr>
        <xdr:cNvPr id="802" name="フローチャート: 判断 801"/>
        <xdr:cNvSpPr/>
      </xdr:nvSpPr>
      <xdr:spPr>
        <a:xfrm>
          <a:off x="20383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27544</xdr:rowOff>
    </xdr:from>
    <xdr:ext cx="469744" cy="259045"/>
    <xdr:sp macro="" textlink="">
      <xdr:nvSpPr>
        <xdr:cNvPr id="803" name="テキスト ボックス 802"/>
        <xdr:cNvSpPr txBox="1"/>
      </xdr:nvSpPr>
      <xdr:spPr>
        <a:xfrm>
          <a:off x="20199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4" name="直線コネクタ 80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81373</xdr:rowOff>
    </xdr:from>
    <xdr:to>
      <xdr:col>102</xdr:col>
      <xdr:colOff>165100</xdr:colOff>
      <xdr:row>59</xdr:row>
      <xdr:rowOff>11523</xdr:rowOff>
    </xdr:to>
    <xdr:sp macro="" textlink="">
      <xdr:nvSpPr>
        <xdr:cNvPr id="805" name="フローチャート: 判断 804"/>
        <xdr:cNvSpPr/>
      </xdr:nvSpPr>
      <xdr:spPr>
        <a:xfrm>
          <a:off x="19494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28050</xdr:rowOff>
    </xdr:from>
    <xdr:ext cx="469744" cy="259045"/>
    <xdr:sp macro="" textlink="">
      <xdr:nvSpPr>
        <xdr:cNvPr id="806" name="テキスト ボックス 805"/>
        <xdr:cNvSpPr txBox="1"/>
      </xdr:nvSpPr>
      <xdr:spPr>
        <a:xfrm>
          <a:off x="19310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83658</xdr:rowOff>
    </xdr:from>
    <xdr:to>
      <xdr:col>98</xdr:col>
      <xdr:colOff>38100</xdr:colOff>
      <xdr:row>59</xdr:row>
      <xdr:rowOff>13808</xdr:rowOff>
    </xdr:to>
    <xdr:sp macro="" textlink="">
      <xdr:nvSpPr>
        <xdr:cNvPr id="807" name="フローチャート: 判断 806"/>
        <xdr:cNvSpPr/>
      </xdr:nvSpPr>
      <xdr:spPr>
        <a:xfrm>
          <a:off x="18605500" y="100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30335</xdr:rowOff>
    </xdr:from>
    <xdr:ext cx="469744" cy="259045"/>
    <xdr:sp macro="" textlink="">
      <xdr:nvSpPr>
        <xdr:cNvPr id="808" name="テキスト ボックス 807"/>
        <xdr:cNvSpPr txBox="1"/>
      </xdr:nvSpPr>
      <xdr:spPr>
        <a:xfrm>
          <a:off x="18421428" y="980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4" name="楕円 81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41150</xdr:rowOff>
    </xdr:from>
    <xdr:ext cx="249299" cy="259045"/>
    <xdr:sp macro="" textlink="">
      <xdr:nvSpPr>
        <xdr:cNvPr id="815" name="貸付金該当値テキスト"/>
        <xdr:cNvSpPr txBox="1"/>
      </xdr:nvSpPr>
      <xdr:spPr>
        <a:xfrm>
          <a:off x="22212300" y="9985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6" name="楕円 81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7" name="テキスト ボックス 816"/>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8" name="楕円 81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9" name="テキスト ボックス 818"/>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0" name="楕円 81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1" name="テキスト ボックス 82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2" name="楕円 82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3" name="テキスト ボックス 822"/>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7810</xdr:rowOff>
    </xdr:from>
    <xdr:to>
      <xdr:col>116</xdr:col>
      <xdr:colOff>62864</xdr:colOff>
      <xdr:row>77</xdr:row>
      <xdr:rowOff>137477</xdr:rowOff>
    </xdr:to>
    <xdr:cxnSp macro="">
      <xdr:nvCxnSpPr>
        <xdr:cNvPr id="847" name="直線コネクタ 846"/>
        <xdr:cNvCxnSpPr/>
      </xdr:nvCxnSpPr>
      <xdr:spPr>
        <a:xfrm flipV="1">
          <a:off x="22159595" y="12009310"/>
          <a:ext cx="1269" cy="1329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141304</xdr:rowOff>
    </xdr:from>
    <xdr:ext cx="534377" cy="259045"/>
    <xdr:sp macro="" textlink="">
      <xdr:nvSpPr>
        <xdr:cNvPr id="848" name="繰出金最小値テキスト"/>
        <xdr:cNvSpPr txBox="1"/>
      </xdr:nvSpPr>
      <xdr:spPr>
        <a:xfrm>
          <a:off x="22212300" y="1334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137477</xdr:rowOff>
    </xdr:from>
    <xdr:to>
      <xdr:col>116</xdr:col>
      <xdr:colOff>152400</xdr:colOff>
      <xdr:row>77</xdr:row>
      <xdr:rowOff>137477</xdr:rowOff>
    </xdr:to>
    <xdr:cxnSp macro="">
      <xdr:nvCxnSpPr>
        <xdr:cNvPr id="849" name="直線コネクタ 848"/>
        <xdr:cNvCxnSpPr/>
      </xdr:nvCxnSpPr>
      <xdr:spPr>
        <a:xfrm>
          <a:off x="22072600" y="1333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125937</xdr:rowOff>
    </xdr:from>
    <xdr:ext cx="599010" cy="259045"/>
    <xdr:sp macro="" textlink="">
      <xdr:nvSpPr>
        <xdr:cNvPr id="850" name="繰出金最大値テキスト"/>
        <xdr:cNvSpPr txBox="1"/>
      </xdr:nvSpPr>
      <xdr:spPr>
        <a:xfrm>
          <a:off x="22212300" y="1178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7810</xdr:rowOff>
    </xdr:from>
    <xdr:to>
      <xdr:col>116</xdr:col>
      <xdr:colOff>152400</xdr:colOff>
      <xdr:row>70</xdr:row>
      <xdr:rowOff>7810</xdr:rowOff>
    </xdr:to>
    <xdr:cxnSp macro="">
      <xdr:nvCxnSpPr>
        <xdr:cNvPr id="851" name="直線コネクタ 850"/>
        <xdr:cNvCxnSpPr/>
      </xdr:nvCxnSpPr>
      <xdr:spPr>
        <a:xfrm>
          <a:off x="22072600" y="120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51156</xdr:rowOff>
    </xdr:from>
    <xdr:to>
      <xdr:col>116</xdr:col>
      <xdr:colOff>63500</xdr:colOff>
      <xdr:row>75</xdr:row>
      <xdr:rowOff>77394</xdr:rowOff>
    </xdr:to>
    <xdr:cxnSp macro="">
      <xdr:nvCxnSpPr>
        <xdr:cNvPr id="852" name="直線コネクタ 851"/>
        <xdr:cNvCxnSpPr/>
      </xdr:nvCxnSpPr>
      <xdr:spPr>
        <a:xfrm>
          <a:off x="21323300" y="12909906"/>
          <a:ext cx="838200" cy="2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106139</xdr:rowOff>
    </xdr:from>
    <xdr:ext cx="534377" cy="259045"/>
    <xdr:sp macro="" textlink="">
      <xdr:nvSpPr>
        <xdr:cNvPr id="853" name="繰出金平均値テキスト"/>
        <xdr:cNvSpPr txBox="1"/>
      </xdr:nvSpPr>
      <xdr:spPr>
        <a:xfrm>
          <a:off x="22212300" y="1245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83262</xdr:rowOff>
    </xdr:from>
    <xdr:to>
      <xdr:col>116</xdr:col>
      <xdr:colOff>114300</xdr:colOff>
      <xdr:row>74</xdr:row>
      <xdr:rowOff>13412</xdr:rowOff>
    </xdr:to>
    <xdr:sp macro="" textlink="">
      <xdr:nvSpPr>
        <xdr:cNvPr id="854" name="フローチャート: 判断 853"/>
        <xdr:cNvSpPr/>
      </xdr:nvSpPr>
      <xdr:spPr>
        <a:xfrm>
          <a:off x="22110700" y="1259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166357</xdr:rowOff>
    </xdr:from>
    <xdr:to>
      <xdr:col>111</xdr:col>
      <xdr:colOff>177800</xdr:colOff>
      <xdr:row>75</xdr:row>
      <xdr:rowOff>51156</xdr:rowOff>
    </xdr:to>
    <xdr:cxnSp macro="">
      <xdr:nvCxnSpPr>
        <xdr:cNvPr id="855" name="直線コネクタ 854"/>
        <xdr:cNvCxnSpPr/>
      </xdr:nvCxnSpPr>
      <xdr:spPr>
        <a:xfrm>
          <a:off x="20434300" y="12853657"/>
          <a:ext cx="889000" cy="5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102857</xdr:rowOff>
    </xdr:from>
    <xdr:to>
      <xdr:col>112</xdr:col>
      <xdr:colOff>38100</xdr:colOff>
      <xdr:row>74</xdr:row>
      <xdr:rowOff>33007</xdr:rowOff>
    </xdr:to>
    <xdr:sp macro="" textlink="">
      <xdr:nvSpPr>
        <xdr:cNvPr id="856" name="フローチャート: 判断 855"/>
        <xdr:cNvSpPr/>
      </xdr:nvSpPr>
      <xdr:spPr>
        <a:xfrm>
          <a:off x="21272500" y="1261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49534</xdr:rowOff>
    </xdr:from>
    <xdr:ext cx="534377" cy="259045"/>
    <xdr:sp macro="" textlink="">
      <xdr:nvSpPr>
        <xdr:cNvPr id="857" name="テキスト ボックス 856"/>
        <xdr:cNvSpPr txBox="1"/>
      </xdr:nvSpPr>
      <xdr:spPr>
        <a:xfrm>
          <a:off x="21056111" y="123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166357</xdr:rowOff>
    </xdr:from>
    <xdr:to>
      <xdr:col>107</xdr:col>
      <xdr:colOff>50800</xdr:colOff>
      <xdr:row>75</xdr:row>
      <xdr:rowOff>55296</xdr:rowOff>
    </xdr:to>
    <xdr:cxnSp macro="">
      <xdr:nvCxnSpPr>
        <xdr:cNvPr id="858" name="直線コネクタ 857"/>
        <xdr:cNvCxnSpPr/>
      </xdr:nvCxnSpPr>
      <xdr:spPr>
        <a:xfrm flipV="1">
          <a:off x="19545300" y="12853657"/>
          <a:ext cx="889000" cy="6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64592</xdr:rowOff>
    </xdr:from>
    <xdr:to>
      <xdr:col>107</xdr:col>
      <xdr:colOff>101600</xdr:colOff>
      <xdr:row>73</xdr:row>
      <xdr:rowOff>166192</xdr:rowOff>
    </xdr:to>
    <xdr:sp macro="" textlink="">
      <xdr:nvSpPr>
        <xdr:cNvPr id="859" name="フローチャート: 判断 858"/>
        <xdr:cNvSpPr/>
      </xdr:nvSpPr>
      <xdr:spPr>
        <a:xfrm>
          <a:off x="20383500" y="1258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11269</xdr:rowOff>
    </xdr:from>
    <xdr:ext cx="534377" cy="259045"/>
    <xdr:sp macro="" textlink="">
      <xdr:nvSpPr>
        <xdr:cNvPr id="860" name="テキスト ボックス 859"/>
        <xdr:cNvSpPr txBox="1"/>
      </xdr:nvSpPr>
      <xdr:spPr>
        <a:xfrm>
          <a:off x="20167111" y="1235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50088</xdr:rowOff>
    </xdr:from>
    <xdr:to>
      <xdr:col>102</xdr:col>
      <xdr:colOff>114300</xdr:colOff>
      <xdr:row>75</xdr:row>
      <xdr:rowOff>55296</xdr:rowOff>
    </xdr:to>
    <xdr:cxnSp macro="">
      <xdr:nvCxnSpPr>
        <xdr:cNvPr id="861" name="直線コネクタ 860"/>
        <xdr:cNvCxnSpPr/>
      </xdr:nvCxnSpPr>
      <xdr:spPr>
        <a:xfrm>
          <a:off x="18656300" y="12908838"/>
          <a:ext cx="889000" cy="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47676</xdr:rowOff>
    </xdr:from>
    <xdr:to>
      <xdr:col>102</xdr:col>
      <xdr:colOff>165100</xdr:colOff>
      <xdr:row>73</xdr:row>
      <xdr:rowOff>149276</xdr:rowOff>
    </xdr:to>
    <xdr:sp macro="" textlink="">
      <xdr:nvSpPr>
        <xdr:cNvPr id="862" name="フローチャート: 判断 861"/>
        <xdr:cNvSpPr/>
      </xdr:nvSpPr>
      <xdr:spPr>
        <a:xfrm>
          <a:off x="19494500" y="1256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165803</xdr:rowOff>
    </xdr:from>
    <xdr:ext cx="534377" cy="259045"/>
    <xdr:sp macro="" textlink="">
      <xdr:nvSpPr>
        <xdr:cNvPr id="863" name="テキスト ボックス 862"/>
        <xdr:cNvSpPr txBox="1"/>
      </xdr:nvSpPr>
      <xdr:spPr>
        <a:xfrm>
          <a:off x="19278111" y="123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80378</xdr:rowOff>
    </xdr:from>
    <xdr:to>
      <xdr:col>98</xdr:col>
      <xdr:colOff>38100</xdr:colOff>
      <xdr:row>74</xdr:row>
      <xdr:rowOff>10528</xdr:rowOff>
    </xdr:to>
    <xdr:sp macro="" textlink="">
      <xdr:nvSpPr>
        <xdr:cNvPr id="864" name="フローチャート: 判断 863"/>
        <xdr:cNvSpPr/>
      </xdr:nvSpPr>
      <xdr:spPr>
        <a:xfrm>
          <a:off x="18605500" y="1259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27055</xdr:rowOff>
    </xdr:from>
    <xdr:ext cx="534377" cy="259045"/>
    <xdr:sp macro="" textlink="">
      <xdr:nvSpPr>
        <xdr:cNvPr id="865" name="テキスト ボックス 864"/>
        <xdr:cNvSpPr txBox="1"/>
      </xdr:nvSpPr>
      <xdr:spPr>
        <a:xfrm>
          <a:off x="18389111" y="1237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26594</xdr:rowOff>
    </xdr:from>
    <xdr:to>
      <xdr:col>116</xdr:col>
      <xdr:colOff>114300</xdr:colOff>
      <xdr:row>75</xdr:row>
      <xdr:rowOff>128194</xdr:rowOff>
    </xdr:to>
    <xdr:sp macro="" textlink="">
      <xdr:nvSpPr>
        <xdr:cNvPr id="871" name="楕円 870"/>
        <xdr:cNvSpPr/>
      </xdr:nvSpPr>
      <xdr:spPr>
        <a:xfrm>
          <a:off x="22110700" y="128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5021</xdr:rowOff>
    </xdr:from>
    <xdr:ext cx="534377" cy="259045"/>
    <xdr:sp macro="" textlink="">
      <xdr:nvSpPr>
        <xdr:cNvPr id="872" name="繰出金該当値テキスト"/>
        <xdr:cNvSpPr txBox="1"/>
      </xdr:nvSpPr>
      <xdr:spPr>
        <a:xfrm>
          <a:off x="22212300" y="128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356</xdr:rowOff>
    </xdr:from>
    <xdr:to>
      <xdr:col>112</xdr:col>
      <xdr:colOff>38100</xdr:colOff>
      <xdr:row>75</xdr:row>
      <xdr:rowOff>101956</xdr:rowOff>
    </xdr:to>
    <xdr:sp macro="" textlink="">
      <xdr:nvSpPr>
        <xdr:cNvPr id="873" name="楕円 872"/>
        <xdr:cNvSpPr/>
      </xdr:nvSpPr>
      <xdr:spPr>
        <a:xfrm>
          <a:off x="21272500" y="1285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93083</xdr:rowOff>
    </xdr:from>
    <xdr:ext cx="534377" cy="259045"/>
    <xdr:sp macro="" textlink="">
      <xdr:nvSpPr>
        <xdr:cNvPr id="874" name="テキスト ボックス 873"/>
        <xdr:cNvSpPr txBox="1"/>
      </xdr:nvSpPr>
      <xdr:spPr>
        <a:xfrm>
          <a:off x="21056111" y="1295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115557</xdr:rowOff>
    </xdr:from>
    <xdr:to>
      <xdr:col>107</xdr:col>
      <xdr:colOff>101600</xdr:colOff>
      <xdr:row>75</xdr:row>
      <xdr:rowOff>45707</xdr:rowOff>
    </xdr:to>
    <xdr:sp macro="" textlink="">
      <xdr:nvSpPr>
        <xdr:cNvPr id="875" name="楕円 874"/>
        <xdr:cNvSpPr/>
      </xdr:nvSpPr>
      <xdr:spPr>
        <a:xfrm>
          <a:off x="20383500" y="128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36834</xdr:rowOff>
    </xdr:from>
    <xdr:ext cx="534377" cy="259045"/>
    <xdr:sp macro="" textlink="">
      <xdr:nvSpPr>
        <xdr:cNvPr id="876" name="テキスト ボックス 875"/>
        <xdr:cNvSpPr txBox="1"/>
      </xdr:nvSpPr>
      <xdr:spPr>
        <a:xfrm>
          <a:off x="20167111" y="1289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4496</xdr:rowOff>
    </xdr:from>
    <xdr:to>
      <xdr:col>102</xdr:col>
      <xdr:colOff>165100</xdr:colOff>
      <xdr:row>75</xdr:row>
      <xdr:rowOff>106096</xdr:rowOff>
    </xdr:to>
    <xdr:sp macro="" textlink="">
      <xdr:nvSpPr>
        <xdr:cNvPr id="877" name="楕円 876"/>
        <xdr:cNvSpPr/>
      </xdr:nvSpPr>
      <xdr:spPr>
        <a:xfrm>
          <a:off x="19494500" y="1286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97223</xdr:rowOff>
    </xdr:from>
    <xdr:ext cx="534377" cy="259045"/>
    <xdr:sp macro="" textlink="">
      <xdr:nvSpPr>
        <xdr:cNvPr id="878" name="テキスト ボックス 877"/>
        <xdr:cNvSpPr txBox="1"/>
      </xdr:nvSpPr>
      <xdr:spPr>
        <a:xfrm>
          <a:off x="19278111" y="1295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170738</xdr:rowOff>
    </xdr:from>
    <xdr:to>
      <xdr:col>98</xdr:col>
      <xdr:colOff>38100</xdr:colOff>
      <xdr:row>75</xdr:row>
      <xdr:rowOff>100888</xdr:rowOff>
    </xdr:to>
    <xdr:sp macro="" textlink="">
      <xdr:nvSpPr>
        <xdr:cNvPr id="879" name="楕円 878"/>
        <xdr:cNvSpPr/>
      </xdr:nvSpPr>
      <xdr:spPr>
        <a:xfrm>
          <a:off x="18605500" y="1285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92015</xdr:rowOff>
    </xdr:from>
    <xdr:ext cx="534377" cy="259045"/>
    <xdr:sp macro="" textlink="">
      <xdr:nvSpPr>
        <xdr:cNvPr id="880" name="テキスト ボックス 879"/>
        <xdr:cNvSpPr txBox="1"/>
      </xdr:nvSpPr>
      <xdr:spPr>
        <a:xfrm>
          <a:off x="18389111" y="1295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性質別の歳出は、例年類似団体と</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同程度で推移している。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人件費においては類似団体と比較しても</a:t>
          </a:r>
          <a:r>
            <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67,982</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円下回っており、住民一人当たりのコストが抑えられている。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扶助費については、類似団体を大幅に上回っている。扶助費は年々上昇傾向にあり、人口増に伴う児童数の増による保育施設等への扶助が増加しているためである。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令和元年度において</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非常に高くなっていた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普通建設事業費</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は令和２年度には減少し、類似団体を下回ったが、令和３、４年度において給食センター建設事業、学校教育施設改修事業、土地区画整理事業の進捗等により再度類似団体の数値を上回っている。</a:t>
          </a:r>
          <a:endParaRPr kumimoji="1"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今後数年間は学校施設等の整備や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運動公園整備事業</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土地区画整理事業の拡充</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により事業費増加の見込みであるため、事業の優先順位等を考え、また、</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・各種事業費</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の見直し等も含めて原課と調整していきたい。</a:t>
          </a:r>
          <a:endPar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熊本県嘉島町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10,072
9,938
16.65
7,648,650
7,371,582
204,191
3,298,474
8,627,453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94.6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60833</xdr:rowOff>
    </xdr:from>
    <xdr:to>
      <xdr:col>24</xdr:col>
      <xdr:colOff>62865</xdr:colOff>
      <xdr:row>39</xdr:row>
      <xdr:rowOff>57976</xdr:rowOff>
    </xdr:to>
    <xdr:cxnSp macro="">
      <xdr:nvCxnSpPr>
        <xdr:cNvPr id="56" name="直線コネクタ 55"/>
        <xdr:cNvCxnSpPr/>
      </xdr:nvCxnSpPr>
      <xdr:spPr>
        <a:xfrm flipV="1">
          <a:off x="4633595" y="5204333"/>
          <a:ext cx="1270" cy="154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61803</xdr:rowOff>
    </xdr:from>
    <xdr:ext cx="469744" cy="259045"/>
    <xdr:sp macro="" textlink="">
      <xdr:nvSpPr>
        <xdr:cNvPr id="57" name="議会費最小値テキスト"/>
        <xdr:cNvSpPr txBox="1"/>
      </xdr:nvSpPr>
      <xdr:spPr>
        <a:xfrm>
          <a:off x="4686300" y="674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57976</xdr:rowOff>
    </xdr:from>
    <xdr:to>
      <xdr:col>24</xdr:col>
      <xdr:colOff>152400</xdr:colOff>
      <xdr:row>39</xdr:row>
      <xdr:rowOff>57976</xdr:rowOff>
    </xdr:to>
    <xdr:cxnSp macro="">
      <xdr:nvCxnSpPr>
        <xdr:cNvPr id="58" name="直線コネクタ 57"/>
        <xdr:cNvCxnSpPr/>
      </xdr:nvCxnSpPr>
      <xdr:spPr>
        <a:xfrm>
          <a:off x="4546600" y="674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7510</xdr:rowOff>
    </xdr:from>
    <xdr:ext cx="534377" cy="259045"/>
    <xdr:sp macro="" textlink="">
      <xdr:nvSpPr>
        <xdr:cNvPr id="59" name="議会費最大値テキスト"/>
        <xdr:cNvSpPr txBox="1"/>
      </xdr:nvSpPr>
      <xdr:spPr>
        <a:xfrm>
          <a:off x="4686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60833</xdr:rowOff>
    </xdr:from>
    <xdr:to>
      <xdr:col>24</xdr:col>
      <xdr:colOff>152400</xdr:colOff>
      <xdr:row>30</xdr:row>
      <xdr:rowOff>60833</xdr:rowOff>
    </xdr:to>
    <xdr:cxnSp macro="">
      <xdr:nvCxnSpPr>
        <xdr:cNvPr id="60" name="直線コネクタ 59"/>
        <xdr:cNvCxnSpPr/>
      </xdr:nvCxnSpPr>
      <xdr:spPr>
        <a:xfrm>
          <a:off x="4546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161798</xdr:rowOff>
    </xdr:from>
    <xdr:to>
      <xdr:col>24</xdr:col>
      <xdr:colOff>63500</xdr:colOff>
      <xdr:row>39</xdr:row>
      <xdr:rowOff>29781</xdr:rowOff>
    </xdr:to>
    <xdr:cxnSp macro="">
      <xdr:nvCxnSpPr>
        <xdr:cNvPr id="61" name="直線コネクタ 60"/>
        <xdr:cNvCxnSpPr/>
      </xdr:nvCxnSpPr>
      <xdr:spPr>
        <a:xfrm flipV="1">
          <a:off x="3797300" y="6676898"/>
          <a:ext cx="8382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66438</xdr:rowOff>
    </xdr:from>
    <xdr:ext cx="469744" cy="259045"/>
    <xdr:sp macro="" textlink="">
      <xdr:nvSpPr>
        <xdr:cNvPr id="62" name="議会費平均値テキスト"/>
        <xdr:cNvSpPr txBox="1"/>
      </xdr:nvSpPr>
      <xdr:spPr>
        <a:xfrm>
          <a:off x="4686300" y="5895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43561</xdr:rowOff>
    </xdr:from>
    <xdr:to>
      <xdr:col>24</xdr:col>
      <xdr:colOff>114300</xdr:colOff>
      <xdr:row>35</xdr:row>
      <xdr:rowOff>145161</xdr:rowOff>
    </xdr:to>
    <xdr:sp macro="" textlink="">
      <xdr:nvSpPr>
        <xdr:cNvPr id="63" name="フローチャート: 判断 62"/>
        <xdr:cNvSpPr/>
      </xdr:nvSpPr>
      <xdr:spPr>
        <a:xfrm>
          <a:off x="4584700" y="604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169418</xdr:rowOff>
    </xdr:from>
    <xdr:to>
      <xdr:col>19</xdr:col>
      <xdr:colOff>177800</xdr:colOff>
      <xdr:row>39</xdr:row>
      <xdr:rowOff>29781</xdr:rowOff>
    </xdr:to>
    <xdr:cxnSp macro="">
      <xdr:nvCxnSpPr>
        <xdr:cNvPr id="64" name="直線コネクタ 63"/>
        <xdr:cNvCxnSpPr/>
      </xdr:nvCxnSpPr>
      <xdr:spPr>
        <a:xfrm>
          <a:off x="2908300" y="6684518"/>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37084</xdr:rowOff>
    </xdr:from>
    <xdr:to>
      <xdr:col>20</xdr:col>
      <xdr:colOff>38100</xdr:colOff>
      <xdr:row>35</xdr:row>
      <xdr:rowOff>138684</xdr:rowOff>
    </xdr:to>
    <xdr:sp macro="" textlink="">
      <xdr:nvSpPr>
        <xdr:cNvPr id="65" name="フローチャート: 判断 64"/>
        <xdr:cNvSpPr/>
      </xdr:nvSpPr>
      <xdr:spPr>
        <a:xfrm>
          <a:off x="3746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155211</xdr:rowOff>
    </xdr:from>
    <xdr:ext cx="469744" cy="259045"/>
    <xdr:sp macro="" textlink="">
      <xdr:nvSpPr>
        <xdr:cNvPr id="66" name="テキスト ボックス 65"/>
        <xdr:cNvSpPr txBox="1"/>
      </xdr:nvSpPr>
      <xdr:spPr>
        <a:xfrm>
          <a:off x="3562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88456</xdr:rowOff>
    </xdr:from>
    <xdr:to>
      <xdr:col>15</xdr:col>
      <xdr:colOff>50800</xdr:colOff>
      <xdr:row>38</xdr:row>
      <xdr:rowOff>169418</xdr:rowOff>
    </xdr:to>
    <xdr:cxnSp macro="">
      <xdr:nvCxnSpPr>
        <xdr:cNvPr id="67" name="直線コネクタ 66"/>
        <xdr:cNvCxnSpPr/>
      </xdr:nvCxnSpPr>
      <xdr:spPr>
        <a:xfrm>
          <a:off x="2019300" y="6603556"/>
          <a:ext cx="8890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48895</xdr:rowOff>
    </xdr:from>
    <xdr:to>
      <xdr:col>15</xdr:col>
      <xdr:colOff>101600</xdr:colOff>
      <xdr:row>35</xdr:row>
      <xdr:rowOff>150495</xdr:rowOff>
    </xdr:to>
    <xdr:sp macro="" textlink="">
      <xdr:nvSpPr>
        <xdr:cNvPr id="68" name="フローチャート: 判断 67"/>
        <xdr:cNvSpPr/>
      </xdr:nvSpPr>
      <xdr:spPr>
        <a:xfrm>
          <a:off x="2857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167022</xdr:rowOff>
    </xdr:from>
    <xdr:ext cx="469744" cy="259045"/>
    <xdr:sp macro="" textlink="">
      <xdr:nvSpPr>
        <xdr:cNvPr id="69" name="テキスト ボックス 68"/>
        <xdr:cNvSpPr txBox="1"/>
      </xdr:nvSpPr>
      <xdr:spPr>
        <a:xfrm>
          <a:off x="2673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51880</xdr:rowOff>
    </xdr:from>
    <xdr:to>
      <xdr:col>10</xdr:col>
      <xdr:colOff>114300</xdr:colOff>
      <xdr:row>38</xdr:row>
      <xdr:rowOff>88456</xdr:rowOff>
    </xdr:to>
    <xdr:cxnSp macro="">
      <xdr:nvCxnSpPr>
        <xdr:cNvPr id="70" name="直線コネクタ 69"/>
        <xdr:cNvCxnSpPr/>
      </xdr:nvCxnSpPr>
      <xdr:spPr>
        <a:xfrm>
          <a:off x="1130300" y="65669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159004</xdr:rowOff>
    </xdr:from>
    <xdr:to>
      <xdr:col>10</xdr:col>
      <xdr:colOff>165100</xdr:colOff>
      <xdr:row>35</xdr:row>
      <xdr:rowOff>89154</xdr:rowOff>
    </xdr:to>
    <xdr:sp macro="" textlink="">
      <xdr:nvSpPr>
        <xdr:cNvPr id="71" name="フローチャート: 判断 70"/>
        <xdr:cNvSpPr/>
      </xdr:nvSpPr>
      <xdr:spPr>
        <a:xfrm>
          <a:off x="1968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105681</xdr:rowOff>
    </xdr:from>
    <xdr:ext cx="469744" cy="259045"/>
    <xdr:sp macro="" textlink="">
      <xdr:nvSpPr>
        <xdr:cNvPr id="72" name="テキスト ボックス 71"/>
        <xdr:cNvSpPr txBox="1"/>
      </xdr:nvSpPr>
      <xdr:spPr>
        <a:xfrm>
          <a:off x="1784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156528</xdr:rowOff>
    </xdr:from>
    <xdr:to>
      <xdr:col>6</xdr:col>
      <xdr:colOff>38100</xdr:colOff>
      <xdr:row>35</xdr:row>
      <xdr:rowOff>86678</xdr:rowOff>
    </xdr:to>
    <xdr:sp macro="" textlink="">
      <xdr:nvSpPr>
        <xdr:cNvPr id="73" name="フローチャート: 判断 72"/>
        <xdr:cNvSpPr/>
      </xdr:nvSpPr>
      <xdr:spPr>
        <a:xfrm>
          <a:off x="1079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103205</xdr:rowOff>
    </xdr:from>
    <xdr:ext cx="469744" cy="259045"/>
    <xdr:sp macro="" textlink="">
      <xdr:nvSpPr>
        <xdr:cNvPr id="74" name="テキスト ボックス 73"/>
        <xdr:cNvSpPr txBox="1"/>
      </xdr:nvSpPr>
      <xdr:spPr>
        <a:xfrm>
          <a:off x="895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110998</xdr:rowOff>
    </xdr:from>
    <xdr:to>
      <xdr:col>24</xdr:col>
      <xdr:colOff>114300</xdr:colOff>
      <xdr:row>39</xdr:row>
      <xdr:rowOff>41148</xdr:rowOff>
    </xdr:to>
    <xdr:sp macro="" textlink="">
      <xdr:nvSpPr>
        <xdr:cNvPr id="80" name="楕円 79"/>
        <xdr:cNvSpPr/>
      </xdr:nvSpPr>
      <xdr:spPr>
        <a:xfrm>
          <a:off x="45847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25925</xdr:rowOff>
    </xdr:from>
    <xdr:ext cx="469744" cy="259045"/>
    <xdr:sp macro="" textlink="">
      <xdr:nvSpPr>
        <xdr:cNvPr id="81" name="議会費該当値テキスト"/>
        <xdr:cNvSpPr txBox="1"/>
      </xdr:nvSpPr>
      <xdr:spPr>
        <a:xfrm>
          <a:off x="4686300" y="654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150431</xdr:rowOff>
    </xdr:from>
    <xdr:to>
      <xdr:col>20</xdr:col>
      <xdr:colOff>38100</xdr:colOff>
      <xdr:row>39</xdr:row>
      <xdr:rowOff>80581</xdr:rowOff>
    </xdr:to>
    <xdr:sp macro="" textlink="">
      <xdr:nvSpPr>
        <xdr:cNvPr id="82" name="楕円 81"/>
        <xdr:cNvSpPr/>
      </xdr:nvSpPr>
      <xdr:spPr>
        <a:xfrm>
          <a:off x="3746500" y="66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71708</xdr:rowOff>
    </xdr:from>
    <xdr:ext cx="469744" cy="259045"/>
    <xdr:sp macro="" textlink="">
      <xdr:nvSpPr>
        <xdr:cNvPr id="83" name="テキスト ボックス 82"/>
        <xdr:cNvSpPr txBox="1"/>
      </xdr:nvSpPr>
      <xdr:spPr>
        <a:xfrm>
          <a:off x="3562428" y="675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118618</xdr:rowOff>
    </xdr:from>
    <xdr:to>
      <xdr:col>15</xdr:col>
      <xdr:colOff>101600</xdr:colOff>
      <xdr:row>39</xdr:row>
      <xdr:rowOff>48768</xdr:rowOff>
    </xdr:to>
    <xdr:sp macro="" textlink="">
      <xdr:nvSpPr>
        <xdr:cNvPr id="84" name="楕円 83"/>
        <xdr:cNvSpPr/>
      </xdr:nvSpPr>
      <xdr:spPr>
        <a:xfrm>
          <a:off x="2857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39895</xdr:rowOff>
    </xdr:from>
    <xdr:ext cx="469744" cy="259045"/>
    <xdr:sp macro="" textlink="">
      <xdr:nvSpPr>
        <xdr:cNvPr id="85" name="テキスト ボックス 84"/>
        <xdr:cNvSpPr txBox="1"/>
      </xdr:nvSpPr>
      <xdr:spPr>
        <a:xfrm>
          <a:off x="2673428" y="672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37656</xdr:rowOff>
    </xdr:from>
    <xdr:to>
      <xdr:col>10</xdr:col>
      <xdr:colOff>165100</xdr:colOff>
      <xdr:row>38</xdr:row>
      <xdr:rowOff>139256</xdr:rowOff>
    </xdr:to>
    <xdr:sp macro="" textlink="">
      <xdr:nvSpPr>
        <xdr:cNvPr id="86" name="楕円 85"/>
        <xdr:cNvSpPr/>
      </xdr:nvSpPr>
      <xdr:spPr>
        <a:xfrm>
          <a:off x="1968500" y="655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130383</xdr:rowOff>
    </xdr:from>
    <xdr:ext cx="469744" cy="259045"/>
    <xdr:sp macro="" textlink="">
      <xdr:nvSpPr>
        <xdr:cNvPr id="87" name="テキスト ボックス 86"/>
        <xdr:cNvSpPr txBox="1"/>
      </xdr:nvSpPr>
      <xdr:spPr>
        <a:xfrm>
          <a:off x="1784428" y="6645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1080</xdr:rowOff>
    </xdr:from>
    <xdr:to>
      <xdr:col>6</xdr:col>
      <xdr:colOff>38100</xdr:colOff>
      <xdr:row>38</xdr:row>
      <xdr:rowOff>102680</xdr:rowOff>
    </xdr:to>
    <xdr:sp macro="" textlink="">
      <xdr:nvSpPr>
        <xdr:cNvPr id="88" name="楕円 87"/>
        <xdr:cNvSpPr/>
      </xdr:nvSpPr>
      <xdr:spPr>
        <a:xfrm>
          <a:off x="1079500" y="651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93807</xdr:rowOff>
    </xdr:from>
    <xdr:ext cx="469744" cy="259045"/>
    <xdr:sp macro="" textlink="">
      <xdr:nvSpPr>
        <xdr:cNvPr id="89" name="テキスト ボックス 88"/>
        <xdr:cNvSpPr txBox="1"/>
      </xdr:nvSpPr>
      <xdr:spPr>
        <a:xfrm>
          <a:off x="895428" y="660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9391</xdr:rowOff>
    </xdr:from>
    <xdr:to>
      <xdr:col>24</xdr:col>
      <xdr:colOff>62865</xdr:colOff>
      <xdr:row>58</xdr:row>
      <xdr:rowOff>154532</xdr:rowOff>
    </xdr:to>
    <xdr:cxnSp macro="">
      <xdr:nvCxnSpPr>
        <xdr:cNvPr id="113" name="直線コネクタ 112"/>
        <xdr:cNvCxnSpPr/>
      </xdr:nvCxnSpPr>
      <xdr:spPr>
        <a:xfrm flipV="1">
          <a:off x="4633595" y="8753341"/>
          <a:ext cx="1270" cy="134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158359</xdr:rowOff>
    </xdr:from>
    <xdr:ext cx="534377" cy="259045"/>
    <xdr:sp macro="" textlink="">
      <xdr:nvSpPr>
        <xdr:cNvPr id="114" name="総務費最小値テキスト"/>
        <xdr:cNvSpPr txBox="1"/>
      </xdr:nvSpPr>
      <xdr:spPr>
        <a:xfrm>
          <a:off x="4686300" y="1010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154532</xdr:rowOff>
    </xdr:from>
    <xdr:to>
      <xdr:col>24</xdr:col>
      <xdr:colOff>152400</xdr:colOff>
      <xdr:row>58</xdr:row>
      <xdr:rowOff>154532</xdr:rowOff>
    </xdr:to>
    <xdr:cxnSp macro="">
      <xdr:nvCxnSpPr>
        <xdr:cNvPr id="115" name="直線コネクタ 114"/>
        <xdr:cNvCxnSpPr/>
      </xdr:nvCxnSpPr>
      <xdr:spPr>
        <a:xfrm>
          <a:off x="4546600" y="1009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127518</xdr:rowOff>
    </xdr:from>
    <xdr:ext cx="690189" cy="259045"/>
    <xdr:sp macro="" textlink="">
      <xdr:nvSpPr>
        <xdr:cNvPr id="116" name="総務費最大値テキスト"/>
        <xdr:cNvSpPr txBox="1"/>
      </xdr:nvSpPr>
      <xdr:spPr>
        <a:xfrm>
          <a:off x="4686300" y="85285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9391</xdr:rowOff>
    </xdr:from>
    <xdr:to>
      <xdr:col>24</xdr:col>
      <xdr:colOff>152400</xdr:colOff>
      <xdr:row>51</xdr:row>
      <xdr:rowOff>9391</xdr:rowOff>
    </xdr:to>
    <xdr:cxnSp macro="">
      <xdr:nvCxnSpPr>
        <xdr:cNvPr id="117" name="直線コネクタ 116"/>
        <xdr:cNvCxnSpPr/>
      </xdr:nvCxnSpPr>
      <xdr:spPr>
        <a:xfrm>
          <a:off x="4546600" y="875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92093</xdr:rowOff>
    </xdr:from>
    <xdr:to>
      <xdr:col>24</xdr:col>
      <xdr:colOff>63500</xdr:colOff>
      <xdr:row>58</xdr:row>
      <xdr:rowOff>112902</xdr:rowOff>
    </xdr:to>
    <xdr:cxnSp macro="">
      <xdr:nvCxnSpPr>
        <xdr:cNvPr id="118" name="直線コネクタ 117"/>
        <xdr:cNvCxnSpPr/>
      </xdr:nvCxnSpPr>
      <xdr:spPr>
        <a:xfrm>
          <a:off x="3797300" y="10036193"/>
          <a:ext cx="838200" cy="2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5266</xdr:rowOff>
    </xdr:from>
    <xdr:ext cx="599010" cy="259045"/>
    <xdr:sp macro="" textlink="">
      <xdr:nvSpPr>
        <xdr:cNvPr id="119" name="総務費平均値テキスト"/>
        <xdr:cNvSpPr txBox="1"/>
      </xdr:nvSpPr>
      <xdr:spPr>
        <a:xfrm>
          <a:off x="4686300" y="9777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153839</xdr:rowOff>
    </xdr:from>
    <xdr:to>
      <xdr:col>24</xdr:col>
      <xdr:colOff>114300</xdr:colOff>
      <xdr:row>58</xdr:row>
      <xdr:rowOff>83989</xdr:rowOff>
    </xdr:to>
    <xdr:sp macro="" textlink="">
      <xdr:nvSpPr>
        <xdr:cNvPr id="120" name="フローチャート: 判断 119"/>
        <xdr:cNvSpPr/>
      </xdr:nvSpPr>
      <xdr:spPr>
        <a:xfrm>
          <a:off x="45847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46198</xdr:rowOff>
    </xdr:from>
    <xdr:to>
      <xdr:col>19</xdr:col>
      <xdr:colOff>177800</xdr:colOff>
      <xdr:row>58</xdr:row>
      <xdr:rowOff>92093</xdr:rowOff>
    </xdr:to>
    <xdr:cxnSp macro="">
      <xdr:nvCxnSpPr>
        <xdr:cNvPr id="121" name="直線コネクタ 120"/>
        <xdr:cNvCxnSpPr/>
      </xdr:nvCxnSpPr>
      <xdr:spPr>
        <a:xfrm>
          <a:off x="2908300" y="9990298"/>
          <a:ext cx="889000" cy="4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167019</xdr:rowOff>
    </xdr:from>
    <xdr:to>
      <xdr:col>20</xdr:col>
      <xdr:colOff>38100</xdr:colOff>
      <xdr:row>58</xdr:row>
      <xdr:rowOff>97169</xdr:rowOff>
    </xdr:to>
    <xdr:sp macro="" textlink="">
      <xdr:nvSpPr>
        <xdr:cNvPr id="122" name="フローチャート: 判断 121"/>
        <xdr:cNvSpPr/>
      </xdr:nvSpPr>
      <xdr:spPr>
        <a:xfrm>
          <a:off x="3746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113696</xdr:rowOff>
    </xdr:from>
    <xdr:ext cx="599010" cy="259045"/>
    <xdr:sp macro="" textlink="">
      <xdr:nvSpPr>
        <xdr:cNvPr id="123" name="テキスト ボックス 122"/>
        <xdr:cNvSpPr txBox="1"/>
      </xdr:nvSpPr>
      <xdr:spPr>
        <a:xfrm>
          <a:off x="3497795" y="971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46198</xdr:rowOff>
    </xdr:from>
    <xdr:to>
      <xdr:col>15</xdr:col>
      <xdr:colOff>50800</xdr:colOff>
      <xdr:row>58</xdr:row>
      <xdr:rowOff>142463</xdr:rowOff>
    </xdr:to>
    <xdr:cxnSp macro="">
      <xdr:nvCxnSpPr>
        <xdr:cNvPr id="124" name="直線コネクタ 123"/>
        <xdr:cNvCxnSpPr/>
      </xdr:nvCxnSpPr>
      <xdr:spPr>
        <a:xfrm flipV="1">
          <a:off x="2019300" y="9990298"/>
          <a:ext cx="889000" cy="9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5" name="フローチャート: 判断 124"/>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64287</xdr:rowOff>
    </xdr:from>
    <xdr:ext cx="599010" cy="259045"/>
    <xdr:sp macro="" textlink="">
      <xdr:nvSpPr>
        <xdr:cNvPr id="126" name="テキスト ボックス 125"/>
        <xdr:cNvSpPr txBox="1"/>
      </xdr:nvSpPr>
      <xdr:spPr>
        <a:xfrm>
          <a:off x="2608795" y="9665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142463</xdr:rowOff>
    </xdr:from>
    <xdr:to>
      <xdr:col>10</xdr:col>
      <xdr:colOff>114300</xdr:colOff>
      <xdr:row>58</xdr:row>
      <xdr:rowOff>162409</xdr:rowOff>
    </xdr:to>
    <xdr:cxnSp macro="">
      <xdr:nvCxnSpPr>
        <xdr:cNvPr id="127" name="直線コネクタ 126"/>
        <xdr:cNvCxnSpPr/>
      </xdr:nvCxnSpPr>
      <xdr:spPr>
        <a:xfrm flipV="1">
          <a:off x="1130300" y="10086563"/>
          <a:ext cx="8890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37475</xdr:rowOff>
    </xdr:from>
    <xdr:to>
      <xdr:col>10</xdr:col>
      <xdr:colOff>165100</xdr:colOff>
      <xdr:row>58</xdr:row>
      <xdr:rowOff>139075</xdr:rowOff>
    </xdr:to>
    <xdr:sp macro="" textlink="">
      <xdr:nvSpPr>
        <xdr:cNvPr id="128" name="フローチャート: 判断 127"/>
        <xdr:cNvSpPr/>
      </xdr:nvSpPr>
      <xdr:spPr>
        <a:xfrm>
          <a:off x="1968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155602</xdr:rowOff>
    </xdr:from>
    <xdr:ext cx="599010" cy="259045"/>
    <xdr:sp macro="" textlink="">
      <xdr:nvSpPr>
        <xdr:cNvPr id="129" name="テキスト ボックス 128"/>
        <xdr:cNvSpPr txBox="1"/>
      </xdr:nvSpPr>
      <xdr:spPr>
        <a:xfrm>
          <a:off x="1719795" y="975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39837</xdr:rowOff>
    </xdr:from>
    <xdr:to>
      <xdr:col>6</xdr:col>
      <xdr:colOff>38100</xdr:colOff>
      <xdr:row>58</xdr:row>
      <xdr:rowOff>141437</xdr:rowOff>
    </xdr:to>
    <xdr:sp macro="" textlink="">
      <xdr:nvSpPr>
        <xdr:cNvPr id="130" name="フローチャート: 判断 129"/>
        <xdr:cNvSpPr/>
      </xdr:nvSpPr>
      <xdr:spPr>
        <a:xfrm>
          <a:off x="1079500" y="998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157964</xdr:rowOff>
    </xdr:from>
    <xdr:ext cx="599010" cy="259045"/>
    <xdr:sp macro="" textlink="">
      <xdr:nvSpPr>
        <xdr:cNvPr id="131" name="テキスト ボックス 130"/>
        <xdr:cNvSpPr txBox="1"/>
      </xdr:nvSpPr>
      <xdr:spPr>
        <a:xfrm>
          <a:off x="830795" y="9759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62102</xdr:rowOff>
    </xdr:from>
    <xdr:to>
      <xdr:col>24</xdr:col>
      <xdr:colOff>114300</xdr:colOff>
      <xdr:row>58</xdr:row>
      <xdr:rowOff>163702</xdr:rowOff>
    </xdr:to>
    <xdr:sp macro="" textlink="">
      <xdr:nvSpPr>
        <xdr:cNvPr id="137" name="楕円 136"/>
        <xdr:cNvSpPr/>
      </xdr:nvSpPr>
      <xdr:spPr>
        <a:xfrm>
          <a:off x="4584700" y="100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148479</xdr:rowOff>
    </xdr:from>
    <xdr:ext cx="599010" cy="259045"/>
    <xdr:sp macro="" textlink="">
      <xdr:nvSpPr>
        <xdr:cNvPr id="138" name="総務費該当値テキスト"/>
        <xdr:cNvSpPr txBox="1"/>
      </xdr:nvSpPr>
      <xdr:spPr>
        <a:xfrm>
          <a:off x="4686300" y="992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41293</xdr:rowOff>
    </xdr:from>
    <xdr:to>
      <xdr:col>20</xdr:col>
      <xdr:colOff>38100</xdr:colOff>
      <xdr:row>58</xdr:row>
      <xdr:rowOff>142893</xdr:rowOff>
    </xdr:to>
    <xdr:sp macro="" textlink="">
      <xdr:nvSpPr>
        <xdr:cNvPr id="139" name="楕円 138"/>
        <xdr:cNvSpPr/>
      </xdr:nvSpPr>
      <xdr:spPr>
        <a:xfrm>
          <a:off x="3746500" y="998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134020</xdr:rowOff>
    </xdr:from>
    <xdr:ext cx="599010" cy="259045"/>
    <xdr:sp macro="" textlink="">
      <xdr:nvSpPr>
        <xdr:cNvPr id="140" name="テキスト ボックス 139"/>
        <xdr:cNvSpPr txBox="1"/>
      </xdr:nvSpPr>
      <xdr:spPr>
        <a:xfrm>
          <a:off x="3497795" y="1007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166848</xdr:rowOff>
    </xdr:from>
    <xdr:to>
      <xdr:col>15</xdr:col>
      <xdr:colOff>101600</xdr:colOff>
      <xdr:row>58</xdr:row>
      <xdr:rowOff>96998</xdr:rowOff>
    </xdr:to>
    <xdr:sp macro="" textlink="">
      <xdr:nvSpPr>
        <xdr:cNvPr id="141" name="楕円 140"/>
        <xdr:cNvSpPr/>
      </xdr:nvSpPr>
      <xdr:spPr>
        <a:xfrm>
          <a:off x="2857500" y="993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88125</xdr:rowOff>
    </xdr:from>
    <xdr:ext cx="599010" cy="259045"/>
    <xdr:sp macro="" textlink="">
      <xdr:nvSpPr>
        <xdr:cNvPr id="142" name="テキスト ボックス 141"/>
        <xdr:cNvSpPr txBox="1"/>
      </xdr:nvSpPr>
      <xdr:spPr>
        <a:xfrm>
          <a:off x="2608795" y="1003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91663</xdr:rowOff>
    </xdr:from>
    <xdr:to>
      <xdr:col>10</xdr:col>
      <xdr:colOff>165100</xdr:colOff>
      <xdr:row>59</xdr:row>
      <xdr:rowOff>21813</xdr:rowOff>
    </xdr:to>
    <xdr:sp macro="" textlink="">
      <xdr:nvSpPr>
        <xdr:cNvPr id="143" name="楕円 142"/>
        <xdr:cNvSpPr/>
      </xdr:nvSpPr>
      <xdr:spPr>
        <a:xfrm>
          <a:off x="1968500" y="1003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12940</xdr:rowOff>
    </xdr:from>
    <xdr:ext cx="534377" cy="259045"/>
    <xdr:sp macro="" textlink="">
      <xdr:nvSpPr>
        <xdr:cNvPr id="144" name="テキスト ボックス 143"/>
        <xdr:cNvSpPr txBox="1"/>
      </xdr:nvSpPr>
      <xdr:spPr>
        <a:xfrm>
          <a:off x="1752111" y="1012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111609</xdr:rowOff>
    </xdr:from>
    <xdr:to>
      <xdr:col>6</xdr:col>
      <xdr:colOff>38100</xdr:colOff>
      <xdr:row>59</xdr:row>
      <xdr:rowOff>41759</xdr:rowOff>
    </xdr:to>
    <xdr:sp macro="" textlink="">
      <xdr:nvSpPr>
        <xdr:cNvPr id="145" name="楕円 144"/>
        <xdr:cNvSpPr/>
      </xdr:nvSpPr>
      <xdr:spPr>
        <a:xfrm>
          <a:off x="1079500" y="1005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32886</xdr:rowOff>
    </xdr:from>
    <xdr:ext cx="534377" cy="259045"/>
    <xdr:sp macro="" textlink="">
      <xdr:nvSpPr>
        <xdr:cNvPr id="146" name="テキスト ボックス 145"/>
        <xdr:cNvSpPr txBox="1"/>
      </xdr:nvSpPr>
      <xdr:spPr>
        <a:xfrm>
          <a:off x="863111" y="101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64863</xdr:rowOff>
    </xdr:from>
    <xdr:to>
      <xdr:col>24</xdr:col>
      <xdr:colOff>62865</xdr:colOff>
      <xdr:row>78</xdr:row>
      <xdr:rowOff>111503</xdr:rowOff>
    </xdr:to>
    <xdr:cxnSp macro="">
      <xdr:nvCxnSpPr>
        <xdr:cNvPr id="173" name="直線コネクタ 172"/>
        <xdr:cNvCxnSpPr/>
      </xdr:nvCxnSpPr>
      <xdr:spPr>
        <a:xfrm flipV="1">
          <a:off x="4633595" y="12237813"/>
          <a:ext cx="1270" cy="1246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115330</xdr:rowOff>
    </xdr:from>
    <xdr:ext cx="599010" cy="259045"/>
    <xdr:sp macro="" textlink="">
      <xdr:nvSpPr>
        <xdr:cNvPr id="174" name="民生費最小値テキスト"/>
        <xdr:cNvSpPr txBox="1"/>
      </xdr:nvSpPr>
      <xdr:spPr>
        <a:xfrm>
          <a:off x="4686300" y="134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111503</xdr:rowOff>
    </xdr:from>
    <xdr:to>
      <xdr:col>24</xdr:col>
      <xdr:colOff>152400</xdr:colOff>
      <xdr:row>78</xdr:row>
      <xdr:rowOff>111503</xdr:rowOff>
    </xdr:to>
    <xdr:cxnSp macro="">
      <xdr:nvCxnSpPr>
        <xdr:cNvPr id="175" name="直線コネクタ 174"/>
        <xdr:cNvCxnSpPr/>
      </xdr:nvCxnSpPr>
      <xdr:spPr>
        <a:xfrm>
          <a:off x="4546600" y="13484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11540</xdr:rowOff>
    </xdr:from>
    <xdr:ext cx="599010" cy="259045"/>
    <xdr:sp macro="" textlink="">
      <xdr:nvSpPr>
        <xdr:cNvPr id="176" name="民生費最大値テキスト"/>
        <xdr:cNvSpPr txBox="1"/>
      </xdr:nvSpPr>
      <xdr:spPr>
        <a:xfrm>
          <a:off x="4686300" y="1201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64863</xdr:rowOff>
    </xdr:from>
    <xdr:to>
      <xdr:col>24</xdr:col>
      <xdr:colOff>152400</xdr:colOff>
      <xdr:row>71</xdr:row>
      <xdr:rowOff>64863</xdr:rowOff>
    </xdr:to>
    <xdr:cxnSp macro="">
      <xdr:nvCxnSpPr>
        <xdr:cNvPr id="177" name="直線コネクタ 176"/>
        <xdr:cNvCxnSpPr/>
      </xdr:nvCxnSpPr>
      <xdr:spPr>
        <a:xfrm>
          <a:off x="4546600" y="12237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86403</xdr:rowOff>
    </xdr:from>
    <xdr:to>
      <xdr:col>24</xdr:col>
      <xdr:colOff>63500</xdr:colOff>
      <xdr:row>76</xdr:row>
      <xdr:rowOff>79147</xdr:rowOff>
    </xdr:to>
    <xdr:cxnSp macro="">
      <xdr:nvCxnSpPr>
        <xdr:cNvPr id="178" name="直線コネクタ 177"/>
        <xdr:cNvCxnSpPr/>
      </xdr:nvCxnSpPr>
      <xdr:spPr>
        <a:xfrm>
          <a:off x="3797300" y="12945153"/>
          <a:ext cx="838200" cy="16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139797</xdr:rowOff>
    </xdr:from>
    <xdr:ext cx="599010" cy="259045"/>
    <xdr:sp macro="" textlink="">
      <xdr:nvSpPr>
        <xdr:cNvPr id="179" name="民生費平均値テキスト"/>
        <xdr:cNvSpPr txBox="1"/>
      </xdr:nvSpPr>
      <xdr:spPr>
        <a:xfrm>
          <a:off x="4686300" y="1282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116920</xdr:rowOff>
    </xdr:from>
    <xdr:to>
      <xdr:col>24</xdr:col>
      <xdr:colOff>114300</xdr:colOff>
      <xdr:row>76</xdr:row>
      <xdr:rowOff>47070</xdr:rowOff>
    </xdr:to>
    <xdr:sp macro="" textlink="">
      <xdr:nvSpPr>
        <xdr:cNvPr id="180" name="フローチャート: 判断 179"/>
        <xdr:cNvSpPr/>
      </xdr:nvSpPr>
      <xdr:spPr>
        <a:xfrm>
          <a:off x="4584700" y="1297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86403</xdr:rowOff>
    </xdr:from>
    <xdr:to>
      <xdr:col>19</xdr:col>
      <xdr:colOff>177800</xdr:colOff>
      <xdr:row>76</xdr:row>
      <xdr:rowOff>1966</xdr:rowOff>
    </xdr:to>
    <xdr:cxnSp macro="">
      <xdr:nvCxnSpPr>
        <xdr:cNvPr id="181" name="直線コネクタ 180"/>
        <xdr:cNvCxnSpPr/>
      </xdr:nvCxnSpPr>
      <xdr:spPr>
        <a:xfrm flipV="1">
          <a:off x="2908300" y="12945153"/>
          <a:ext cx="889000" cy="8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60051</xdr:rowOff>
    </xdr:from>
    <xdr:to>
      <xdr:col>20</xdr:col>
      <xdr:colOff>38100</xdr:colOff>
      <xdr:row>75</xdr:row>
      <xdr:rowOff>161651</xdr:rowOff>
    </xdr:to>
    <xdr:sp macro="" textlink="">
      <xdr:nvSpPr>
        <xdr:cNvPr id="182" name="フローチャート: 判断 181"/>
        <xdr:cNvSpPr/>
      </xdr:nvSpPr>
      <xdr:spPr>
        <a:xfrm>
          <a:off x="37465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152778</xdr:rowOff>
    </xdr:from>
    <xdr:ext cx="599010" cy="259045"/>
    <xdr:sp macro="" textlink="">
      <xdr:nvSpPr>
        <xdr:cNvPr id="183" name="テキスト ボックス 182"/>
        <xdr:cNvSpPr txBox="1"/>
      </xdr:nvSpPr>
      <xdr:spPr>
        <a:xfrm>
          <a:off x="3497795" y="1301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1966</xdr:rowOff>
    </xdr:from>
    <xdr:to>
      <xdr:col>15</xdr:col>
      <xdr:colOff>50800</xdr:colOff>
      <xdr:row>76</xdr:row>
      <xdr:rowOff>74189</xdr:rowOff>
    </xdr:to>
    <xdr:cxnSp macro="">
      <xdr:nvCxnSpPr>
        <xdr:cNvPr id="184" name="直線コネクタ 183"/>
        <xdr:cNvCxnSpPr/>
      </xdr:nvCxnSpPr>
      <xdr:spPr>
        <a:xfrm flipV="1">
          <a:off x="2019300" y="13032166"/>
          <a:ext cx="889000" cy="7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80102</xdr:rowOff>
    </xdr:from>
    <xdr:to>
      <xdr:col>15</xdr:col>
      <xdr:colOff>101600</xdr:colOff>
      <xdr:row>77</xdr:row>
      <xdr:rowOff>10252</xdr:rowOff>
    </xdr:to>
    <xdr:sp macro="" textlink="">
      <xdr:nvSpPr>
        <xdr:cNvPr id="185" name="フローチャート: 判断 184"/>
        <xdr:cNvSpPr/>
      </xdr:nvSpPr>
      <xdr:spPr>
        <a:xfrm>
          <a:off x="2857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1379</xdr:rowOff>
    </xdr:from>
    <xdr:ext cx="599010" cy="259045"/>
    <xdr:sp macro="" textlink="">
      <xdr:nvSpPr>
        <xdr:cNvPr id="186" name="テキスト ボックス 185"/>
        <xdr:cNvSpPr txBox="1"/>
      </xdr:nvSpPr>
      <xdr:spPr>
        <a:xfrm>
          <a:off x="2608795" y="1320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74189</xdr:rowOff>
    </xdr:from>
    <xdr:to>
      <xdr:col>10</xdr:col>
      <xdr:colOff>114300</xdr:colOff>
      <xdr:row>77</xdr:row>
      <xdr:rowOff>50487</xdr:rowOff>
    </xdr:to>
    <xdr:cxnSp macro="">
      <xdr:nvCxnSpPr>
        <xdr:cNvPr id="187" name="直線コネクタ 186"/>
        <xdr:cNvCxnSpPr/>
      </xdr:nvCxnSpPr>
      <xdr:spPr>
        <a:xfrm flipV="1">
          <a:off x="1130300" y="13104389"/>
          <a:ext cx="889000" cy="14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103093</xdr:rowOff>
    </xdr:from>
    <xdr:to>
      <xdr:col>10</xdr:col>
      <xdr:colOff>165100</xdr:colOff>
      <xdr:row>77</xdr:row>
      <xdr:rowOff>33243</xdr:rowOff>
    </xdr:to>
    <xdr:sp macro="" textlink="">
      <xdr:nvSpPr>
        <xdr:cNvPr id="188" name="フローチャート: 判断 187"/>
        <xdr:cNvSpPr/>
      </xdr:nvSpPr>
      <xdr:spPr>
        <a:xfrm>
          <a:off x="1968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24370</xdr:rowOff>
    </xdr:from>
    <xdr:ext cx="599010" cy="259045"/>
    <xdr:sp macro="" textlink="">
      <xdr:nvSpPr>
        <xdr:cNvPr id="189" name="テキスト ボックス 188"/>
        <xdr:cNvSpPr txBox="1"/>
      </xdr:nvSpPr>
      <xdr:spPr>
        <a:xfrm>
          <a:off x="1719795" y="1322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130139</xdr:rowOff>
    </xdr:from>
    <xdr:to>
      <xdr:col>6</xdr:col>
      <xdr:colOff>38100</xdr:colOff>
      <xdr:row>77</xdr:row>
      <xdr:rowOff>60289</xdr:rowOff>
    </xdr:to>
    <xdr:sp macro="" textlink="">
      <xdr:nvSpPr>
        <xdr:cNvPr id="190" name="フローチャート: 判断 189"/>
        <xdr:cNvSpPr/>
      </xdr:nvSpPr>
      <xdr:spPr>
        <a:xfrm>
          <a:off x="1079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76816</xdr:rowOff>
    </xdr:from>
    <xdr:ext cx="599010" cy="259045"/>
    <xdr:sp macro="" textlink="">
      <xdr:nvSpPr>
        <xdr:cNvPr id="191" name="テキスト ボックス 190"/>
        <xdr:cNvSpPr txBox="1"/>
      </xdr:nvSpPr>
      <xdr:spPr>
        <a:xfrm>
          <a:off x="830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28347</xdr:rowOff>
    </xdr:from>
    <xdr:to>
      <xdr:col>24</xdr:col>
      <xdr:colOff>114300</xdr:colOff>
      <xdr:row>76</xdr:row>
      <xdr:rowOff>129947</xdr:rowOff>
    </xdr:to>
    <xdr:sp macro="" textlink="">
      <xdr:nvSpPr>
        <xdr:cNvPr id="197" name="楕円 196"/>
        <xdr:cNvSpPr/>
      </xdr:nvSpPr>
      <xdr:spPr>
        <a:xfrm>
          <a:off x="4584700" y="1305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6774</xdr:rowOff>
    </xdr:from>
    <xdr:ext cx="599010" cy="259045"/>
    <xdr:sp macro="" textlink="">
      <xdr:nvSpPr>
        <xdr:cNvPr id="198" name="民生費該当値テキスト"/>
        <xdr:cNvSpPr txBox="1"/>
      </xdr:nvSpPr>
      <xdr:spPr>
        <a:xfrm>
          <a:off x="4686300" y="1303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35603</xdr:rowOff>
    </xdr:from>
    <xdr:to>
      <xdr:col>20</xdr:col>
      <xdr:colOff>38100</xdr:colOff>
      <xdr:row>75</xdr:row>
      <xdr:rowOff>137203</xdr:rowOff>
    </xdr:to>
    <xdr:sp macro="" textlink="">
      <xdr:nvSpPr>
        <xdr:cNvPr id="199" name="楕円 198"/>
        <xdr:cNvSpPr/>
      </xdr:nvSpPr>
      <xdr:spPr>
        <a:xfrm>
          <a:off x="3746500" y="1289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153730</xdr:rowOff>
    </xdr:from>
    <xdr:ext cx="599010" cy="259045"/>
    <xdr:sp macro="" textlink="">
      <xdr:nvSpPr>
        <xdr:cNvPr id="200" name="テキスト ボックス 199"/>
        <xdr:cNvSpPr txBox="1"/>
      </xdr:nvSpPr>
      <xdr:spPr>
        <a:xfrm>
          <a:off x="3497795" y="1266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122615</xdr:rowOff>
    </xdr:from>
    <xdr:to>
      <xdr:col>15</xdr:col>
      <xdr:colOff>101600</xdr:colOff>
      <xdr:row>76</xdr:row>
      <xdr:rowOff>52766</xdr:rowOff>
    </xdr:to>
    <xdr:sp macro="" textlink="">
      <xdr:nvSpPr>
        <xdr:cNvPr id="201" name="楕円 200"/>
        <xdr:cNvSpPr/>
      </xdr:nvSpPr>
      <xdr:spPr>
        <a:xfrm>
          <a:off x="2857500" y="129813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69292</xdr:rowOff>
    </xdr:from>
    <xdr:ext cx="599010" cy="259045"/>
    <xdr:sp macro="" textlink="">
      <xdr:nvSpPr>
        <xdr:cNvPr id="202" name="テキスト ボックス 201"/>
        <xdr:cNvSpPr txBox="1"/>
      </xdr:nvSpPr>
      <xdr:spPr>
        <a:xfrm>
          <a:off x="2608795" y="1275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23389</xdr:rowOff>
    </xdr:from>
    <xdr:to>
      <xdr:col>10</xdr:col>
      <xdr:colOff>165100</xdr:colOff>
      <xdr:row>76</xdr:row>
      <xdr:rowOff>124989</xdr:rowOff>
    </xdr:to>
    <xdr:sp macro="" textlink="">
      <xdr:nvSpPr>
        <xdr:cNvPr id="203" name="楕円 202"/>
        <xdr:cNvSpPr/>
      </xdr:nvSpPr>
      <xdr:spPr>
        <a:xfrm>
          <a:off x="1968500" y="130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141517</xdr:rowOff>
    </xdr:from>
    <xdr:ext cx="599010" cy="259045"/>
    <xdr:sp macro="" textlink="">
      <xdr:nvSpPr>
        <xdr:cNvPr id="204" name="テキスト ボックス 203"/>
        <xdr:cNvSpPr txBox="1"/>
      </xdr:nvSpPr>
      <xdr:spPr>
        <a:xfrm>
          <a:off x="1719795" y="1282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171137</xdr:rowOff>
    </xdr:from>
    <xdr:to>
      <xdr:col>6</xdr:col>
      <xdr:colOff>38100</xdr:colOff>
      <xdr:row>77</xdr:row>
      <xdr:rowOff>101287</xdr:rowOff>
    </xdr:to>
    <xdr:sp macro="" textlink="">
      <xdr:nvSpPr>
        <xdr:cNvPr id="205" name="楕円 204"/>
        <xdr:cNvSpPr/>
      </xdr:nvSpPr>
      <xdr:spPr>
        <a:xfrm>
          <a:off x="1079500" y="132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92414</xdr:rowOff>
    </xdr:from>
    <xdr:ext cx="599010" cy="259045"/>
    <xdr:sp macro="" textlink="">
      <xdr:nvSpPr>
        <xdr:cNvPr id="206" name="テキスト ボックス 205"/>
        <xdr:cNvSpPr txBox="1"/>
      </xdr:nvSpPr>
      <xdr:spPr>
        <a:xfrm>
          <a:off x="830795" y="1329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51002</xdr:rowOff>
    </xdr:from>
    <xdr:to>
      <xdr:col>24</xdr:col>
      <xdr:colOff>62865</xdr:colOff>
      <xdr:row>99</xdr:row>
      <xdr:rowOff>3527</xdr:rowOff>
    </xdr:to>
    <xdr:cxnSp macro="">
      <xdr:nvCxnSpPr>
        <xdr:cNvPr id="230" name="直線コネクタ 229"/>
        <xdr:cNvCxnSpPr/>
      </xdr:nvCxnSpPr>
      <xdr:spPr>
        <a:xfrm flipV="1">
          <a:off x="4633595" y="15652952"/>
          <a:ext cx="1270" cy="1324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7354</xdr:rowOff>
    </xdr:from>
    <xdr:ext cx="534377" cy="259045"/>
    <xdr:sp macro="" textlink="">
      <xdr:nvSpPr>
        <xdr:cNvPr id="231" name="衛生費最小値テキスト"/>
        <xdr:cNvSpPr txBox="1"/>
      </xdr:nvSpPr>
      <xdr:spPr>
        <a:xfrm>
          <a:off x="4686300" y="169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3527</xdr:rowOff>
    </xdr:from>
    <xdr:to>
      <xdr:col>24</xdr:col>
      <xdr:colOff>152400</xdr:colOff>
      <xdr:row>99</xdr:row>
      <xdr:rowOff>3527</xdr:rowOff>
    </xdr:to>
    <xdr:cxnSp macro="">
      <xdr:nvCxnSpPr>
        <xdr:cNvPr id="232" name="直線コネクタ 231"/>
        <xdr:cNvCxnSpPr/>
      </xdr:nvCxnSpPr>
      <xdr:spPr>
        <a:xfrm>
          <a:off x="4546600" y="1697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169129</xdr:rowOff>
    </xdr:from>
    <xdr:ext cx="690189" cy="259045"/>
    <xdr:sp macro="" textlink="">
      <xdr:nvSpPr>
        <xdr:cNvPr id="233" name="衛生費最大値テキスト"/>
        <xdr:cNvSpPr txBox="1"/>
      </xdr:nvSpPr>
      <xdr:spPr>
        <a:xfrm>
          <a:off x="4686300" y="15428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1,074,841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51002</xdr:rowOff>
    </xdr:from>
    <xdr:to>
      <xdr:col>24</xdr:col>
      <xdr:colOff>152400</xdr:colOff>
      <xdr:row>91</xdr:row>
      <xdr:rowOff>51002</xdr:rowOff>
    </xdr:to>
    <xdr:cxnSp macro="">
      <xdr:nvCxnSpPr>
        <xdr:cNvPr id="234" name="直線コネクタ 233"/>
        <xdr:cNvCxnSpPr/>
      </xdr:nvCxnSpPr>
      <xdr:spPr>
        <a:xfrm>
          <a:off x="4546600" y="156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159620</xdr:rowOff>
    </xdr:from>
    <xdr:to>
      <xdr:col>24</xdr:col>
      <xdr:colOff>63500</xdr:colOff>
      <xdr:row>98</xdr:row>
      <xdr:rowOff>160846</xdr:rowOff>
    </xdr:to>
    <xdr:cxnSp macro="">
      <xdr:nvCxnSpPr>
        <xdr:cNvPr id="235" name="直線コネクタ 234"/>
        <xdr:cNvCxnSpPr/>
      </xdr:nvCxnSpPr>
      <xdr:spPr>
        <a:xfrm>
          <a:off x="3797300" y="16961720"/>
          <a:ext cx="838200" cy="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68894</xdr:rowOff>
    </xdr:from>
    <xdr:ext cx="534377" cy="259045"/>
    <xdr:sp macro="" textlink="">
      <xdr:nvSpPr>
        <xdr:cNvPr id="236" name="衛生費平均値テキスト"/>
        <xdr:cNvSpPr txBox="1"/>
      </xdr:nvSpPr>
      <xdr:spPr>
        <a:xfrm>
          <a:off x="4686300" y="1669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46017</xdr:rowOff>
    </xdr:from>
    <xdr:to>
      <xdr:col>24</xdr:col>
      <xdr:colOff>114300</xdr:colOff>
      <xdr:row>98</xdr:row>
      <xdr:rowOff>147617</xdr:rowOff>
    </xdr:to>
    <xdr:sp macro="" textlink="">
      <xdr:nvSpPr>
        <xdr:cNvPr id="237" name="フローチャート: 判断 236"/>
        <xdr:cNvSpPr/>
      </xdr:nvSpPr>
      <xdr:spPr>
        <a:xfrm>
          <a:off x="4584700" y="16848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159620</xdr:rowOff>
    </xdr:from>
    <xdr:to>
      <xdr:col>19</xdr:col>
      <xdr:colOff>177800</xdr:colOff>
      <xdr:row>99</xdr:row>
      <xdr:rowOff>57</xdr:rowOff>
    </xdr:to>
    <xdr:cxnSp macro="">
      <xdr:nvCxnSpPr>
        <xdr:cNvPr id="238" name="直線コネクタ 237"/>
        <xdr:cNvCxnSpPr/>
      </xdr:nvCxnSpPr>
      <xdr:spPr>
        <a:xfrm flipV="1">
          <a:off x="2908300" y="1696172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55276</xdr:rowOff>
    </xdr:from>
    <xdr:to>
      <xdr:col>20</xdr:col>
      <xdr:colOff>38100</xdr:colOff>
      <xdr:row>98</xdr:row>
      <xdr:rowOff>156876</xdr:rowOff>
    </xdr:to>
    <xdr:sp macro="" textlink="">
      <xdr:nvSpPr>
        <xdr:cNvPr id="239" name="フローチャート: 判断 238"/>
        <xdr:cNvSpPr/>
      </xdr:nvSpPr>
      <xdr:spPr>
        <a:xfrm>
          <a:off x="3746500" y="16857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1953</xdr:rowOff>
    </xdr:from>
    <xdr:ext cx="534377" cy="259045"/>
    <xdr:sp macro="" textlink="">
      <xdr:nvSpPr>
        <xdr:cNvPr id="240" name="テキスト ボックス 239"/>
        <xdr:cNvSpPr txBox="1"/>
      </xdr:nvSpPr>
      <xdr:spPr>
        <a:xfrm>
          <a:off x="3530111" y="1663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158846</xdr:rowOff>
    </xdr:from>
    <xdr:to>
      <xdr:col>15</xdr:col>
      <xdr:colOff>50800</xdr:colOff>
      <xdr:row>99</xdr:row>
      <xdr:rowOff>57</xdr:rowOff>
    </xdr:to>
    <xdr:cxnSp macro="">
      <xdr:nvCxnSpPr>
        <xdr:cNvPr id="241" name="直線コネクタ 240"/>
        <xdr:cNvCxnSpPr/>
      </xdr:nvCxnSpPr>
      <xdr:spPr>
        <a:xfrm>
          <a:off x="2019300" y="16960946"/>
          <a:ext cx="889000" cy="1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67610</xdr:rowOff>
    </xdr:from>
    <xdr:to>
      <xdr:col>15</xdr:col>
      <xdr:colOff>101600</xdr:colOff>
      <xdr:row>98</xdr:row>
      <xdr:rowOff>169210</xdr:rowOff>
    </xdr:to>
    <xdr:sp macro="" textlink="">
      <xdr:nvSpPr>
        <xdr:cNvPr id="242" name="フローチャート: 判断 241"/>
        <xdr:cNvSpPr/>
      </xdr:nvSpPr>
      <xdr:spPr>
        <a:xfrm>
          <a:off x="2857500" y="168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14287</xdr:rowOff>
    </xdr:from>
    <xdr:ext cx="534377" cy="259045"/>
    <xdr:sp macro="" textlink="">
      <xdr:nvSpPr>
        <xdr:cNvPr id="243" name="テキスト ボックス 242"/>
        <xdr:cNvSpPr txBox="1"/>
      </xdr:nvSpPr>
      <xdr:spPr>
        <a:xfrm>
          <a:off x="2641111" y="166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158846</xdr:rowOff>
    </xdr:from>
    <xdr:to>
      <xdr:col>10</xdr:col>
      <xdr:colOff>114300</xdr:colOff>
      <xdr:row>98</xdr:row>
      <xdr:rowOff>161421</xdr:rowOff>
    </xdr:to>
    <xdr:cxnSp macro="">
      <xdr:nvCxnSpPr>
        <xdr:cNvPr id="244" name="直線コネクタ 243"/>
        <xdr:cNvCxnSpPr/>
      </xdr:nvCxnSpPr>
      <xdr:spPr>
        <a:xfrm flipV="1">
          <a:off x="1130300" y="16960946"/>
          <a:ext cx="889000" cy="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73422</xdr:rowOff>
    </xdr:from>
    <xdr:to>
      <xdr:col>10</xdr:col>
      <xdr:colOff>165100</xdr:colOff>
      <xdr:row>99</xdr:row>
      <xdr:rowOff>3572</xdr:rowOff>
    </xdr:to>
    <xdr:sp macro="" textlink="">
      <xdr:nvSpPr>
        <xdr:cNvPr id="245" name="フローチャート: 判断 244"/>
        <xdr:cNvSpPr/>
      </xdr:nvSpPr>
      <xdr:spPr>
        <a:xfrm>
          <a:off x="19685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20099</xdr:rowOff>
    </xdr:from>
    <xdr:ext cx="534377" cy="259045"/>
    <xdr:sp macro="" textlink="">
      <xdr:nvSpPr>
        <xdr:cNvPr id="246" name="テキスト ボックス 245"/>
        <xdr:cNvSpPr txBox="1"/>
      </xdr:nvSpPr>
      <xdr:spPr>
        <a:xfrm>
          <a:off x="1752111" y="1665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66602</xdr:rowOff>
    </xdr:from>
    <xdr:to>
      <xdr:col>6</xdr:col>
      <xdr:colOff>38100</xdr:colOff>
      <xdr:row>98</xdr:row>
      <xdr:rowOff>168202</xdr:rowOff>
    </xdr:to>
    <xdr:sp macro="" textlink="">
      <xdr:nvSpPr>
        <xdr:cNvPr id="247" name="フローチャート: 判断 246"/>
        <xdr:cNvSpPr/>
      </xdr:nvSpPr>
      <xdr:spPr>
        <a:xfrm>
          <a:off x="1079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13279</xdr:rowOff>
    </xdr:from>
    <xdr:ext cx="534377" cy="259045"/>
    <xdr:sp macro="" textlink="">
      <xdr:nvSpPr>
        <xdr:cNvPr id="248" name="テキスト ボックス 247"/>
        <xdr:cNvSpPr txBox="1"/>
      </xdr:nvSpPr>
      <xdr:spPr>
        <a:xfrm>
          <a:off x="863111"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110046</xdr:rowOff>
    </xdr:from>
    <xdr:to>
      <xdr:col>24</xdr:col>
      <xdr:colOff>114300</xdr:colOff>
      <xdr:row>99</xdr:row>
      <xdr:rowOff>40196</xdr:rowOff>
    </xdr:to>
    <xdr:sp macro="" textlink="">
      <xdr:nvSpPr>
        <xdr:cNvPr id="254" name="楕円 253"/>
        <xdr:cNvSpPr/>
      </xdr:nvSpPr>
      <xdr:spPr>
        <a:xfrm>
          <a:off x="4584700" y="1691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24973</xdr:rowOff>
    </xdr:from>
    <xdr:ext cx="534377" cy="259045"/>
    <xdr:sp macro="" textlink="">
      <xdr:nvSpPr>
        <xdr:cNvPr id="255" name="衛生費該当値テキスト"/>
        <xdr:cNvSpPr txBox="1"/>
      </xdr:nvSpPr>
      <xdr:spPr>
        <a:xfrm>
          <a:off x="4686300" y="1682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108820</xdr:rowOff>
    </xdr:from>
    <xdr:to>
      <xdr:col>20</xdr:col>
      <xdr:colOff>38100</xdr:colOff>
      <xdr:row>99</xdr:row>
      <xdr:rowOff>38970</xdr:rowOff>
    </xdr:to>
    <xdr:sp macro="" textlink="">
      <xdr:nvSpPr>
        <xdr:cNvPr id="256" name="楕円 255"/>
        <xdr:cNvSpPr/>
      </xdr:nvSpPr>
      <xdr:spPr>
        <a:xfrm>
          <a:off x="3746500" y="169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30097</xdr:rowOff>
    </xdr:from>
    <xdr:ext cx="534377" cy="259045"/>
    <xdr:sp macro="" textlink="">
      <xdr:nvSpPr>
        <xdr:cNvPr id="257" name="テキスト ボックス 256"/>
        <xdr:cNvSpPr txBox="1"/>
      </xdr:nvSpPr>
      <xdr:spPr>
        <a:xfrm>
          <a:off x="3530111" y="1700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120707</xdr:rowOff>
    </xdr:from>
    <xdr:to>
      <xdr:col>15</xdr:col>
      <xdr:colOff>101600</xdr:colOff>
      <xdr:row>99</xdr:row>
      <xdr:rowOff>50857</xdr:rowOff>
    </xdr:to>
    <xdr:sp macro="" textlink="">
      <xdr:nvSpPr>
        <xdr:cNvPr id="258" name="楕円 257"/>
        <xdr:cNvSpPr/>
      </xdr:nvSpPr>
      <xdr:spPr>
        <a:xfrm>
          <a:off x="2857500" y="1692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41984</xdr:rowOff>
    </xdr:from>
    <xdr:ext cx="534377" cy="259045"/>
    <xdr:sp macro="" textlink="">
      <xdr:nvSpPr>
        <xdr:cNvPr id="259" name="テキスト ボックス 258"/>
        <xdr:cNvSpPr txBox="1"/>
      </xdr:nvSpPr>
      <xdr:spPr>
        <a:xfrm>
          <a:off x="2641111" y="17015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108046</xdr:rowOff>
    </xdr:from>
    <xdr:to>
      <xdr:col>10</xdr:col>
      <xdr:colOff>165100</xdr:colOff>
      <xdr:row>99</xdr:row>
      <xdr:rowOff>38196</xdr:rowOff>
    </xdr:to>
    <xdr:sp macro="" textlink="">
      <xdr:nvSpPr>
        <xdr:cNvPr id="260" name="楕円 259"/>
        <xdr:cNvSpPr/>
      </xdr:nvSpPr>
      <xdr:spPr>
        <a:xfrm>
          <a:off x="1968500" y="1691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29323</xdr:rowOff>
    </xdr:from>
    <xdr:ext cx="534377" cy="259045"/>
    <xdr:sp macro="" textlink="">
      <xdr:nvSpPr>
        <xdr:cNvPr id="261" name="テキスト ボックス 260"/>
        <xdr:cNvSpPr txBox="1"/>
      </xdr:nvSpPr>
      <xdr:spPr>
        <a:xfrm>
          <a:off x="1752111" y="1700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110621</xdr:rowOff>
    </xdr:from>
    <xdr:to>
      <xdr:col>6</xdr:col>
      <xdr:colOff>38100</xdr:colOff>
      <xdr:row>99</xdr:row>
      <xdr:rowOff>40771</xdr:rowOff>
    </xdr:to>
    <xdr:sp macro="" textlink="">
      <xdr:nvSpPr>
        <xdr:cNvPr id="262" name="楕円 261"/>
        <xdr:cNvSpPr/>
      </xdr:nvSpPr>
      <xdr:spPr>
        <a:xfrm>
          <a:off x="1079500" y="1691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31898</xdr:rowOff>
    </xdr:from>
    <xdr:ext cx="534377" cy="259045"/>
    <xdr:sp macro="" textlink="">
      <xdr:nvSpPr>
        <xdr:cNvPr id="263" name="テキスト ボックス 262"/>
        <xdr:cNvSpPr txBox="1"/>
      </xdr:nvSpPr>
      <xdr:spPr>
        <a:xfrm>
          <a:off x="863111" y="1700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85979</xdr:rowOff>
    </xdr:from>
    <xdr:to>
      <xdr:col>54</xdr:col>
      <xdr:colOff>189865</xdr:colOff>
      <xdr:row>38</xdr:row>
      <xdr:rowOff>139700</xdr:rowOff>
    </xdr:to>
    <xdr:cxnSp macro="">
      <xdr:nvCxnSpPr>
        <xdr:cNvPr id="285" name="直線コネクタ 284"/>
        <xdr:cNvCxnSpPr/>
      </xdr:nvCxnSpPr>
      <xdr:spPr>
        <a:xfrm flipV="1">
          <a:off x="10475595" y="5400929"/>
          <a:ext cx="1270" cy="125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148150</xdr:rowOff>
    </xdr:from>
    <xdr:ext cx="249299" cy="259045"/>
    <xdr:sp macro="" textlink="">
      <xdr:nvSpPr>
        <xdr:cNvPr id="286" name="労働費最小値テキスト"/>
        <xdr:cNvSpPr txBox="1"/>
      </xdr:nvSpPr>
      <xdr:spPr>
        <a:xfrm>
          <a:off x="10528300" y="6663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32656</xdr:rowOff>
    </xdr:from>
    <xdr:ext cx="534377" cy="259045"/>
    <xdr:sp macro="" textlink="">
      <xdr:nvSpPr>
        <xdr:cNvPr id="288" name="労働費最大値テキスト"/>
        <xdr:cNvSpPr txBox="1"/>
      </xdr:nvSpPr>
      <xdr:spPr>
        <a:xfrm>
          <a:off x="10528300" y="517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85979</xdr:rowOff>
    </xdr:from>
    <xdr:to>
      <xdr:col>55</xdr:col>
      <xdr:colOff>88900</xdr:colOff>
      <xdr:row>31</xdr:row>
      <xdr:rowOff>85979</xdr:rowOff>
    </xdr:to>
    <xdr:cxnSp macro="">
      <xdr:nvCxnSpPr>
        <xdr:cNvPr id="289" name="直線コネクタ 288"/>
        <xdr:cNvCxnSpPr/>
      </xdr:nvCxnSpPr>
      <xdr:spPr>
        <a:xfrm>
          <a:off x="10388600" y="5400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65600</xdr:rowOff>
    </xdr:from>
    <xdr:ext cx="469744" cy="259045"/>
    <xdr:sp macro="" textlink="">
      <xdr:nvSpPr>
        <xdr:cNvPr id="291" name="労働費平均値テキスト"/>
        <xdr:cNvSpPr txBox="1"/>
      </xdr:nvSpPr>
      <xdr:spPr>
        <a:xfrm>
          <a:off x="10528300" y="6409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292" name="フローチャート: 判断 291"/>
        <xdr:cNvSpPr/>
      </xdr:nvSpPr>
      <xdr:spPr>
        <a:xfrm>
          <a:off x="104267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50998</xdr:rowOff>
    </xdr:from>
    <xdr:to>
      <xdr:col>50</xdr:col>
      <xdr:colOff>165100</xdr:colOff>
      <xdr:row>38</xdr:row>
      <xdr:rowOff>152598</xdr:rowOff>
    </xdr:to>
    <xdr:sp macro="" textlink="">
      <xdr:nvSpPr>
        <xdr:cNvPr id="294" name="フローチャート: 判断 293"/>
        <xdr:cNvSpPr/>
      </xdr:nvSpPr>
      <xdr:spPr>
        <a:xfrm>
          <a:off x="9588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169125</xdr:rowOff>
    </xdr:from>
    <xdr:ext cx="378565" cy="259045"/>
    <xdr:sp macro="" textlink="">
      <xdr:nvSpPr>
        <xdr:cNvPr id="295" name="テキスト ボックス 294"/>
        <xdr:cNvSpPr txBox="1"/>
      </xdr:nvSpPr>
      <xdr:spPr>
        <a:xfrm>
          <a:off x="9450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41534</xdr:rowOff>
    </xdr:from>
    <xdr:to>
      <xdr:col>46</xdr:col>
      <xdr:colOff>38100</xdr:colOff>
      <xdr:row>38</xdr:row>
      <xdr:rowOff>143134</xdr:rowOff>
    </xdr:to>
    <xdr:sp macro="" textlink="">
      <xdr:nvSpPr>
        <xdr:cNvPr id="297" name="フローチャート: 判断 296"/>
        <xdr:cNvSpPr/>
      </xdr:nvSpPr>
      <xdr:spPr>
        <a:xfrm>
          <a:off x="8699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159661</xdr:rowOff>
    </xdr:from>
    <xdr:ext cx="469744" cy="259045"/>
    <xdr:sp macro="" textlink="">
      <xdr:nvSpPr>
        <xdr:cNvPr id="298" name="テキスト ボックス 297"/>
        <xdr:cNvSpPr txBox="1"/>
      </xdr:nvSpPr>
      <xdr:spPr>
        <a:xfrm>
          <a:off x="8515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34219</xdr:rowOff>
    </xdr:from>
    <xdr:to>
      <xdr:col>41</xdr:col>
      <xdr:colOff>101600</xdr:colOff>
      <xdr:row>38</xdr:row>
      <xdr:rowOff>135819</xdr:rowOff>
    </xdr:to>
    <xdr:sp macro="" textlink="">
      <xdr:nvSpPr>
        <xdr:cNvPr id="300" name="フローチャート: 判断 299"/>
        <xdr:cNvSpPr/>
      </xdr:nvSpPr>
      <xdr:spPr>
        <a:xfrm>
          <a:off x="7810500" y="654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152346</xdr:rowOff>
    </xdr:from>
    <xdr:ext cx="469744" cy="259045"/>
    <xdr:sp macro="" textlink="">
      <xdr:nvSpPr>
        <xdr:cNvPr id="301" name="テキスト ボックス 300"/>
        <xdr:cNvSpPr txBox="1"/>
      </xdr:nvSpPr>
      <xdr:spPr>
        <a:xfrm>
          <a:off x="7626428" y="632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32893</xdr:rowOff>
    </xdr:from>
    <xdr:to>
      <xdr:col>36</xdr:col>
      <xdr:colOff>165100</xdr:colOff>
      <xdr:row>38</xdr:row>
      <xdr:rowOff>134493</xdr:rowOff>
    </xdr:to>
    <xdr:sp macro="" textlink="">
      <xdr:nvSpPr>
        <xdr:cNvPr id="302" name="フローチャート: 判断 301"/>
        <xdr:cNvSpPr/>
      </xdr:nvSpPr>
      <xdr:spPr>
        <a:xfrm>
          <a:off x="69215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151020</xdr:rowOff>
    </xdr:from>
    <xdr:ext cx="469744" cy="259045"/>
    <xdr:sp macro="" textlink="">
      <xdr:nvSpPr>
        <xdr:cNvPr id="303" name="テキスト ボックス 302"/>
        <xdr:cNvSpPr txBox="1"/>
      </xdr:nvSpPr>
      <xdr:spPr>
        <a:xfrm>
          <a:off x="6737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21150</xdr:rowOff>
    </xdr:from>
    <xdr:ext cx="249299" cy="259045"/>
    <xdr:sp macro="" textlink="">
      <xdr:nvSpPr>
        <xdr:cNvPr id="310" name="労働費該当値テキスト"/>
        <xdr:cNvSpPr txBox="1"/>
      </xdr:nvSpPr>
      <xdr:spPr>
        <a:xfrm>
          <a:off x="10528300" y="65362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71867</xdr:rowOff>
    </xdr:from>
    <xdr:to>
      <xdr:col>54</xdr:col>
      <xdr:colOff>189865</xdr:colOff>
      <xdr:row>59</xdr:row>
      <xdr:rowOff>36293</xdr:rowOff>
    </xdr:to>
    <xdr:cxnSp macro="">
      <xdr:nvCxnSpPr>
        <xdr:cNvPr id="342" name="直線コネクタ 341"/>
        <xdr:cNvCxnSpPr/>
      </xdr:nvCxnSpPr>
      <xdr:spPr>
        <a:xfrm flipV="1">
          <a:off x="10475595" y="8815817"/>
          <a:ext cx="1270" cy="1336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40120</xdr:rowOff>
    </xdr:from>
    <xdr:ext cx="469744" cy="259045"/>
    <xdr:sp macro="" textlink="">
      <xdr:nvSpPr>
        <xdr:cNvPr id="343" name="農林水産業費最小値テキスト"/>
        <xdr:cNvSpPr txBox="1"/>
      </xdr:nvSpPr>
      <xdr:spPr>
        <a:xfrm>
          <a:off x="10528300" y="1015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36293</xdr:rowOff>
    </xdr:from>
    <xdr:to>
      <xdr:col>55</xdr:col>
      <xdr:colOff>88900</xdr:colOff>
      <xdr:row>59</xdr:row>
      <xdr:rowOff>36293</xdr:rowOff>
    </xdr:to>
    <xdr:cxnSp macro="">
      <xdr:nvCxnSpPr>
        <xdr:cNvPr id="344" name="直線コネクタ 343"/>
        <xdr:cNvCxnSpPr/>
      </xdr:nvCxnSpPr>
      <xdr:spPr>
        <a:xfrm>
          <a:off x="10388600" y="1015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18544</xdr:rowOff>
    </xdr:from>
    <xdr:ext cx="599010" cy="259045"/>
    <xdr:sp macro="" textlink="">
      <xdr:nvSpPr>
        <xdr:cNvPr id="345" name="農林水産業費最大値テキスト"/>
        <xdr:cNvSpPr txBox="1"/>
      </xdr:nvSpPr>
      <xdr:spPr>
        <a:xfrm>
          <a:off x="10528300" y="8591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71867</xdr:rowOff>
    </xdr:from>
    <xdr:to>
      <xdr:col>55</xdr:col>
      <xdr:colOff>88900</xdr:colOff>
      <xdr:row>51</xdr:row>
      <xdr:rowOff>71867</xdr:rowOff>
    </xdr:to>
    <xdr:cxnSp macro="">
      <xdr:nvCxnSpPr>
        <xdr:cNvPr id="346" name="直線コネクタ 345"/>
        <xdr:cNvCxnSpPr/>
      </xdr:nvCxnSpPr>
      <xdr:spPr>
        <a:xfrm>
          <a:off x="10388600" y="8815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114360</xdr:rowOff>
    </xdr:from>
    <xdr:to>
      <xdr:col>55</xdr:col>
      <xdr:colOff>0</xdr:colOff>
      <xdr:row>58</xdr:row>
      <xdr:rowOff>136416</xdr:rowOff>
    </xdr:to>
    <xdr:cxnSp macro="">
      <xdr:nvCxnSpPr>
        <xdr:cNvPr id="347" name="直線コネクタ 346"/>
        <xdr:cNvCxnSpPr/>
      </xdr:nvCxnSpPr>
      <xdr:spPr>
        <a:xfrm>
          <a:off x="9639300" y="10058460"/>
          <a:ext cx="838200" cy="2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6453</xdr:rowOff>
    </xdr:from>
    <xdr:ext cx="534377" cy="259045"/>
    <xdr:sp macro="" textlink="">
      <xdr:nvSpPr>
        <xdr:cNvPr id="348" name="農林水産業費平均値テキスト"/>
        <xdr:cNvSpPr txBox="1"/>
      </xdr:nvSpPr>
      <xdr:spPr>
        <a:xfrm>
          <a:off x="10528300" y="9779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155026</xdr:rowOff>
    </xdr:from>
    <xdr:to>
      <xdr:col>55</xdr:col>
      <xdr:colOff>50800</xdr:colOff>
      <xdr:row>58</xdr:row>
      <xdr:rowOff>85176</xdr:rowOff>
    </xdr:to>
    <xdr:sp macro="" textlink="">
      <xdr:nvSpPr>
        <xdr:cNvPr id="349" name="フローチャート: 判断 348"/>
        <xdr:cNvSpPr/>
      </xdr:nvSpPr>
      <xdr:spPr>
        <a:xfrm>
          <a:off x="104267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72416</xdr:rowOff>
    </xdr:from>
    <xdr:to>
      <xdr:col>50</xdr:col>
      <xdr:colOff>114300</xdr:colOff>
      <xdr:row>58</xdr:row>
      <xdr:rowOff>114360</xdr:rowOff>
    </xdr:to>
    <xdr:cxnSp macro="">
      <xdr:nvCxnSpPr>
        <xdr:cNvPr id="350" name="直線コネクタ 349"/>
        <xdr:cNvCxnSpPr/>
      </xdr:nvCxnSpPr>
      <xdr:spPr>
        <a:xfrm>
          <a:off x="8750300" y="10016516"/>
          <a:ext cx="889000" cy="4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143189</xdr:rowOff>
    </xdr:from>
    <xdr:to>
      <xdr:col>50</xdr:col>
      <xdr:colOff>165100</xdr:colOff>
      <xdr:row>58</xdr:row>
      <xdr:rowOff>73339</xdr:rowOff>
    </xdr:to>
    <xdr:sp macro="" textlink="">
      <xdr:nvSpPr>
        <xdr:cNvPr id="351" name="フローチャート: 判断 350"/>
        <xdr:cNvSpPr/>
      </xdr:nvSpPr>
      <xdr:spPr>
        <a:xfrm>
          <a:off x="9588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89866</xdr:rowOff>
    </xdr:from>
    <xdr:ext cx="534377" cy="259045"/>
    <xdr:sp macro="" textlink="">
      <xdr:nvSpPr>
        <xdr:cNvPr id="352" name="テキスト ボックス 351"/>
        <xdr:cNvSpPr txBox="1"/>
      </xdr:nvSpPr>
      <xdr:spPr>
        <a:xfrm>
          <a:off x="9372111" y="969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72416</xdr:rowOff>
    </xdr:from>
    <xdr:to>
      <xdr:col>45</xdr:col>
      <xdr:colOff>177800</xdr:colOff>
      <xdr:row>58</xdr:row>
      <xdr:rowOff>141319</xdr:rowOff>
    </xdr:to>
    <xdr:cxnSp macro="">
      <xdr:nvCxnSpPr>
        <xdr:cNvPr id="353" name="直線コネクタ 352"/>
        <xdr:cNvCxnSpPr/>
      </xdr:nvCxnSpPr>
      <xdr:spPr>
        <a:xfrm flipV="1">
          <a:off x="7861300" y="10016516"/>
          <a:ext cx="889000" cy="6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4" name="フローチャート: 判断 353"/>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113130</xdr:rowOff>
    </xdr:from>
    <xdr:ext cx="534377" cy="259045"/>
    <xdr:sp macro="" textlink="">
      <xdr:nvSpPr>
        <xdr:cNvPr id="355" name="テキスト ボックス 354"/>
        <xdr:cNvSpPr txBox="1"/>
      </xdr:nvSpPr>
      <xdr:spPr>
        <a:xfrm>
          <a:off x="8483111" y="971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84032</xdr:rowOff>
    </xdr:from>
    <xdr:to>
      <xdr:col>41</xdr:col>
      <xdr:colOff>50800</xdr:colOff>
      <xdr:row>58</xdr:row>
      <xdr:rowOff>141319</xdr:rowOff>
    </xdr:to>
    <xdr:cxnSp macro="">
      <xdr:nvCxnSpPr>
        <xdr:cNvPr id="356" name="直線コネクタ 355"/>
        <xdr:cNvCxnSpPr/>
      </xdr:nvCxnSpPr>
      <xdr:spPr>
        <a:xfrm>
          <a:off x="6972300" y="10028132"/>
          <a:ext cx="889000" cy="5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157114</xdr:rowOff>
    </xdr:from>
    <xdr:to>
      <xdr:col>41</xdr:col>
      <xdr:colOff>101600</xdr:colOff>
      <xdr:row>58</xdr:row>
      <xdr:rowOff>87264</xdr:rowOff>
    </xdr:to>
    <xdr:sp macro="" textlink="">
      <xdr:nvSpPr>
        <xdr:cNvPr id="357" name="フローチャート: 判断 356"/>
        <xdr:cNvSpPr/>
      </xdr:nvSpPr>
      <xdr:spPr>
        <a:xfrm>
          <a:off x="7810500" y="992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103791</xdr:rowOff>
    </xdr:from>
    <xdr:ext cx="534377" cy="259045"/>
    <xdr:sp macro="" textlink="">
      <xdr:nvSpPr>
        <xdr:cNvPr id="358" name="テキスト ボックス 357"/>
        <xdr:cNvSpPr txBox="1"/>
      </xdr:nvSpPr>
      <xdr:spPr>
        <a:xfrm>
          <a:off x="7594111" y="9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164589</xdr:rowOff>
    </xdr:from>
    <xdr:to>
      <xdr:col>36</xdr:col>
      <xdr:colOff>165100</xdr:colOff>
      <xdr:row>58</xdr:row>
      <xdr:rowOff>94739</xdr:rowOff>
    </xdr:to>
    <xdr:sp macro="" textlink="">
      <xdr:nvSpPr>
        <xdr:cNvPr id="359" name="フローチャート: 判断 358"/>
        <xdr:cNvSpPr/>
      </xdr:nvSpPr>
      <xdr:spPr>
        <a:xfrm>
          <a:off x="6921500" y="99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111266</xdr:rowOff>
    </xdr:from>
    <xdr:ext cx="534377" cy="259045"/>
    <xdr:sp macro="" textlink="">
      <xdr:nvSpPr>
        <xdr:cNvPr id="360" name="テキスト ボックス 359"/>
        <xdr:cNvSpPr txBox="1"/>
      </xdr:nvSpPr>
      <xdr:spPr>
        <a:xfrm>
          <a:off x="6705111" y="971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85616</xdr:rowOff>
    </xdr:from>
    <xdr:to>
      <xdr:col>55</xdr:col>
      <xdr:colOff>50800</xdr:colOff>
      <xdr:row>59</xdr:row>
      <xdr:rowOff>15766</xdr:rowOff>
    </xdr:to>
    <xdr:sp macro="" textlink="">
      <xdr:nvSpPr>
        <xdr:cNvPr id="366" name="楕円 365"/>
        <xdr:cNvSpPr/>
      </xdr:nvSpPr>
      <xdr:spPr>
        <a:xfrm>
          <a:off x="10426700" y="1002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543</xdr:rowOff>
    </xdr:from>
    <xdr:ext cx="534377" cy="259045"/>
    <xdr:sp macro="" textlink="">
      <xdr:nvSpPr>
        <xdr:cNvPr id="367" name="農林水産業費該当値テキスト"/>
        <xdr:cNvSpPr txBox="1"/>
      </xdr:nvSpPr>
      <xdr:spPr>
        <a:xfrm>
          <a:off x="10528300" y="994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63560</xdr:rowOff>
    </xdr:from>
    <xdr:to>
      <xdr:col>50</xdr:col>
      <xdr:colOff>165100</xdr:colOff>
      <xdr:row>58</xdr:row>
      <xdr:rowOff>165160</xdr:rowOff>
    </xdr:to>
    <xdr:sp macro="" textlink="">
      <xdr:nvSpPr>
        <xdr:cNvPr id="368" name="楕円 367"/>
        <xdr:cNvSpPr/>
      </xdr:nvSpPr>
      <xdr:spPr>
        <a:xfrm>
          <a:off x="9588500" y="100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156287</xdr:rowOff>
    </xdr:from>
    <xdr:ext cx="534377" cy="259045"/>
    <xdr:sp macro="" textlink="">
      <xdr:nvSpPr>
        <xdr:cNvPr id="369" name="テキスト ボックス 368"/>
        <xdr:cNvSpPr txBox="1"/>
      </xdr:nvSpPr>
      <xdr:spPr>
        <a:xfrm>
          <a:off x="9372111" y="1010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21616</xdr:rowOff>
    </xdr:from>
    <xdr:to>
      <xdr:col>46</xdr:col>
      <xdr:colOff>38100</xdr:colOff>
      <xdr:row>58</xdr:row>
      <xdr:rowOff>123216</xdr:rowOff>
    </xdr:to>
    <xdr:sp macro="" textlink="">
      <xdr:nvSpPr>
        <xdr:cNvPr id="370" name="楕円 369"/>
        <xdr:cNvSpPr/>
      </xdr:nvSpPr>
      <xdr:spPr>
        <a:xfrm>
          <a:off x="8699500" y="996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114343</xdr:rowOff>
    </xdr:from>
    <xdr:ext cx="534377" cy="259045"/>
    <xdr:sp macro="" textlink="">
      <xdr:nvSpPr>
        <xdr:cNvPr id="371" name="テキスト ボックス 370"/>
        <xdr:cNvSpPr txBox="1"/>
      </xdr:nvSpPr>
      <xdr:spPr>
        <a:xfrm>
          <a:off x="8483111" y="1005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90519</xdr:rowOff>
    </xdr:from>
    <xdr:to>
      <xdr:col>41</xdr:col>
      <xdr:colOff>101600</xdr:colOff>
      <xdr:row>59</xdr:row>
      <xdr:rowOff>20669</xdr:rowOff>
    </xdr:to>
    <xdr:sp macro="" textlink="">
      <xdr:nvSpPr>
        <xdr:cNvPr id="372" name="楕円 371"/>
        <xdr:cNvSpPr/>
      </xdr:nvSpPr>
      <xdr:spPr>
        <a:xfrm>
          <a:off x="7810500" y="100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11796</xdr:rowOff>
    </xdr:from>
    <xdr:ext cx="534377" cy="259045"/>
    <xdr:sp macro="" textlink="">
      <xdr:nvSpPr>
        <xdr:cNvPr id="373" name="テキスト ボックス 372"/>
        <xdr:cNvSpPr txBox="1"/>
      </xdr:nvSpPr>
      <xdr:spPr>
        <a:xfrm>
          <a:off x="7594111" y="1012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33232</xdr:rowOff>
    </xdr:from>
    <xdr:to>
      <xdr:col>36</xdr:col>
      <xdr:colOff>165100</xdr:colOff>
      <xdr:row>58</xdr:row>
      <xdr:rowOff>134832</xdr:rowOff>
    </xdr:to>
    <xdr:sp macro="" textlink="">
      <xdr:nvSpPr>
        <xdr:cNvPr id="374" name="楕円 373"/>
        <xdr:cNvSpPr/>
      </xdr:nvSpPr>
      <xdr:spPr>
        <a:xfrm>
          <a:off x="6921500" y="997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125959</xdr:rowOff>
    </xdr:from>
    <xdr:ext cx="534377" cy="259045"/>
    <xdr:sp macro="" textlink="">
      <xdr:nvSpPr>
        <xdr:cNvPr id="375" name="テキスト ボックス 374"/>
        <xdr:cNvSpPr txBox="1"/>
      </xdr:nvSpPr>
      <xdr:spPr>
        <a:xfrm>
          <a:off x="6705111" y="1007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4868</xdr:rowOff>
    </xdr:from>
    <xdr:to>
      <xdr:col>54</xdr:col>
      <xdr:colOff>189865</xdr:colOff>
      <xdr:row>79</xdr:row>
      <xdr:rowOff>40997</xdr:rowOff>
    </xdr:to>
    <xdr:cxnSp macro="">
      <xdr:nvCxnSpPr>
        <xdr:cNvPr id="399" name="直線コネクタ 398"/>
        <xdr:cNvCxnSpPr/>
      </xdr:nvCxnSpPr>
      <xdr:spPr>
        <a:xfrm flipV="1">
          <a:off x="10475595" y="12177818"/>
          <a:ext cx="1270" cy="140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44824</xdr:rowOff>
    </xdr:from>
    <xdr:ext cx="378565" cy="259045"/>
    <xdr:sp macro="" textlink="">
      <xdr:nvSpPr>
        <xdr:cNvPr id="400" name="商工費最小値テキスト"/>
        <xdr:cNvSpPr txBox="1"/>
      </xdr:nvSpPr>
      <xdr:spPr>
        <a:xfrm>
          <a:off x="10528300" y="1358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40997</xdr:rowOff>
    </xdr:from>
    <xdr:to>
      <xdr:col>55</xdr:col>
      <xdr:colOff>88900</xdr:colOff>
      <xdr:row>79</xdr:row>
      <xdr:rowOff>40997</xdr:rowOff>
    </xdr:to>
    <xdr:cxnSp macro="">
      <xdr:nvCxnSpPr>
        <xdr:cNvPr id="401" name="直線コネクタ 400"/>
        <xdr:cNvCxnSpPr/>
      </xdr:nvCxnSpPr>
      <xdr:spPr>
        <a:xfrm>
          <a:off x="10388600" y="1358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122995</xdr:rowOff>
    </xdr:from>
    <xdr:ext cx="599010" cy="259045"/>
    <xdr:sp macro="" textlink="">
      <xdr:nvSpPr>
        <xdr:cNvPr id="402" name="商工費最大値テキスト"/>
        <xdr:cNvSpPr txBox="1"/>
      </xdr:nvSpPr>
      <xdr:spPr>
        <a:xfrm>
          <a:off x="10528300" y="119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370,389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4868</xdr:rowOff>
    </xdr:from>
    <xdr:to>
      <xdr:col>55</xdr:col>
      <xdr:colOff>88900</xdr:colOff>
      <xdr:row>71</xdr:row>
      <xdr:rowOff>4868</xdr:rowOff>
    </xdr:to>
    <xdr:cxnSp macro="">
      <xdr:nvCxnSpPr>
        <xdr:cNvPr id="403" name="直線コネクタ 402"/>
        <xdr:cNvCxnSpPr/>
      </xdr:nvCxnSpPr>
      <xdr:spPr>
        <a:xfrm>
          <a:off x="10388600" y="1217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17064</xdr:rowOff>
    </xdr:from>
    <xdr:to>
      <xdr:col>55</xdr:col>
      <xdr:colOff>0</xdr:colOff>
      <xdr:row>79</xdr:row>
      <xdr:rowOff>17734</xdr:rowOff>
    </xdr:to>
    <xdr:cxnSp macro="">
      <xdr:nvCxnSpPr>
        <xdr:cNvPr id="404" name="直線コネクタ 403"/>
        <xdr:cNvCxnSpPr/>
      </xdr:nvCxnSpPr>
      <xdr:spPr>
        <a:xfrm>
          <a:off x="9639300" y="13561614"/>
          <a:ext cx="8382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13662</xdr:rowOff>
    </xdr:from>
    <xdr:ext cx="534377" cy="259045"/>
    <xdr:sp macro="" textlink="">
      <xdr:nvSpPr>
        <xdr:cNvPr id="405" name="商工費平均値テキスト"/>
        <xdr:cNvSpPr txBox="1"/>
      </xdr:nvSpPr>
      <xdr:spPr>
        <a:xfrm>
          <a:off x="10528300" y="13215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162235</xdr:rowOff>
    </xdr:from>
    <xdr:to>
      <xdr:col>55</xdr:col>
      <xdr:colOff>50800</xdr:colOff>
      <xdr:row>78</xdr:row>
      <xdr:rowOff>92385</xdr:rowOff>
    </xdr:to>
    <xdr:sp macro="" textlink="">
      <xdr:nvSpPr>
        <xdr:cNvPr id="406" name="フローチャート: 判断 405"/>
        <xdr:cNvSpPr/>
      </xdr:nvSpPr>
      <xdr:spPr>
        <a:xfrm>
          <a:off x="104267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17064</xdr:rowOff>
    </xdr:from>
    <xdr:to>
      <xdr:col>50</xdr:col>
      <xdr:colOff>114300</xdr:colOff>
      <xdr:row>79</xdr:row>
      <xdr:rowOff>40731</xdr:rowOff>
    </xdr:to>
    <xdr:cxnSp macro="">
      <xdr:nvCxnSpPr>
        <xdr:cNvPr id="407" name="直線コネクタ 406"/>
        <xdr:cNvCxnSpPr/>
      </xdr:nvCxnSpPr>
      <xdr:spPr>
        <a:xfrm flipV="1">
          <a:off x="8750300" y="13561614"/>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10959</xdr:rowOff>
    </xdr:from>
    <xdr:to>
      <xdr:col>50</xdr:col>
      <xdr:colOff>165100</xdr:colOff>
      <xdr:row>78</xdr:row>
      <xdr:rowOff>112559</xdr:rowOff>
    </xdr:to>
    <xdr:sp macro="" textlink="">
      <xdr:nvSpPr>
        <xdr:cNvPr id="408" name="フローチャート: 判断 407"/>
        <xdr:cNvSpPr/>
      </xdr:nvSpPr>
      <xdr:spPr>
        <a:xfrm>
          <a:off x="9588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129086</xdr:rowOff>
    </xdr:from>
    <xdr:ext cx="534377" cy="259045"/>
    <xdr:sp macro="" textlink="">
      <xdr:nvSpPr>
        <xdr:cNvPr id="409" name="テキスト ボックス 408"/>
        <xdr:cNvSpPr txBox="1"/>
      </xdr:nvSpPr>
      <xdr:spPr>
        <a:xfrm>
          <a:off x="9372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38007</xdr:rowOff>
    </xdr:from>
    <xdr:to>
      <xdr:col>45</xdr:col>
      <xdr:colOff>177800</xdr:colOff>
      <xdr:row>79</xdr:row>
      <xdr:rowOff>40731</xdr:rowOff>
    </xdr:to>
    <xdr:cxnSp macro="">
      <xdr:nvCxnSpPr>
        <xdr:cNvPr id="410" name="直線コネクタ 409"/>
        <xdr:cNvCxnSpPr/>
      </xdr:nvCxnSpPr>
      <xdr:spPr>
        <a:xfrm>
          <a:off x="7861300" y="13582557"/>
          <a:ext cx="889000" cy="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14101</xdr:rowOff>
    </xdr:from>
    <xdr:to>
      <xdr:col>46</xdr:col>
      <xdr:colOff>38100</xdr:colOff>
      <xdr:row>78</xdr:row>
      <xdr:rowOff>115701</xdr:rowOff>
    </xdr:to>
    <xdr:sp macro="" textlink="">
      <xdr:nvSpPr>
        <xdr:cNvPr id="411" name="フローチャート: 判断 410"/>
        <xdr:cNvSpPr/>
      </xdr:nvSpPr>
      <xdr:spPr>
        <a:xfrm>
          <a:off x="8699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132228</xdr:rowOff>
    </xdr:from>
    <xdr:ext cx="534377" cy="259045"/>
    <xdr:sp macro="" textlink="">
      <xdr:nvSpPr>
        <xdr:cNvPr id="412" name="テキスト ボックス 411"/>
        <xdr:cNvSpPr txBox="1"/>
      </xdr:nvSpPr>
      <xdr:spPr>
        <a:xfrm>
          <a:off x="8483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38007</xdr:rowOff>
    </xdr:from>
    <xdr:to>
      <xdr:col>41</xdr:col>
      <xdr:colOff>50800</xdr:colOff>
      <xdr:row>79</xdr:row>
      <xdr:rowOff>41661</xdr:rowOff>
    </xdr:to>
    <xdr:cxnSp macro="">
      <xdr:nvCxnSpPr>
        <xdr:cNvPr id="413" name="直線コネクタ 412"/>
        <xdr:cNvCxnSpPr/>
      </xdr:nvCxnSpPr>
      <xdr:spPr>
        <a:xfrm flipV="1">
          <a:off x="6972300" y="13582557"/>
          <a:ext cx="8890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27262</xdr:rowOff>
    </xdr:from>
    <xdr:to>
      <xdr:col>41</xdr:col>
      <xdr:colOff>101600</xdr:colOff>
      <xdr:row>78</xdr:row>
      <xdr:rowOff>128862</xdr:rowOff>
    </xdr:to>
    <xdr:sp macro="" textlink="">
      <xdr:nvSpPr>
        <xdr:cNvPr id="414" name="フローチャート: 判断 413"/>
        <xdr:cNvSpPr/>
      </xdr:nvSpPr>
      <xdr:spPr>
        <a:xfrm>
          <a:off x="7810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145389</xdr:rowOff>
    </xdr:from>
    <xdr:ext cx="534377" cy="259045"/>
    <xdr:sp macro="" textlink="">
      <xdr:nvSpPr>
        <xdr:cNvPr id="415" name="テキスト ボックス 414"/>
        <xdr:cNvSpPr txBox="1"/>
      </xdr:nvSpPr>
      <xdr:spPr>
        <a:xfrm>
          <a:off x="7594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53586</xdr:rowOff>
    </xdr:from>
    <xdr:to>
      <xdr:col>36</xdr:col>
      <xdr:colOff>165100</xdr:colOff>
      <xdr:row>78</xdr:row>
      <xdr:rowOff>155186</xdr:rowOff>
    </xdr:to>
    <xdr:sp macro="" textlink="">
      <xdr:nvSpPr>
        <xdr:cNvPr id="416" name="フローチャート: 判断 415"/>
        <xdr:cNvSpPr/>
      </xdr:nvSpPr>
      <xdr:spPr>
        <a:xfrm>
          <a:off x="6921500" y="134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263</xdr:rowOff>
    </xdr:from>
    <xdr:ext cx="534377" cy="259045"/>
    <xdr:sp macro="" textlink="">
      <xdr:nvSpPr>
        <xdr:cNvPr id="417" name="テキスト ボックス 416"/>
        <xdr:cNvSpPr txBox="1"/>
      </xdr:nvSpPr>
      <xdr:spPr>
        <a:xfrm>
          <a:off x="6705111" y="1320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138384</xdr:rowOff>
    </xdr:from>
    <xdr:to>
      <xdr:col>55</xdr:col>
      <xdr:colOff>50800</xdr:colOff>
      <xdr:row>79</xdr:row>
      <xdr:rowOff>68534</xdr:rowOff>
    </xdr:to>
    <xdr:sp macro="" textlink="">
      <xdr:nvSpPr>
        <xdr:cNvPr id="423" name="楕円 422"/>
        <xdr:cNvSpPr/>
      </xdr:nvSpPr>
      <xdr:spPr>
        <a:xfrm>
          <a:off x="10426700" y="1351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53311</xdr:rowOff>
    </xdr:from>
    <xdr:ext cx="469744" cy="259045"/>
    <xdr:sp macro="" textlink="">
      <xdr:nvSpPr>
        <xdr:cNvPr id="424" name="商工費該当値テキスト"/>
        <xdr:cNvSpPr txBox="1"/>
      </xdr:nvSpPr>
      <xdr:spPr>
        <a:xfrm>
          <a:off x="10528300" y="1342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137714</xdr:rowOff>
    </xdr:from>
    <xdr:to>
      <xdr:col>50</xdr:col>
      <xdr:colOff>165100</xdr:colOff>
      <xdr:row>79</xdr:row>
      <xdr:rowOff>67864</xdr:rowOff>
    </xdr:to>
    <xdr:sp macro="" textlink="">
      <xdr:nvSpPr>
        <xdr:cNvPr id="425" name="楕円 424"/>
        <xdr:cNvSpPr/>
      </xdr:nvSpPr>
      <xdr:spPr>
        <a:xfrm>
          <a:off x="9588500" y="1351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58991</xdr:rowOff>
    </xdr:from>
    <xdr:ext cx="469744" cy="259045"/>
    <xdr:sp macro="" textlink="">
      <xdr:nvSpPr>
        <xdr:cNvPr id="426" name="テキスト ボックス 425"/>
        <xdr:cNvSpPr txBox="1"/>
      </xdr:nvSpPr>
      <xdr:spPr>
        <a:xfrm>
          <a:off x="9404428" y="1360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161381</xdr:rowOff>
    </xdr:from>
    <xdr:to>
      <xdr:col>46</xdr:col>
      <xdr:colOff>38100</xdr:colOff>
      <xdr:row>79</xdr:row>
      <xdr:rowOff>91531</xdr:rowOff>
    </xdr:to>
    <xdr:sp macro="" textlink="">
      <xdr:nvSpPr>
        <xdr:cNvPr id="427" name="楕円 426"/>
        <xdr:cNvSpPr/>
      </xdr:nvSpPr>
      <xdr:spPr>
        <a:xfrm>
          <a:off x="8699500" y="135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82658</xdr:rowOff>
    </xdr:from>
    <xdr:ext cx="378565" cy="259045"/>
    <xdr:sp macro="" textlink="">
      <xdr:nvSpPr>
        <xdr:cNvPr id="428" name="テキスト ボックス 427"/>
        <xdr:cNvSpPr txBox="1"/>
      </xdr:nvSpPr>
      <xdr:spPr>
        <a:xfrm>
          <a:off x="8561017" y="13627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158657</xdr:rowOff>
    </xdr:from>
    <xdr:to>
      <xdr:col>41</xdr:col>
      <xdr:colOff>101600</xdr:colOff>
      <xdr:row>79</xdr:row>
      <xdr:rowOff>88807</xdr:rowOff>
    </xdr:to>
    <xdr:sp macro="" textlink="">
      <xdr:nvSpPr>
        <xdr:cNvPr id="429" name="楕円 428"/>
        <xdr:cNvSpPr/>
      </xdr:nvSpPr>
      <xdr:spPr>
        <a:xfrm>
          <a:off x="7810500" y="135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79934</xdr:rowOff>
    </xdr:from>
    <xdr:ext cx="469744" cy="259045"/>
    <xdr:sp macro="" textlink="">
      <xdr:nvSpPr>
        <xdr:cNvPr id="430" name="テキスト ボックス 429"/>
        <xdr:cNvSpPr txBox="1"/>
      </xdr:nvSpPr>
      <xdr:spPr>
        <a:xfrm>
          <a:off x="7626428" y="136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162311</xdr:rowOff>
    </xdr:from>
    <xdr:to>
      <xdr:col>36</xdr:col>
      <xdr:colOff>165100</xdr:colOff>
      <xdr:row>79</xdr:row>
      <xdr:rowOff>92461</xdr:rowOff>
    </xdr:to>
    <xdr:sp macro="" textlink="">
      <xdr:nvSpPr>
        <xdr:cNvPr id="431" name="楕円 430"/>
        <xdr:cNvSpPr/>
      </xdr:nvSpPr>
      <xdr:spPr>
        <a:xfrm>
          <a:off x="6921500" y="1353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83588</xdr:rowOff>
    </xdr:from>
    <xdr:ext cx="378565" cy="259045"/>
    <xdr:sp macro="" textlink="">
      <xdr:nvSpPr>
        <xdr:cNvPr id="432" name="テキスト ボックス 431"/>
        <xdr:cNvSpPr txBox="1"/>
      </xdr:nvSpPr>
      <xdr:spPr>
        <a:xfrm>
          <a:off x="6783017" y="13628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150723</xdr:rowOff>
    </xdr:from>
    <xdr:to>
      <xdr:col>54</xdr:col>
      <xdr:colOff>189865</xdr:colOff>
      <xdr:row>98</xdr:row>
      <xdr:rowOff>149789</xdr:rowOff>
    </xdr:to>
    <xdr:cxnSp macro="">
      <xdr:nvCxnSpPr>
        <xdr:cNvPr id="456" name="直線コネクタ 455"/>
        <xdr:cNvCxnSpPr/>
      </xdr:nvCxnSpPr>
      <xdr:spPr>
        <a:xfrm flipV="1">
          <a:off x="10475595" y="16095573"/>
          <a:ext cx="1270" cy="85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153616</xdr:rowOff>
    </xdr:from>
    <xdr:ext cx="534377" cy="259045"/>
    <xdr:sp macro="" textlink="">
      <xdr:nvSpPr>
        <xdr:cNvPr id="457" name="土木費最小値テキスト"/>
        <xdr:cNvSpPr txBox="1"/>
      </xdr:nvSpPr>
      <xdr:spPr>
        <a:xfrm>
          <a:off x="10528300" y="1695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149789</xdr:rowOff>
    </xdr:from>
    <xdr:to>
      <xdr:col>55</xdr:col>
      <xdr:colOff>88900</xdr:colOff>
      <xdr:row>98</xdr:row>
      <xdr:rowOff>149789</xdr:rowOff>
    </xdr:to>
    <xdr:cxnSp macro="">
      <xdr:nvCxnSpPr>
        <xdr:cNvPr id="458" name="直線コネクタ 457"/>
        <xdr:cNvCxnSpPr/>
      </xdr:nvCxnSpPr>
      <xdr:spPr>
        <a:xfrm>
          <a:off x="10388600" y="1695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97400</xdr:rowOff>
    </xdr:from>
    <xdr:ext cx="599010" cy="259045"/>
    <xdr:sp macro="" textlink="">
      <xdr:nvSpPr>
        <xdr:cNvPr id="459" name="土木費最大値テキスト"/>
        <xdr:cNvSpPr txBox="1"/>
      </xdr:nvSpPr>
      <xdr:spPr>
        <a:xfrm>
          <a:off x="10528300" y="1587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242,107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150723</xdr:rowOff>
    </xdr:from>
    <xdr:to>
      <xdr:col>55</xdr:col>
      <xdr:colOff>88900</xdr:colOff>
      <xdr:row>93</xdr:row>
      <xdr:rowOff>150723</xdr:rowOff>
    </xdr:to>
    <xdr:cxnSp macro="">
      <xdr:nvCxnSpPr>
        <xdr:cNvPr id="460" name="直線コネクタ 459"/>
        <xdr:cNvCxnSpPr/>
      </xdr:nvCxnSpPr>
      <xdr:spPr>
        <a:xfrm>
          <a:off x="10388600" y="16095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169208</xdr:rowOff>
    </xdr:from>
    <xdr:to>
      <xdr:col>55</xdr:col>
      <xdr:colOff>0</xdr:colOff>
      <xdr:row>96</xdr:row>
      <xdr:rowOff>166877</xdr:rowOff>
    </xdr:to>
    <xdr:cxnSp macro="">
      <xdr:nvCxnSpPr>
        <xdr:cNvPr id="461" name="直線コネクタ 460"/>
        <xdr:cNvCxnSpPr/>
      </xdr:nvCxnSpPr>
      <xdr:spPr>
        <a:xfrm>
          <a:off x="9639300" y="16456958"/>
          <a:ext cx="838200" cy="16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2660</xdr:rowOff>
    </xdr:from>
    <xdr:ext cx="534377" cy="259045"/>
    <xdr:sp macro="" textlink="">
      <xdr:nvSpPr>
        <xdr:cNvPr id="462" name="土木費平均値テキスト"/>
        <xdr:cNvSpPr txBox="1"/>
      </xdr:nvSpPr>
      <xdr:spPr>
        <a:xfrm>
          <a:off x="10528300" y="166333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24233</xdr:rowOff>
    </xdr:from>
    <xdr:to>
      <xdr:col>55</xdr:col>
      <xdr:colOff>50800</xdr:colOff>
      <xdr:row>97</xdr:row>
      <xdr:rowOff>125833</xdr:rowOff>
    </xdr:to>
    <xdr:sp macro="" textlink="">
      <xdr:nvSpPr>
        <xdr:cNvPr id="463" name="フローチャート: 判断 462"/>
        <xdr:cNvSpPr/>
      </xdr:nvSpPr>
      <xdr:spPr>
        <a:xfrm>
          <a:off x="10426700" y="166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169208</xdr:rowOff>
    </xdr:from>
    <xdr:to>
      <xdr:col>50</xdr:col>
      <xdr:colOff>114300</xdr:colOff>
      <xdr:row>97</xdr:row>
      <xdr:rowOff>898</xdr:rowOff>
    </xdr:to>
    <xdr:cxnSp macro="">
      <xdr:nvCxnSpPr>
        <xdr:cNvPr id="464" name="直線コネクタ 463"/>
        <xdr:cNvCxnSpPr/>
      </xdr:nvCxnSpPr>
      <xdr:spPr>
        <a:xfrm flipV="1">
          <a:off x="8750300" y="16456958"/>
          <a:ext cx="889000" cy="17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21211</xdr:rowOff>
    </xdr:from>
    <xdr:to>
      <xdr:col>50</xdr:col>
      <xdr:colOff>165100</xdr:colOff>
      <xdr:row>97</xdr:row>
      <xdr:rowOff>122811</xdr:rowOff>
    </xdr:to>
    <xdr:sp macro="" textlink="">
      <xdr:nvSpPr>
        <xdr:cNvPr id="465" name="フローチャート: 判断 464"/>
        <xdr:cNvSpPr/>
      </xdr:nvSpPr>
      <xdr:spPr>
        <a:xfrm>
          <a:off x="9588500" y="1665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113938</xdr:rowOff>
    </xdr:from>
    <xdr:ext cx="534377" cy="259045"/>
    <xdr:sp macro="" textlink="">
      <xdr:nvSpPr>
        <xdr:cNvPr id="466" name="テキスト ボックス 465"/>
        <xdr:cNvSpPr txBox="1"/>
      </xdr:nvSpPr>
      <xdr:spPr>
        <a:xfrm>
          <a:off x="9372111" y="1674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58223</xdr:rowOff>
    </xdr:from>
    <xdr:to>
      <xdr:col>45</xdr:col>
      <xdr:colOff>177800</xdr:colOff>
      <xdr:row>97</xdr:row>
      <xdr:rowOff>898</xdr:rowOff>
    </xdr:to>
    <xdr:cxnSp macro="">
      <xdr:nvCxnSpPr>
        <xdr:cNvPr id="467" name="直線コネクタ 466"/>
        <xdr:cNvCxnSpPr/>
      </xdr:nvCxnSpPr>
      <xdr:spPr>
        <a:xfrm>
          <a:off x="7861300" y="15660173"/>
          <a:ext cx="889000" cy="97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38086</xdr:rowOff>
    </xdr:from>
    <xdr:to>
      <xdr:col>46</xdr:col>
      <xdr:colOff>38100</xdr:colOff>
      <xdr:row>97</xdr:row>
      <xdr:rowOff>139686</xdr:rowOff>
    </xdr:to>
    <xdr:sp macro="" textlink="">
      <xdr:nvSpPr>
        <xdr:cNvPr id="468" name="フローチャート: 判断 467"/>
        <xdr:cNvSpPr/>
      </xdr:nvSpPr>
      <xdr:spPr>
        <a:xfrm>
          <a:off x="8699500" y="1666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130813</xdr:rowOff>
    </xdr:from>
    <xdr:ext cx="534377" cy="259045"/>
    <xdr:sp macro="" textlink="">
      <xdr:nvSpPr>
        <xdr:cNvPr id="469" name="テキスト ボックス 468"/>
        <xdr:cNvSpPr txBox="1"/>
      </xdr:nvSpPr>
      <xdr:spPr>
        <a:xfrm>
          <a:off x="8483111" y="1676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58223</xdr:rowOff>
    </xdr:from>
    <xdr:to>
      <xdr:col>41</xdr:col>
      <xdr:colOff>50800</xdr:colOff>
      <xdr:row>97</xdr:row>
      <xdr:rowOff>46107</xdr:rowOff>
    </xdr:to>
    <xdr:cxnSp macro="">
      <xdr:nvCxnSpPr>
        <xdr:cNvPr id="470" name="直線コネクタ 469"/>
        <xdr:cNvCxnSpPr/>
      </xdr:nvCxnSpPr>
      <xdr:spPr>
        <a:xfrm flipV="1">
          <a:off x="6972300" y="15660173"/>
          <a:ext cx="889000" cy="101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159606</xdr:rowOff>
    </xdr:from>
    <xdr:to>
      <xdr:col>41</xdr:col>
      <xdr:colOff>101600</xdr:colOff>
      <xdr:row>97</xdr:row>
      <xdr:rowOff>89756</xdr:rowOff>
    </xdr:to>
    <xdr:sp macro="" textlink="">
      <xdr:nvSpPr>
        <xdr:cNvPr id="471" name="フローチャート: 判断 470"/>
        <xdr:cNvSpPr/>
      </xdr:nvSpPr>
      <xdr:spPr>
        <a:xfrm>
          <a:off x="7810500" y="166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80883</xdr:rowOff>
    </xdr:from>
    <xdr:ext cx="534377" cy="259045"/>
    <xdr:sp macro="" textlink="">
      <xdr:nvSpPr>
        <xdr:cNvPr id="472" name="テキスト ボックス 471"/>
        <xdr:cNvSpPr txBox="1"/>
      </xdr:nvSpPr>
      <xdr:spPr>
        <a:xfrm>
          <a:off x="7594111" y="1671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29666</xdr:rowOff>
    </xdr:from>
    <xdr:to>
      <xdr:col>36</xdr:col>
      <xdr:colOff>165100</xdr:colOff>
      <xdr:row>97</xdr:row>
      <xdr:rowOff>131266</xdr:rowOff>
    </xdr:to>
    <xdr:sp macro="" textlink="">
      <xdr:nvSpPr>
        <xdr:cNvPr id="473" name="フローチャート: 判断 472"/>
        <xdr:cNvSpPr/>
      </xdr:nvSpPr>
      <xdr:spPr>
        <a:xfrm>
          <a:off x="6921500" y="1666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122393</xdr:rowOff>
    </xdr:from>
    <xdr:ext cx="534377" cy="259045"/>
    <xdr:sp macro="" textlink="">
      <xdr:nvSpPr>
        <xdr:cNvPr id="474" name="テキスト ボックス 473"/>
        <xdr:cNvSpPr txBox="1"/>
      </xdr:nvSpPr>
      <xdr:spPr>
        <a:xfrm>
          <a:off x="6705111" y="1675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116077</xdr:rowOff>
    </xdr:from>
    <xdr:to>
      <xdr:col>55</xdr:col>
      <xdr:colOff>50800</xdr:colOff>
      <xdr:row>97</xdr:row>
      <xdr:rowOff>46227</xdr:rowOff>
    </xdr:to>
    <xdr:sp macro="" textlink="">
      <xdr:nvSpPr>
        <xdr:cNvPr id="480" name="楕円 479"/>
        <xdr:cNvSpPr/>
      </xdr:nvSpPr>
      <xdr:spPr>
        <a:xfrm>
          <a:off x="10426700" y="1657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138954</xdr:rowOff>
    </xdr:from>
    <xdr:ext cx="599010" cy="259045"/>
    <xdr:sp macro="" textlink="">
      <xdr:nvSpPr>
        <xdr:cNvPr id="481" name="土木費該当値テキスト"/>
        <xdr:cNvSpPr txBox="1"/>
      </xdr:nvSpPr>
      <xdr:spPr>
        <a:xfrm>
          <a:off x="10528300" y="1642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118408</xdr:rowOff>
    </xdr:from>
    <xdr:to>
      <xdr:col>50</xdr:col>
      <xdr:colOff>165100</xdr:colOff>
      <xdr:row>96</xdr:row>
      <xdr:rowOff>48558</xdr:rowOff>
    </xdr:to>
    <xdr:sp macro="" textlink="">
      <xdr:nvSpPr>
        <xdr:cNvPr id="482" name="楕円 481"/>
        <xdr:cNvSpPr/>
      </xdr:nvSpPr>
      <xdr:spPr>
        <a:xfrm>
          <a:off x="9588500" y="164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65085</xdr:rowOff>
    </xdr:from>
    <xdr:ext cx="599010" cy="259045"/>
    <xdr:sp macro="" textlink="">
      <xdr:nvSpPr>
        <xdr:cNvPr id="483" name="テキスト ボックス 482"/>
        <xdr:cNvSpPr txBox="1"/>
      </xdr:nvSpPr>
      <xdr:spPr>
        <a:xfrm>
          <a:off x="9339795" y="16181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121548</xdr:rowOff>
    </xdr:from>
    <xdr:to>
      <xdr:col>46</xdr:col>
      <xdr:colOff>38100</xdr:colOff>
      <xdr:row>97</xdr:row>
      <xdr:rowOff>51698</xdr:rowOff>
    </xdr:to>
    <xdr:sp macro="" textlink="">
      <xdr:nvSpPr>
        <xdr:cNvPr id="484" name="楕円 483"/>
        <xdr:cNvSpPr/>
      </xdr:nvSpPr>
      <xdr:spPr>
        <a:xfrm>
          <a:off x="8699500" y="1658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68225</xdr:rowOff>
    </xdr:from>
    <xdr:ext cx="599010" cy="259045"/>
    <xdr:sp macro="" textlink="">
      <xdr:nvSpPr>
        <xdr:cNvPr id="485" name="テキスト ボックス 484"/>
        <xdr:cNvSpPr txBox="1"/>
      </xdr:nvSpPr>
      <xdr:spPr>
        <a:xfrm>
          <a:off x="8450795" y="1635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7423</xdr:rowOff>
    </xdr:from>
    <xdr:to>
      <xdr:col>41</xdr:col>
      <xdr:colOff>101600</xdr:colOff>
      <xdr:row>91</xdr:row>
      <xdr:rowOff>109023</xdr:rowOff>
    </xdr:to>
    <xdr:sp macro="" textlink="">
      <xdr:nvSpPr>
        <xdr:cNvPr id="486" name="楕円 485"/>
        <xdr:cNvSpPr/>
      </xdr:nvSpPr>
      <xdr:spPr>
        <a:xfrm>
          <a:off x="7810500" y="1560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125550</xdr:rowOff>
    </xdr:from>
    <xdr:ext cx="599010" cy="259045"/>
    <xdr:sp macro="" textlink="">
      <xdr:nvSpPr>
        <xdr:cNvPr id="487" name="テキスト ボックス 486"/>
        <xdr:cNvSpPr txBox="1"/>
      </xdr:nvSpPr>
      <xdr:spPr>
        <a:xfrm>
          <a:off x="7561795" y="1538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166757</xdr:rowOff>
    </xdr:from>
    <xdr:to>
      <xdr:col>36</xdr:col>
      <xdr:colOff>165100</xdr:colOff>
      <xdr:row>97</xdr:row>
      <xdr:rowOff>96907</xdr:rowOff>
    </xdr:to>
    <xdr:sp macro="" textlink="">
      <xdr:nvSpPr>
        <xdr:cNvPr id="488" name="楕円 487"/>
        <xdr:cNvSpPr/>
      </xdr:nvSpPr>
      <xdr:spPr>
        <a:xfrm>
          <a:off x="6921500" y="166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113434</xdr:rowOff>
    </xdr:from>
    <xdr:ext cx="534377" cy="259045"/>
    <xdr:sp macro="" textlink="">
      <xdr:nvSpPr>
        <xdr:cNvPr id="489" name="テキスト ボックス 488"/>
        <xdr:cNvSpPr txBox="1"/>
      </xdr:nvSpPr>
      <xdr:spPr>
        <a:xfrm>
          <a:off x="6705111" y="164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19590</xdr:rowOff>
    </xdr:from>
    <xdr:to>
      <xdr:col>85</xdr:col>
      <xdr:colOff>126364</xdr:colOff>
      <xdr:row>39</xdr:row>
      <xdr:rowOff>72492</xdr:rowOff>
    </xdr:to>
    <xdr:cxnSp macro="">
      <xdr:nvCxnSpPr>
        <xdr:cNvPr id="514" name="直線コネクタ 513"/>
        <xdr:cNvCxnSpPr/>
      </xdr:nvCxnSpPr>
      <xdr:spPr>
        <a:xfrm flipV="1">
          <a:off x="16317595" y="5334540"/>
          <a:ext cx="1269" cy="1424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76319</xdr:rowOff>
    </xdr:from>
    <xdr:ext cx="534377" cy="259045"/>
    <xdr:sp macro="" textlink="">
      <xdr:nvSpPr>
        <xdr:cNvPr id="515" name="消防費最小値テキスト"/>
        <xdr:cNvSpPr txBox="1"/>
      </xdr:nvSpPr>
      <xdr:spPr>
        <a:xfrm>
          <a:off x="16370300" y="676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72492</xdr:rowOff>
    </xdr:from>
    <xdr:to>
      <xdr:col>86</xdr:col>
      <xdr:colOff>25400</xdr:colOff>
      <xdr:row>39</xdr:row>
      <xdr:rowOff>72492</xdr:rowOff>
    </xdr:to>
    <xdr:cxnSp macro="">
      <xdr:nvCxnSpPr>
        <xdr:cNvPr id="516" name="直線コネクタ 515"/>
        <xdr:cNvCxnSpPr/>
      </xdr:nvCxnSpPr>
      <xdr:spPr>
        <a:xfrm>
          <a:off x="16230600" y="675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137717</xdr:rowOff>
    </xdr:from>
    <xdr:ext cx="534377" cy="259045"/>
    <xdr:sp macro="" textlink="">
      <xdr:nvSpPr>
        <xdr:cNvPr id="517" name="消防費最大値テキスト"/>
        <xdr:cNvSpPr txBox="1"/>
      </xdr:nvSpPr>
      <xdr:spPr>
        <a:xfrm>
          <a:off x="16370300" y="5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19590</xdr:rowOff>
    </xdr:from>
    <xdr:to>
      <xdr:col>86</xdr:col>
      <xdr:colOff>25400</xdr:colOff>
      <xdr:row>31</xdr:row>
      <xdr:rowOff>19590</xdr:rowOff>
    </xdr:to>
    <xdr:cxnSp macro="">
      <xdr:nvCxnSpPr>
        <xdr:cNvPr id="518" name="直線コネクタ 517"/>
        <xdr:cNvCxnSpPr/>
      </xdr:nvCxnSpPr>
      <xdr:spPr>
        <a:xfrm>
          <a:off x="16230600" y="533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62624</xdr:rowOff>
    </xdr:from>
    <xdr:to>
      <xdr:col>85</xdr:col>
      <xdr:colOff>127000</xdr:colOff>
      <xdr:row>39</xdr:row>
      <xdr:rowOff>91294</xdr:rowOff>
    </xdr:to>
    <xdr:cxnSp macro="">
      <xdr:nvCxnSpPr>
        <xdr:cNvPr id="519" name="直線コネクタ 518"/>
        <xdr:cNvCxnSpPr/>
      </xdr:nvCxnSpPr>
      <xdr:spPr>
        <a:xfrm flipV="1">
          <a:off x="15481300" y="6577724"/>
          <a:ext cx="838200" cy="20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3440</xdr:rowOff>
    </xdr:from>
    <xdr:ext cx="534377" cy="259045"/>
    <xdr:sp macro="" textlink="">
      <xdr:nvSpPr>
        <xdr:cNvPr id="520" name="消防費平均値テキスト"/>
        <xdr:cNvSpPr txBox="1"/>
      </xdr:nvSpPr>
      <xdr:spPr>
        <a:xfrm>
          <a:off x="16370300" y="617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152013</xdr:rowOff>
    </xdr:from>
    <xdr:to>
      <xdr:col>85</xdr:col>
      <xdr:colOff>177800</xdr:colOff>
      <xdr:row>37</xdr:row>
      <xdr:rowOff>82163</xdr:rowOff>
    </xdr:to>
    <xdr:sp macro="" textlink="">
      <xdr:nvSpPr>
        <xdr:cNvPr id="521" name="フローチャート: 判断 520"/>
        <xdr:cNvSpPr/>
      </xdr:nvSpPr>
      <xdr:spPr>
        <a:xfrm>
          <a:off x="16268700" y="632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86779</xdr:rowOff>
    </xdr:from>
    <xdr:to>
      <xdr:col>81</xdr:col>
      <xdr:colOff>50800</xdr:colOff>
      <xdr:row>39</xdr:row>
      <xdr:rowOff>91294</xdr:rowOff>
    </xdr:to>
    <xdr:cxnSp macro="">
      <xdr:nvCxnSpPr>
        <xdr:cNvPr id="522" name="直線コネクタ 521"/>
        <xdr:cNvCxnSpPr/>
      </xdr:nvCxnSpPr>
      <xdr:spPr>
        <a:xfrm>
          <a:off x="14592300" y="6773329"/>
          <a:ext cx="8890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166967</xdr:rowOff>
    </xdr:from>
    <xdr:to>
      <xdr:col>81</xdr:col>
      <xdr:colOff>101600</xdr:colOff>
      <xdr:row>37</xdr:row>
      <xdr:rowOff>97117</xdr:rowOff>
    </xdr:to>
    <xdr:sp macro="" textlink="">
      <xdr:nvSpPr>
        <xdr:cNvPr id="523" name="フローチャート: 判断 522"/>
        <xdr:cNvSpPr/>
      </xdr:nvSpPr>
      <xdr:spPr>
        <a:xfrm>
          <a:off x="15430500" y="633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113644</xdr:rowOff>
    </xdr:from>
    <xdr:ext cx="534377" cy="259045"/>
    <xdr:sp macro="" textlink="">
      <xdr:nvSpPr>
        <xdr:cNvPr id="524" name="テキスト ボックス 523"/>
        <xdr:cNvSpPr txBox="1"/>
      </xdr:nvSpPr>
      <xdr:spPr>
        <a:xfrm>
          <a:off x="15214111" y="611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55575</xdr:rowOff>
    </xdr:from>
    <xdr:to>
      <xdr:col>76</xdr:col>
      <xdr:colOff>114300</xdr:colOff>
      <xdr:row>39</xdr:row>
      <xdr:rowOff>86779</xdr:rowOff>
    </xdr:to>
    <xdr:cxnSp macro="">
      <xdr:nvCxnSpPr>
        <xdr:cNvPr id="525" name="直線コネクタ 524"/>
        <xdr:cNvCxnSpPr/>
      </xdr:nvCxnSpPr>
      <xdr:spPr>
        <a:xfrm>
          <a:off x="13703300" y="6742125"/>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143097</xdr:rowOff>
    </xdr:from>
    <xdr:to>
      <xdr:col>76</xdr:col>
      <xdr:colOff>165100</xdr:colOff>
      <xdr:row>37</xdr:row>
      <xdr:rowOff>73247</xdr:rowOff>
    </xdr:to>
    <xdr:sp macro="" textlink="">
      <xdr:nvSpPr>
        <xdr:cNvPr id="526" name="フローチャート: 判断 525"/>
        <xdr:cNvSpPr/>
      </xdr:nvSpPr>
      <xdr:spPr>
        <a:xfrm>
          <a:off x="145415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89774</xdr:rowOff>
    </xdr:from>
    <xdr:ext cx="534377" cy="259045"/>
    <xdr:sp macro="" textlink="">
      <xdr:nvSpPr>
        <xdr:cNvPr id="527" name="テキスト ボックス 526"/>
        <xdr:cNvSpPr txBox="1"/>
      </xdr:nvSpPr>
      <xdr:spPr>
        <a:xfrm>
          <a:off x="14325111" y="609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55575</xdr:rowOff>
    </xdr:from>
    <xdr:to>
      <xdr:col>71</xdr:col>
      <xdr:colOff>177800</xdr:colOff>
      <xdr:row>39</xdr:row>
      <xdr:rowOff>78587</xdr:rowOff>
    </xdr:to>
    <xdr:cxnSp macro="">
      <xdr:nvCxnSpPr>
        <xdr:cNvPr id="528" name="直線コネクタ 527"/>
        <xdr:cNvCxnSpPr/>
      </xdr:nvCxnSpPr>
      <xdr:spPr>
        <a:xfrm flipV="1">
          <a:off x="12814300" y="6742125"/>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20034</xdr:rowOff>
    </xdr:from>
    <xdr:to>
      <xdr:col>72</xdr:col>
      <xdr:colOff>38100</xdr:colOff>
      <xdr:row>37</xdr:row>
      <xdr:rowOff>121634</xdr:rowOff>
    </xdr:to>
    <xdr:sp macro="" textlink="">
      <xdr:nvSpPr>
        <xdr:cNvPr id="529" name="フローチャート: 判断 528"/>
        <xdr:cNvSpPr/>
      </xdr:nvSpPr>
      <xdr:spPr>
        <a:xfrm>
          <a:off x="13652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138161</xdr:rowOff>
    </xdr:from>
    <xdr:ext cx="534377" cy="259045"/>
    <xdr:sp macro="" textlink="">
      <xdr:nvSpPr>
        <xdr:cNvPr id="530" name="テキスト ボックス 529"/>
        <xdr:cNvSpPr txBox="1"/>
      </xdr:nvSpPr>
      <xdr:spPr>
        <a:xfrm>
          <a:off x="13436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55448</xdr:rowOff>
    </xdr:from>
    <xdr:to>
      <xdr:col>67</xdr:col>
      <xdr:colOff>101600</xdr:colOff>
      <xdr:row>37</xdr:row>
      <xdr:rowOff>157048</xdr:rowOff>
    </xdr:to>
    <xdr:sp macro="" textlink="">
      <xdr:nvSpPr>
        <xdr:cNvPr id="531" name="フローチャート: 判断 530"/>
        <xdr:cNvSpPr/>
      </xdr:nvSpPr>
      <xdr:spPr>
        <a:xfrm>
          <a:off x="12763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2125</xdr:rowOff>
    </xdr:from>
    <xdr:ext cx="534377" cy="259045"/>
    <xdr:sp macro="" textlink="">
      <xdr:nvSpPr>
        <xdr:cNvPr id="532" name="テキスト ボックス 531"/>
        <xdr:cNvSpPr txBox="1"/>
      </xdr:nvSpPr>
      <xdr:spPr>
        <a:xfrm>
          <a:off x="12547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11824</xdr:rowOff>
    </xdr:from>
    <xdr:to>
      <xdr:col>85</xdr:col>
      <xdr:colOff>177800</xdr:colOff>
      <xdr:row>38</xdr:row>
      <xdr:rowOff>113424</xdr:rowOff>
    </xdr:to>
    <xdr:sp macro="" textlink="">
      <xdr:nvSpPr>
        <xdr:cNvPr id="538" name="楕円 537"/>
        <xdr:cNvSpPr/>
      </xdr:nvSpPr>
      <xdr:spPr>
        <a:xfrm>
          <a:off x="16268700" y="65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161701</xdr:rowOff>
    </xdr:from>
    <xdr:ext cx="534377" cy="259045"/>
    <xdr:sp macro="" textlink="">
      <xdr:nvSpPr>
        <xdr:cNvPr id="539" name="消防費該当値テキスト"/>
        <xdr:cNvSpPr txBox="1"/>
      </xdr:nvSpPr>
      <xdr:spPr>
        <a:xfrm>
          <a:off x="16370300" y="650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40494</xdr:rowOff>
    </xdr:from>
    <xdr:to>
      <xdr:col>81</xdr:col>
      <xdr:colOff>101600</xdr:colOff>
      <xdr:row>39</xdr:row>
      <xdr:rowOff>142094</xdr:rowOff>
    </xdr:to>
    <xdr:sp macro="" textlink="">
      <xdr:nvSpPr>
        <xdr:cNvPr id="540" name="楕円 539"/>
        <xdr:cNvSpPr/>
      </xdr:nvSpPr>
      <xdr:spPr>
        <a:xfrm>
          <a:off x="15430500" y="672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133221</xdr:rowOff>
    </xdr:from>
    <xdr:ext cx="534377" cy="259045"/>
    <xdr:sp macro="" textlink="">
      <xdr:nvSpPr>
        <xdr:cNvPr id="541" name="テキスト ボックス 540"/>
        <xdr:cNvSpPr txBox="1"/>
      </xdr:nvSpPr>
      <xdr:spPr>
        <a:xfrm>
          <a:off x="15214111" y="681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35979</xdr:rowOff>
    </xdr:from>
    <xdr:to>
      <xdr:col>76</xdr:col>
      <xdr:colOff>165100</xdr:colOff>
      <xdr:row>39</xdr:row>
      <xdr:rowOff>137579</xdr:rowOff>
    </xdr:to>
    <xdr:sp macro="" textlink="">
      <xdr:nvSpPr>
        <xdr:cNvPr id="542" name="楕円 541"/>
        <xdr:cNvSpPr/>
      </xdr:nvSpPr>
      <xdr:spPr>
        <a:xfrm>
          <a:off x="14541500" y="672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128706</xdr:rowOff>
    </xdr:from>
    <xdr:ext cx="534377" cy="259045"/>
    <xdr:sp macro="" textlink="">
      <xdr:nvSpPr>
        <xdr:cNvPr id="543" name="テキスト ボックス 542"/>
        <xdr:cNvSpPr txBox="1"/>
      </xdr:nvSpPr>
      <xdr:spPr>
        <a:xfrm>
          <a:off x="14325111" y="681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4775</xdr:rowOff>
    </xdr:from>
    <xdr:to>
      <xdr:col>72</xdr:col>
      <xdr:colOff>38100</xdr:colOff>
      <xdr:row>39</xdr:row>
      <xdr:rowOff>106375</xdr:rowOff>
    </xdr:to>
    <xdr:sp macro="" textlink="">
      <xdr:nvSpPr>
        <xdr:cNvPr id="544" name="楕円 543"/>
        <xdr:cNvSpPr/>
      </xdr:nvSpPr>
      <xdr:spPr>
        <a:xfrm>
          <a:off x="13652500" y="66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97502</xdr:rowOff>
    </xdr:from>
    <xdr:ext cx="534377" cy="259045"/>
    <xdr:sp macro="" textlink="">
      <xdr:nvSpPr>
        <xdr:cNvPr id="545" name="テキスト ボックス 544"/>
        <xdr:cNvSpPr txBox="1"/>
      </xdr:nvSpPr>
      <xdr:spPr>
        <a:xfrm>
          <a:off x="13436111" y="678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27787</xdr:rowOff>
    </xdr:from>
    <xdr:to>
      <xdr:col>67</xdr:col>
      <xdr:colOff>101600</xdr:colOff>
      <xdr:row>39</xdr:row>
      <xdr:rowOff>129387</xdr:rowOff>
    </xdr:to>
    <xdr:sp macro="" textlink="">
      <xdr:nvSpPr>
        <xdr:cNvPr id="546" name="楕円 545"/>
        <xdr:cNvSpPr/>
      </xdr:nvSpPr>
      <xdr:spPr>
        <a:xfrm>
          <a:off x="12763500" y="671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120514</xdr:rowOff>
    </xdr:from>
    <xdr:ext cx="534377" cy="259045"/>
    <xdr:sp macro="" textlink="">
      <xdr:nvSpPr>
        <xdr:cNvPr id="547" name="テキスト ボックス 546"/>
        <xdr:cNvSpPr txBox="1"/>
      </xdr:nvSpPr>
      <xdr:spPr>
        <a:xfrm>
          <a:off x="12547111" y="680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131017</xdr:rowOff>
    </xdr:from>
    <xdr:to>
      <xdr:col>85</xdr:col>
      <xdr:colOff>126364</xdr:colOff>
      <xdr:row>58</xdr:row>
      <xdr:rowOff>55228</xdr:rowOff>
    </xdr:to>
    <xdr:cxnSp macro="">
      <xdr:nvCxnSpPr>
        <xdr:cNvPr id="571" name="直線コネクタ 570"/>
        <xdr:cNvCxnSpPr/>
      </xdr:nvCxnSpPr>
      <xdr:spPr>
        <a:xfrm flipV="1">
          <a:off x="16317595" y="8874967"/>
          <a:ext cx="1269" cy="1124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59055</xdr:rowOff>
    </xdr:from>
    <xdr:ext cx="534377" cy="259045"/>
    <xdr:sp macro="" textlink="">
      <xdr:nvSpPr>
        <xdr:cNvPr id="572" name="教育費最小値テキスト"/>
        <xdr:cNvSpPr txBox="1"/>
      </xdr:nvSpPr>
      <xdr:spPr>
        <a:xfrm>
          <a:off x="16370300" y="100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55228</xdr:rowOff>
    </xdr:from>
    <xdr:to>
      <xdr:col>86</xdr:col>
      <xdr:colOff>25400</xdr:colOff>
      <xdr:row>58</xdr:row>
      <xdr:rowOff>55228</xdr:rowOff>
    </xdr:to>
    <xdr:cxnSp macro="">
      <xdr:nvCxnSpPr>
        <xdr:cNvPr id="573" name="直線コネクタ 572"/>
        <xdr:cNvCxnSpPr/>
      </xdr:nvCxnSpPr>
      <xdr:spPr>
        <a:xfrm>
          <a:off x="16230600" y="9999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77694</xdr:rowOff>
    </xdr:from>
    <xdr:ext cx="599010" cy="259045"/>
    <xdr:sp macro="" textlink="">
      <xdr:nvSpPr>
        <xdr:cNvPr id="574" name="教育費最大値テキスト"/>
        <xdr:cNvSpPr txBox="1"/>
      </xdr:nvSpPr>
      <xdr:spPr>
        <a:xfrm>
          <a:off x="16370300" y="8650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337,279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131017</xdr:rowOff>
    </xdr:from>
    <xdr:to>
      <xdr:col>86</xdr:col>
      <xdr:colOff>25400</xdr:colOff>
      <xdr:row>51</xdr:row>
      <xdr:rowOff>131017</xdr:rowOff>
    </xdr:to>
    <xdr:cxnSp macro="">
      <xdr:nvCxnSpPr>
        <xdr:cNvPr id="575" name="直線コネクタ 574"/>
        <xdr:cNvCxnSpPr/>
      </xdr:nvCxnSpPr>
      <xdr:spPr>
        <a:xfrm>
          <a:off x="16230600" y="887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16892</xdr:rowOff>
    </xdr:from>
    <xdr:to>
      <xdr:col>85</xdr:col>
      <xdr:colOff>127000</xdr:colOff>
      <xdr:row>57</xdr:row>
      <xdr:rowOff>27907</xdr:rowOff>
    </xdr:to>
    <xdr:cxnSp macro="">
      <xdr:nvCxnSpPr>
        <xdr:cNvPr id="576" name="直線コネクタ 575"/>
        <xdr:cNvCxnSpPr/>
      </xdr:nvCxnSpPr>
      <xdr:spPr>
        <a:xfrm flipV="1">
          <a:off x="15481300" y="9618092"/>
          <a:ext cx="838200" cy="18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146457</xdr:rowOff>
    </xdr:from>
    <xdr:ext cx="534377" cy="259045"/>
    <xdr:sp macro="" textlink="">
      <xdr:nvSpPr>
        <xdr:cNvPr id="577" name="教育費平均値テキスト"/>
        <xdr:cNvSpPr txBox="1"/>
      </xdr:nvSpPr>
      <xdr:spPr>
        <a:xfrm>
          <a:off x="16370300" y="9747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168030</xdr:rowOff>
    </xdr:from>
    <xdr:to>
      <xdr:col>85</xdr:col>
      <xdr:colOff>177800</xdr:colOff>
      <xdr:row>57</xdr:row>
      <xdr:rowOff>98180</xdr:rowOff>
    </xdr:to>
    <xdr:sp macro="" textlink="">
      <xdr:nvSpPr>
        <xdr:cNvPr id="578" name="フローチャート: 判断 577"/>
        <xdr:cNvSpPr/>
      </xdr:nvSpPr>
      <xdr:spPr>
        <a:xfrm>
          <a:off x="162687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27907</xdr:rowOff>
    </xdr:from>
    <xdr:to>
      <xdr:col>81</xdr:col>
      <xdr:colOff>50800</xdr:colOff>
      <xdr:row>57</xdr:row>
      <xdr:rowOff>125538</xdr:rowOff>
    </xdr:to>
    <xdr:cxnSp macro="">
      <xdr:nvCxnSpPr>
        <xdr:cNvPr id="579" name="直線コネクタ 578"/>
        <xdr:cNvCxnSpPr/>
      </xdr:nvCxnSpPr>
      <xdr:spPr>
        <a:xfrm flipV="1">
          <a:off x="14592300" y="9800557"/>
          <a:ext cx="889000" cy="9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29033</xdr:rowOff>
    </xdr:from>
    <xdr:to>
      <xdr:col>81</xdr:col>
      <xdr:colOff>101600</xdr:colOff>
      <xdr:row>57</xdr:row>
      <xdr:rowOff>130633</xdr:rowOff>
    </xdr:to>
    <xdr:sp macro="" textlink="">
      <xdr:nvSpPr>
        <xdr:cNvPr id="580" name="フローチャート: 判断 579"/>
        <xdr:cNvSpPr/>
      </xdr:nvSpPr>
      <xdr:spPr>
        <a:xfrm>
          <a:off x="15430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121760</xdr:rowOff>
    </xdr:from>
    <xdr:ext cx="534377" cy="259045"/>
    <xdr:sp macro="" textlink="">
      <xdr:nvSpPr>
        <xdr:cNvPr id="581" name="テキスト ボックス 580"/>
        <xdr:cNvSpPr txBox="1"/>
      </xdr:nvSpPr>
      <xdr:spPr>
        <a:xfrm>
          <a:off x="15214111" y="989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125538</xdr:rowOff>
    </xdr:from>
    <xdr:to>
      <xdr:col>76</xdr:col>
      <xdr:colOff>114300</xdr:colOff>
      <xdr:row>58</xdr:row>
      <xdr:rowOff>18622</xdr:rowOff>
    </xdr:to>
    <xdr:cxnSp macro="">
      <xdr:nvCxnSpPr>
        <xdr:cNvPr id="582" name="直線コネクタ 581"/>
        <xdr:cNvCxnSpPr/>
      </xdr:nvCxnSpPr>
      <xdr:spPr>
        <a:xfrm flipV="1">
          <a:off x="13703300" y="9898188"/>
          <a:ext cx="889000" cy="6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9945</xdr:rowOff>
    </xdr:from>
    <xdr:to>
      <xdr:col>76</xdr:col>
      <xdr:colOff>165100</xdr:colOff>
      <xdr:row>57</xdr:row>
      <xdr:rowOff>111545</xdr:rowOff>
    </xdr:to>
    <xdr:sp macro="" textlink="">
      <xdr:nvSpPr>
        <xdr:cNvPr id="583" name="フローチャート: 判断 582"/>
        <xdr:cNvSpPr/>
      </xdr:nvSpPr>
      <xdr:spPr>
        <a:xfrm>
          <a:off x="14541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128072</xdr:rowOff>
    </xdr:from>
    <xdr:ext cx="534377" cy="259045"/>
    <xdr:sp macro="" textlink="">
      <xdr:nvSpPr>
        <xdr:cNvPr id="584" name="テキスト ボックス 583"/>
        <xdr:cNvSpPr txBox="1"/>
      </xdr:nvSpPr>
      <xdr:spPr>
        <a:xfrm>
          <a:off x="14325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18622</xdr:rowOff>
    </xdr:from>
    <xdr:to>
      <xdr:col>71</xdr:col>
      <xdr:colOff>177800</xdr:colOff>
      <xdr:row>58</xdr:row>
      <xdr:rowOff>70331</xdr:rowOff>
    </xdr:to>
    <xdr:cxnSp macro="">
      <xdr:nvCxnSpPr>
        <xdr:cNvPr id="585" name="直線コネクタ 584"/>
        <xdr:cNvCxnSpPr/>
      </xdr:nvCxnSpPr>
      <xdr:spPr>
        <a:xfrm flipV="1">
          <a:off x="12814300" y="9962722"/>
          <a:ext cx="889000" cy="5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16094</xdr:rowOff>
    </xdr:from>
    <xdr:to>
      <xdr:col>72</xdr:col>
      <xdr:colOff>38100</xdr:colOff>
      <xdr:row>57</xdr:row>
      <xdr:rowOff>117694</xdr:rowOff>
    </xdr:to>
    <xdr:sp macro="" textlink="">
      <xdr:nvSpPr>
        <xdr:cNvPr id="586" name="フローチャート: 判断 585"/>
        <xdr:cNvSpPr/>
      </xdr:nvSpPr>
      <xdr:spPr>
        <a:xfrm>
          <a:off x="13652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134221</xdr:rowOff>
    </xdr:from>
    <xdr:ext cx="534377" cy="259045"/>
    <xdr:sp macro="" textlink="">
      <xdr:nvSpPr>
        <xdr:cNvPr id="587" name="テキスト ボックス 586"/>
        <xdr:cNvSpPr txBox="1"/>
      </xdr:nvSpPr>
      <xdr:spPr>
        <a:xfrm>
          <a:off x="13436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66722</xdr:rowOff>
    </xdr:from>
    <xdr:to>
      <xdr:col>67</xdr:col>
      <xdr:colOff>101600</xdr:colOff>
      <xdr:row>57</xdr:row>
      <xdr:rowOff>168322</xdr:rowOff>
    </xdr:to>
    <xdr:sp macro="" textlink="">
      <xdr:nvSpPr>
        <xdr:cNvPr id="588" name="フローチャート: 判断 587"/>
        <xdr:cNvSpPr/>
      </xdr:nvSpPr>
      <xdr:spPr>
        <a:xfrm>
          <a:off x="12763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13399</xdr:rowOff>
    </xdr:from>
    <xdr:ext cx="534377" cy="259045"/>
    <xdr:sp macro="" textlink="">
      <xdr:nvSpPr>
        <xdr:cNvPr id="589" name="テキスト ボックス 588"/>
        <xdr:cNvSpPr txBox="1"/>
      </xdr:nvSpPr>
      <xdr:spPr>
        <a:xfrm>
          <a:off x="12547111" y="961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137542</xdr:rowOff>
    </xdr:from>
    <xdr:to>
      <xdr:col>85</xdr:col>
      <xdr:colOff>177800</xdr:colOff>
      <xdr:row>56</xdr:row>
      <xdr:rowOff>67692</xdr:rowOff>
    </xdr:to>
    <xdr:sp macro="" textlink="">
      <xdr:nvSpPr>
        <xdr:cNvPr id="595" name="楕円 594"/>
        <xdr:cNvSpPr/>
      </xdr:nvSpPr>
      <xdr:spPr>
        <a:xfrm>
          <a:off x="16268700" y="956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160419</xdr:rowOff>
    </xdr:from>
    <xdr:ext cx="599010" cy="259045"/>
    <xdr:sp macro="" textlink="">
      <xdr:nvSpPr>
        <xdr:cNvPr id="596" name="教育費該当値テキスト"/>
        <xdr:cNvSpPr txBox="1"/>
      </xdr:nvSpPr>
      <xdr:spPr>
        <a:xfrm>
          <a:off x="16370300" y="941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148557</xdr:rowOff>
    </xdr:from>
    <xdr:to>
      <xdr:col>81</xdr:col>
      <xdr:colOff>101600</xdr:colOff>
      <xdr:row>57</xdr:row>
      <xdr:rowOff>78707</xdr:rowOff>
    </xdr:to>
    <xdr:sp macro="" textlink="">
      <xdr:nvSpPr>
        <xdr:cNvPr id="597" name="楕円 596"/>
        <xdr:cNvSpPr/>
      </xdr:nvSpPr>
      <xdr:spPr>
        <a:xfrm>
          <a:off x="15430500" y="97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95234</xdr:rowOff>
    </xdr:from>
    <xdr:ext cx="534377" cy="259045"/>
    <xdr:sp macro="" textlink="">
      <xdr:nvSpPr>
        <xdr:cNvPr id="598" name="テキスト ボックス 597"/>
        <xdr:cNvSpPr txBox="1"/>
      </xdr:nvSpPr>
      <xdr:spPr>
        <a:xfrm>
          <a:off x="15214111" y="952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74738</xdr:rowOff>
    </xdr:from>
    <xdr:to>
      <xdr:col>76</xdr:col>
      <xdr:colOff>165100</xdr:colOff>
      <xdr:row>58</xdr:row>
      <xdr:rowOff>4888</xdr:rowOff>
    </xdr:to>
    <xdr:sp macro="" textlink="">
      <xdr:nvSpPr>
        <xdr:cNvPr id="599" name="楕円 598"/>
        <xdr:cNvSpPr/>
      </xdr:nvSpPr>
      <xdr:spPr>
        <a:xfrm>
          <a:off x="14541500" y="984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167465</xdr:rowOff>
    </xdr:from>
    <xdr:ext cx="534377" cy="259045"/>
    <xdr:sp macro="" textlink="">
      <xdr:nvSpPr>
        <xdr:cNvPr id="600" name="テキスト ボックス 599"/>
        <xdr:cNvSpPr txBox="1"/>
      </xdr:nvSpPr>
      <xdr:spPr>
        <a:xfrm>
          <a:off x="14325111" y="994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139272</xdr:rowOff>
    </xdr:from>
    <xdr:to>
      <xdr:col>72</xdr:col>
      <xdr:colOff>38100</xdr:colOff>
      <xdr:row>58</xdr:row>
      <xdr:rowOff>69422</xdr:rowOff>
    </xdr:to>
    <xdr:sp macro="" textlink="">
      <xdr:nvSpPr>
        <xdr:cNvPr id="601" name="楕円 600"/>
        <xdr:cNvSpPr/>
      </xdr:nvSpPr>
      <xdr:spPr>
        <a:xfrm>
          <a:off x="13652500" y="991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60549</xdr:rowOff>
    </xdr:from>
    <xdr:ext cx="534377" cy="259045"/>
    <xdr:sp macro="" textlink="">
      <xdr:nvSpPr>
        <xdr:cNvPr id="602" name="テキスト ボックス 601"/>
        <xdr:cNvSpPr txBox="1"/>
      </xdr:nvSpPr>
      <xdr:spPr>
        <a:xfrm>
          <a:off x="13436111" y="1000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19531</xdr:rowOff>
    </xdr:from>
    <xdr:to>
      <xdr:col>67</xdr:col>
      <xdr:colOff>101600</xdr:colOff>
      <xdr:row>58</xdr:row>
      <xdr:rowOff>121131</xdr:rowOff>
    </xdr:to>
    <xdr:sp macro="" textlink="">
      <xdr:nvSpPr>
        <xdr:cNvPr id="603" name="楕円 602"/>
        <xdr:cNvSpPr/>
      </xdr:nvSpPr>
      <xdr:spPr>
        <a:xfrm>
          <a:off x="12763500" y="99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112258</xdr:rowOff>
    </xdr:from>
    <xdr:ext cx="534377" cy="259045"/>
    <xdr:sp macro="" textlink="">
      <xdr:nvSpPr>
        <xdr:cNvPr id="604" name="テキスト ボックス 603"/>
        <xdr:cNvSpPr txBox="1"/>
      </xdr:nvSpPr>
      <xdr:spPr>
        <a:xfrm>
          <a:off x="12547111" y="1005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126548</xdr:rowOff>
    </xdr:from>
    <xdr:to>
      <xdr:col>85</xdr:col>
      <xdr:colOff>126364</xdr:colOff>
      <xdr:row>79</xdr:row>
      <xdr:rowOff>44450</xdr:rowOff>
    </xdr:to>
    <xdr:cxnSp macro="">
      <xdr:nvCxnSpPr>
        <xdr:cNvPr id="628" name="直線コネクタ 627"/>
        <xdr:cNvCxnSpPr/>
      </xdr:nvCxnSpPr>
      <xdr:spPr>
        <a:xfrm flipV="1">
          <a:off x="16317595" y="12128048"/>
          <a:ext cx="1269" cy="1460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73225</xdr:rowOff>
    </xdr:from>
    <xdr:ext cx="599010" cy="259045"/>
    <xdr:sp macro="" textlink="">
      <xdr:nvSpPr>
        <xdr:cNvPr id="631" name="災害復旧費最大値テキスト"/>
        <xdr:cNvSpPr txBox="1"/>
      </xdr:nvSpPr>
      <xdr:spPr>
        <a:xfrm>
          <a:off x="16370300" y="1190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126548</xdr:rowOff>
    </xdr:from>
    <xdr:to>
      <xdr:col>86</xdr:col>
      <xdr:colOff>25400</xdr:colOff>
      <xdr:row>70</xdr:row>
      <xdr:rowOff>126548</xdr:rowOff>
    </xdr:to>
    <xdr:cxnSp macro="">
      <xdr:nvCxnSpPr>
        <xdr:cNvPr id="632" name="直線コネクタ 631"/>
        <xdr:cNvCxnSpPr/>
      </xdr:nvCxnSpPr>
      <xdr:spPr>
        <a:xfrm>
          <a:off x="16230600" y="12128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41104</xdr:rowOff>
    </xdr:from>
    <xdr:to>
      <xdr:col>85</xdr:col>
      <xdr:colOff>127000</xdr:colOff>
      <xdr:row>79</xdr:row>
      <xdr:rowOff>44450</xdr:rowOff>
    </xdr:to>
    <xdr:cxnSp macro="">
      <xdr:nvCxnSpPr>
        <xdr:cNvPr id="633" name="直線コネクタ 632"/>
        <xdr:cNvCxnSpPr/>
      </xdr:nvCxnSpPr>
      <xdr:spPr>
        <a:xfrm>
          <a:off x="15481300" y="13585654"/>
          <a:ext cx="8382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124472</xdr:rowOff>
    </xdr:from>
    <xdr:ext cx="469744" cy="259045"/>
    <xdr:sp macro="" textlink="">
      <xdr:nvSpPr>
        <xdr:cNvPr id="634" name="災害復旧費平均値テキスト"/>
        <xdr:cNvSpPr txBox="1"/>
      </xdr:nvSpPr>
      <xdr:spPr>
        <a:xfrm>
          <a:off x="16370300" y="13326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101595</xdr:rowOff>
    </xdr:from>
    <xdr:to>
      <xdr:col>85</xdr:col>
      <xdr:colOff>177800</xdr:colOff>
      <xdr:row>79</xdr:row>
      <xdr:rowOff>31745</xdr:rowOff>
    </xdr:to>
    <xdr:sp macro="" textlink="">
      <xdr:nvSpPr>
        <xdr:cNvPr id="635" name="フローチャート: 判断 634"/>
        <xdr:cNvSpPr/>
      </xdr:nvSpPr>
      <xdr:spPr>
        <a:xfrm>
          <a:off x="16268700" y="1347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41104</xdr:rowOff>
    </xdr:from>
    <xdr:to>
      <xdr:col>81</xdr:col>
      <xdr:colOff>50800</xdr:colOff>
      <xdr:row>79</xdr:row>
      <xdr:rowOff>44450</xdr:rowOff>
    </xdr:to>
    <xdr:cxnSp macro="">
      <xdr:nvCxnSpPr>
        <xdr:cNvPr id="636" name="直線コネクタ 635"/>
        <xdr:cNvCxnSpPr/>
      </xdr:nvCxnSpPr>
      <xdr:spPr>
        <a:xfrm flipV="1">
          <a:off x="14592300" y="13585654"/>
          <a:ext cx="889000" cy="3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88236</xdr:rowOff>
    </xdr:from>
    <xdr:to>
      <xdr:col>81</xdr:col>
      <xdr:colOff>101600</xdr:colOff>
      <xdr:row>79</xdr:row>
      <xdr:rowOff>18386</xdr:rowOff>
    </xdr:to>
    <xdr:sp macro="" textlink="">
      <xdr:nvSpPr>
        <xdr:cNvPr id="637" name="フローチャート: 判断 636"/>
        <xdr:cNvSpPr/>
      </xdr:nvSpPr>
      <xdr:spPr>
        <a:xfrm>
          <a:off x="15430500" y="1346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34913</xdr:rowOff>
    </xdr:from>
    <xdr:ext cx="534377" cy="259045"/>
    <xdr:sp macro="" textlink="">
      <xdr:nvSpPr>
        <xdr:cNvPr id="638" name="テキスト ボックス 637"/>
        <xdr:cNvSpPr txBox="1"/>
      </xdr:nvSpPr>
      <xdr:spPr>
        <a:xfrm>
          <a:off x="15214111" y="1323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10846</xdr:rowOff>
    </xdr:from>
    <xdr:to>
      <xdr:col>76</xdr:col>
      <xdr:colOff>114300</xdr:colOff>
      <xdr:row>79</xdr:row>
      <xdr:rowOff>44450</xdr:rowOff>
    </xdr:to>
    <xdr:cxnSp macro="">
      <xdr:nvCxnSpPr>
        <xdr:cNvPr id="639" name="直線コネクタ 638"/>
        <xdr:cNvCxnSpPr/>
      </xdr:nvCxnSpPr>
      <xdr:spPr>
        <a:xfrm>
          <a:off x="13703300" y="13383946"/>
          <a:ext cx="889000" cy="20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64813</xdr:rowOff>
    </xdr:from>
    <xdr:to>
      <xdr:col>76</xdr:col>
      <xdr:colOff>165100</xdr:colOff>
      <xdr:row>78</xdr:row>
      <xdr:rowOff>166413</xdr:rowOff>
    </xdr:to>
    <xdr:sp macro="" textlink="">
      <xdr:nvSpPr>
        <xdr:cNvPr id="640" name="フローチャート: 判断 639"/>
        <xdr:cNvSpPr/>
      </xdr:nvSpPr>
      <xdr:spPr>
        <a:xfrm>
          <a:off x="14541500" y="134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11490</xdr:rowOff>
    </xdr:from>
    <xdr:ext cx="534377" cy="259045"/>
    <xdr:sp macro="" textlink="">
      <xdr:nvSpPr>
        <xdr:cNvPr id="641" name="テキスト ボックス 640"/>
        <xdr:cNvSpPr txBox="1"/>
      </xdr:nvSpPr>
      <xdr:spPr>
        <a:xfrm>
          <a:off x="14325111" y="1321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151946</xdr:rowOff>
    </xdr:from>
    <xdr:to>
      <xdr:col>71</xdr:col>
      <xdr:colOff>177800</xdr:colOff>
      <xdr:row>78</xdr:row>
      <xdr:rowOff>10846</xdr:rowOff>
    </xdr:to>
    <xdr:cxnSp macro="">
      <xdr:nvCxnSpPr>
        <xdr:cNvPr id="642" name="直線コネクタ 641"/>
        <xdr:cNvCxnSpPr/>
      </xdr:nvCxnSpPr>
      <xdr:spPr>
        <a:xfrm>
          <a:off x="12814300" y="13182146"/>
          <a:ext cx="889000" cy="20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68624</xdr:rowOff>
    </xdr:from>
    <xdr:to>
      <xdr:col>72</xdr:col>
      <xdr:colOff>38100</xdr:colOff>
      <xdr:row>78</xdr:row>
      <xdr:rowOff>170224</xdr:rowOff>
    </xdr:to>
    <xdr:sp macro="" textlink="">
      <xdr:nvSpPr>
        <xdr:cNvPr id="643" name="フローチャート: 判断 642"/>
        <xdr:cNvSpPr/>
      </xdr:nvSpPr>
      <xdr:spPr>
        <a:xfrm>
          <a:off x="13652500" y="1344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161351</xdr:rowOff>
    </xdr:from>
    <xdr:ext cx="534377" cy="259045"/>
    <xdr:sp macro="" textlink="">
      <xdr:nvSpPr>
        <xdr:cNvPr id="644" name="テキスト ボックス 643"/>
        <xdr:cNvSpPr txBox="1"/>
      </xdr:nvSpPr>
      <xdr:spPr>
        <a:xfrm>
          <a:off x="13436111" y="1353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68852</xdr:rowOff>
    </xdr:from>
    <xdr:to>
      <xdr:col>67</xdr:col>
      <xdr:colOff>101600</xdr:colOff>
      <xdr:row>78</xdr:row>
      <xdr:rowOff>170452</xdr:rowOff>
    </xdr:to>
    <xdr:sp macro="" textlink="">
      <xdr:nvSpPr>
        <xdr:cNvPr id="645" name="フローチャート: 判断 644"/>
        <xdr:cNvSpPr/>
      </xdr:nvSpPr>
      <xdr:spPr>
        <a:xfrm>
          <a:off x="12763500" y="1344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161579</xdr:rowOff>
    </xdr:from>
    <xdr:ext cx="534377" cy="259045"/>
    <xdr:sp macro="" textlink="">
      <xdr:nvSpPr>
        <xdr:cNvPr id="646" name="テキスト ボックス 645"/>
        <xdr:cNvSpPr txBox="1"/>
      </xdr:nvSpPr>
      <xdr:spPr>
        <a:xfrm>
          <a:off x="12547111" y="1353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2" name="楕円 651"/>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3"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161754</xdr:rowOff>
    </xdr:from>
    <xdr:to>
      <xdr:col>81</xdr:col>
      <xdr:colOff>101600</xdr:colOff>
      <xdr:row>79</xdr:row>
      <xdr:rowOff>91904</xdr:rowOff>
    </xdr:to>
    <xdr:sp macro="" textlink="">
      <xdr:nvSpPr>
        <xdr:cNvPr id="654" name="楕円 653"/>
        <xdr:cNvSpPr/>
      </xdr:nvSpPr>
      <xdr:spPr>
        <a:xfrm>
          <a:off x="15430500" y="135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83031</xdr:rowOff>
    </xdr:from>
    <xdr:ext cx="378565" cy="259045"/>
    <xdr:sp macro="" textlink="">
      <xdr:nvSpPr>
        <xdr:cNvPr id="655" name="テキスト ボックス 654"/>
        <xdr:cNvSpPr txBox="1"/>
      </xdr:nvSpPr>
      <xdr:spPr>
        <a:xfrm>
          <a:off x="15292017" y="13627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6" name="楕円 65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7" name="テキスト ボックス 656"/>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131496</xdr:rowOff>
    </xdr:from>
    <xdr:to>
      <xdr:col>72</xdr:col>
      <xdr:colOff>38100</xdr:colOff>
      <xdr:row>78</xdr:row>
      <xdr:rowOff>61646</xdr:rowOff>
    </xdr:to>
    <xdr:sp macro="" textlink="">
      <xdr:nvSpPr>
        <xdr:cNvPr id="658" name="楕円 657"/>
        <xdr:cNvSpPr/>
      </xdr:nvSpPr>
      <xdr:spPr>
        <a:xfrm>
          <a:off x="13652500" y="1333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78173</xdr:rowOff>
    </xdr:from>
    <xdr:ext cx="534377" cy="259045"/>
    <xdr:sp macro="" textlink="">
      <xdr:nvSpPr>
        <xdr:cNvPr id="659" name="テキスト ボックス 658"/>
        <xdr:cNvSpPr txBox="1"/>
      </xdr:nvSpPr>
      <xdr:spPr>
        <a:xfrm>
          <a:off x="13436111" y="13108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101146</xdr:rowOff>
    </xdr:from>
    <xdr:to>
      <xdr:col>67</xdr:col>
      <xdr:colOff>101600</xdr:colOff>
      <xdr:row>77</xdr:row>
      <xdr:rowOff>31296</xdr:rowOff>
    </xdr:to>
    <xdr:sp macro="" textlink="">
      <xdr:nvSpPr>
        <xdr:cNvPr id="660" name="楕円 659"/>
        <xdr:cNvSpPr/>
      </xdr:nvSpPr>
      <xdr:spPr>
        <a:xfrm>
          <a:off x="12763500" y="1313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47822</xdr:rowOff>
    </xdr:from>
    <xdr:ext cx="534377" cy="259045"/>
    <xdr:sp macro="" textlink="">
      <xdr:nvSpPr>
        <xdr:cNvPr id="661" name="テキスト ボックス 660"/>
        <xdr:cNvSpPr txBox="1"/>
      </xdr:nvSpPr>
      <xdr:spPr>
        <a:xfrm>
          <a:off x="12547111" y="1290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164655</xdr:rowOff>
    </xdr:from>
    <xdr:to>
      <xdr:col>85</xdr:col>
      <xdr:colOff>126364</xdr:colOff>
      <xdr:row>99</xdr:row>
      <xdr:rowOff>18630</xdr:rowOff>
    </xdr:to>
    <xdr:cxnSp macro="">
      <xdr:nvCxnSpPr>
        <xdr:cNvPr id="685" name="直線コネクタ 684"/>
        <xdr:cNvCxnSpPr/>
      </xdr:nvCxnSpPr>
      <xdr:spPr>
        <a:xfrm flipV="1">
          <a:off x="16317595" y="15595155"/>
          <a:ext cx="1269" cy="1397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22457</xdr:rowOff>
    </xdr:from>
    <xdr:ext cx="469744" cy="259045"/>
    <xdr:sp macro="" textlink="">
      <xdr:nvSpPr>
        <xdr:cNvPr id="686" name="公債費最小値テキスト"/>
        <xdr:cNvSpPr txBox="1"/>
      </xdr:nvSpPr>
      <xdr:spPr>
        <a:xfrm>
          <a:off x="16370300" y="16996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18630</xdr:rowOff>
    </xdr:from>
    <xdr:to>
      <xdr:col>86</xdr:col>
      <xdr:colOff>25400</xdr:colOff>
      <xdr:row>99</xdr:row>
      <xdr:rowOff>18630</xdr:rowOff>
    </xdr:to>
    <xdr:cxnSp macro="">
      <xdr:nvCxnSpPr>
        <xdr:cNvPr id="687" name="直線コネクタ 686"/>
        <xdr:cNvCxnSpPr/>
      </xdr:nvCxnSpPr>
      <xdr:spPr>
        <a:xfrm>
          <a:off x="16230600" y="1699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111332</xdr:rowOff>
    </xdr:from>
    <xdr:ext cx="599010" cy="259045"/>
    <xdr:sp macro="" textlink="">
      <xdr:nvSpPr>
        <xdr:cNvPr id="688" name="公債費最大値テキスト"/>
        <xdr:cNvSpPr txBox="1"/>
      </xdr:nvSpPr>
      <xdr:spPr>
        <a:xfrm>
          <a:off x="16370300" y="153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373,450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164655</xdr:rowOff>
    </xdr:from>
    <xdr:to>
      <xdr:col>86</xdr:col>
      <xdr:colOff>25400</xdr:colOff>
      <xdr:row>90</xdr:row>
      <xdr:rowOff>164655</xdr:rowOff>
    </xdr:to>
    <xdr:cxnSp macro="">
      <xdr:nvCxnSpPr>
        <xdr:cNvPr id="689" name="直線コネクタ 688"/>
        <xdr:cNvCxnSpPr/>
      </xdr:nvCxnSpPr>
      <xdr:spPr>
        <a:xfrm>
          <a:off x="16230600" y="155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142382</xdr:rowOff>
    </xdr:from>
    <xdr:to>
      <xdr:col>85</xdr:col>
      <xdr:colOff>127000</xdr:colOff>
      <xdr:row>97</xdr:row>
      <xdr:rowOff>146980</xdr:rowOff>
    </xdr:to>
    <xdr:cxnSp macro="">
      <xdr:nvCxnSpPr>
        <xdr:cNvPr id="690" name="直線コネクタ 689"/>
        <xdr:cNvCxnSpPr/>
      </xdr:nvCxnSpPr>
      <xdr:spPr>
        <a:xfrm flipV="1">
          <a:off x="15481300" y="16773032"/>
          <a:ext cx="8382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27309</xdr:rowOff>
    </xdr:from>
    <xdr:ext cx="534377" cy="259045"/>
    <xdr:sp macro="" textlink="">
      <xdr:nvSpPr>
        <xdr:cNvPr id="691" name="公債費平均値テキスト"/>
        <xdr:cNvSpPr txBox="1"/>
      </xdr:nvSpPr>
      <xdr:spPr>
        <a:xfrm>
          <a:off x="16370300" y="1648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4432</xdr:rowOff>
    </xdr:from>
    <xdr:to>
      <xdr:col>85</xdr:col>
      <xdr:colOff>177800</xdr:colOff>
      <xdr:row>97</xdr:row>
      <xdr:rowOff>106032</xdr:rowOff>
    </xdr:to>
    <xdr:sp macro="" textlink="">
      <xdr:nvSpPr>
        <xdr:cNvPr id="692" name="フローチャート: 判断 691"/>
        <xdr:cNvSpPr/>
      </xdr:nvSpPr>
      <xdr:spPr>
        <a:xfrm>
          <a:off x="162687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146980</xdr:rowOff>
    </xdr:from>
    <xdr:to>
      <xdr:col>81</xdr:col>
      <xdr:colOff>50800</xdr:colOff>
      <xdr:row>97</xdr:row>
      <xdr:rowOff>166686</xdr:rowOff>
    </xdr:to>
    <xdr:cxnSp macro="">
      <xdr:nvCxnSpPr>
        <xdr:cNvPr id="693" name="直線コネクタ 692"/>
        <xdr:cNvCxnSpPr/>
      </xdr:nvCxnSpPr>
      <xdr:spPr>
        <a:xfrm flipV="1">
          <a:off x="14592300" y="16777630"/>
          <a:ext cx="889000" cy="1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16777</xdr:rowOff>
    </xdr:from>
    <xdr:to>
      <xdr:col>81</xdr:col>
      <xdr:colOff>101600</xdr:colOff>
      <xdr:row>97</xdr:row>
      <xdr:rowOff>118377</xdr:rowOff>
    </xdr:to>
    <xdr:sp macro="" textlink="">
      <xdr:nvSpPr>
        <xdr:cNvPr id="694" name="フローチャート: 判断 693"/>
        <xdr:cNvSpPr/>
      </xdr:nvSpPr>
      <xdr:spPr>
        <a:xfrm>
          <a:off x="15430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134904</xdr:rowOff>
    </xdr:from>
    <xdr:ext cx="534377" cy="259045"/>
    <xdr:sp macro="" textlink="">
      <xdr:nvSpPr>
        <xdr:cNvPr id="695" name="テキスト ボックス 694"/>
        <xdr:cNvSpPr txBox="1"/>
      </xdr:nvSpPr>
      <xdr:spPr>
        <a:xfrm>
          <a:off x="15214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166686</xdr:rowOff>
    </xdr:from>
    <xdr:to>
      <xdr:col>76</xdr:col>
      <xdr:colOff>114300</xdr:colOff>
      <xdr:row>98</xdr:row>
      <xdr:rowOff>61226</xdr:rowOff>
    </xdr:to>
    <xdr:cxnSp macro="">
      <xdr:nvCxnSpPr>
        <xdr:cNvPr id="696" name="直線コネクタ 695"/>
        <xdr:cNvCxnSpPr/>
      </xdr:nvCxnSpPr>
      <xdr:spPr>
        <a:xfrm flipV="1">
          <a:off x="13703300" y="16797336"/>
          <a:ext cx="889000" cy="6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59985</xdr:rowOff>
    </xdr:from>
    <xdr:to>
      <xdr:col>76</xdr:col>
      <xdr:colOff>165100</xdr:colOff>
      <xdr:row>97</xdr:row>
      <xdr:rowOff>161585</xdr:rowOff>
    </xdr:to>
    <xdr:sp macro="" textlink="">
      <xdr:nvSpPr>
        <xdr:cNvPr id="697" name="フローチャート: 判断 696"/>
        <xdr:cNvSpPr/>
      </xdr:nvSpPr>
      <xdr:spPr>
        <a:xfrm>
          <a:off x="14541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6662</xdr:rowOff>
    </xdr:from>
    <xdr:ext cx="534377" cy="259045"/>
    <xdr:sp macro="" textlink="">
      <xdr:nvSpPr>
        <xdr:cNvPr id="698" name="テキスト ボックス 697"/>
        <xdr:cNvSpPr txBox="1"/>
      </xdr:nvSpPr>
      <xdr:spPr>
        <a:xfrm>
          <a:off x="14325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61226</xdr:rowOff>
    </xdr:from>
    <xdr:to>
      <xdr:col>71</xdr:col>
      <xdr:colOff>177800</xdr:colOff>
      <xdr:row>98</xdr:row>
      <xdr:rowOff>65584</xdr:rowOff>
    </xdr:to>
    <xdr:cxnSp macro="">
      <xdr:nvCxnSpPr>
        <xdr:cNvPr id="699" name="直線コネクタ 698"/>
        <xdr:cNvCxnSpPr/>
      </xdr:nvCxnSpPr>
      <xdr:spPr>
        <a:xfrm flipV="1">
          <a:off x="12814300" y="16863326"/>
          <a:ext cx="889000" cy="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63697</xdr:rowOff>
    </xdr:from>
    <xdr:to>
      <xdr:col>72</xdr:col>
      <xdr:colOff>38100</xdr:colOff>
      <xdr:row>97</xdr:row>
      <xdr:rowOff>165297</xdr:rowOff>
    </xdr:to>
    <xdr:sp macro="" textlink="">
      <xdr:nvSpPr>
        <xdr:cNvPr id="700" name="フローチャート: 判断 699"/>
        <xdr:cNvSpPr/>
      </xdr:nvSpPr>
      <xdr:spPr>
        <a:xfrm>
          <a:off x="13652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10374</xdr:rowOff>
    </xdr:from>
    <xdr:ext cx="534377" cy="259045"/>
    <xdr:sp macro="" textlink="">
      <xdr:nvSpPr>
        <xdr:cNvPr id="701" name="テキスト ボックス 700"/>
        <xdr:cNvSpPr txBox="1"/>
      </xdr:nvSpPr>
      <xdr:spPr>
        <a:xfrm>
          <a:off x="13436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50777</xdr:rowOff>
    </xdr:from>
    <xdr:to>
      <xdr:col>67</xdr:col>
      <xdr:colOff>101600</xdr:colOff>
      <xdr:row>97</xdr:row>
      <xdr:rowOff>152377</xdr:rowOff>
    </xdr:to>
    <xdr:sp macro="" textlink="">
      <xdr:nvSpPr>
        <xdr:cNvPr id="702" name="フローチャート: 判断 701"/>
        <xdr:cNvSpPr/>
      </xdr:nvSpPr>
      <xdr:spPr>
        <a:xfrm>
          <a:off x="12763500" y="1668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168904</xdr:rowOff>
    </xdr:from>
    <xdr:ext cx="534377" cy="259045"/>
    <xdr:sp macro="" textlink="">
      <xdr:nvSpPr>
        <xdr:cNvPr id="703" name="テキスト ボックス 702"/>
        <xdr:cNvSpPr txBox="1"/>
      </xdr:nvSpPr>
      <xdr:spPr>
        <a:xfrm>
          <a:off x="12547111" y="1645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91582</xdr:rowOff>
    </xdr:from>
    <xdr:to>
      <xdr:col>85</xdr:col>
      <xdr:colOff>177800</xdr:colOff>
      <xdr:row>98</xdr:row>
      <xdr:rowOff>21732</xdr:rowOff>
    </xdr:to>
    <xdr:sp macro="" textlink="">
      <xdr:nvSpPr>
        <xdr:cNvPr id="709" name="楕円 708"/>
        <xdr:cNvSpPr/>
      </xdr:nvSpPr>
      <xdr:spPr>
        <a:xfrm>
          <a:off x="16268700" y="1672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70009</xdr:rowOff>
    </xdr:from>
    <xdr:ext cx="534377" cy="259045"/>
    <xdr:sp macro="" textlink="">
      <xdr:nvSpPr>
        <xdr:cNvPr id="710" name="公債費該当値テキスト"/>
        <xdr:cNvSpPr txBox="1"/>
      </xdr:nvSpPr>
      <xdr:spPr>
        <a:xfrm>
          <a:off x="16370300" y="1670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96180</xdr:rowOff>
    </xdr:from>
    <xdr:to>
      <xdr:col>81</xdr:col>
      <xdr:colOff>101600</xdr:colOff>
      <xdr:row>98</xdr:row>
      <xdr:rowOff>26330</xdr:rowOff>
    </xdr:to>
    <xdr:sp macro="" textlink="">
      <xdr:nvSpPr>
        <xdr:cNvPr id="711" name="楕円 710"/>
        <xdr:cNvSpPr/>
      </xdr:nvSpPr>
      <xdr:spPr>
        <a:xfrm>
          <a:off x="15430500" y="1672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17457</xdr:rowOff>
    </xdr:from>
    <xdr:ext cx="534377" cy="259045"/>
    <xdr:sp macro="" textlink="">
      <xdr:nvSpPr>
        <xdr:cNvPr id="712" name="テキスト ボックス 711"/>
        <xdr:cNvSpPr txBox="1"/>
      </xdr:nvSpPr>
      <xdr:spPr>
        <a:xfrm>
          <a:off x="15214111" y="1681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115886</xdr:rowOff>
    </xdr:from>
    <xdr:to>
      <xdr:col>76</xdr:col>
      <xdr:colOff>165100</xdr:colOff>
      <xdr:row>98</xdr:row>
      <xdr:rowOff>46036</xdr:rowOff>
    </xdr:to>
    <xdr:sp macro="" textlink="">
      <xdr:nvSpPr>
        <xdr:cNvPr id="713" name="楕円 712"/>
        <xdr:cNvSpPr/>
      </xdr:nvSpPr>
      <xdr:spPr>
        <a:xfrm>
          <a:off x="14541500" y="1674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37163</xdr:rowOff>
    </xdr:from>
    <xdr:ext cx="534377" cy="259045"/>
    <xdr:sp macro="" textlink="">
      <xdr:nvSpPr>
        <xdr:cNvPr id="714" name="テキスト ボックス 713"/>
        <xdr:cNvSpPr txBox="1"/>
      </xdr:nvSpPr>
      <xdr:spPr>
        <a:xfrm>
          <a:off x="14325111" y="1683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10426</xdr:rowOff>
    </xdr:from>
    <xdr:to>
      <xdr:col>72</xdr:col>
      <xdr:colOff>38100</xdr:colOff>
      <xdr:row>98</xdr:row>
      <xdr:rowOff>112026</xdr:rowOff>
    </xdr:to>
    <xdr:sp macro="" textlink="">
      <xdr:nvSpPr>
        <xdr:cNvPr id="715" name="楕円 714"/>
        <xdr:cNvSpPr/>
      </xdr:nvSpPr>
      <xdr:spPr>
        <a:xfrm>
          <a:off x="13652500" y="1681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103153</xdr:rowOff>
    </xdr:from>
    <xdr:ext cx="534377" cy="259045"/>
    <xdr:sp macro="" textlink="">
      <xdr:nvSpPr>
        <xdr:cNvPr id="716" name="テキスト ボックス 715"/>
        <xdr:cNvSpPr txBox="1"/>
      </xdr:nvSpPr>
      <xdr:spPr>
        <a:xfrm>
          <a:off x="13436111" y="1690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14784</xdr:rowOff>
    </xdr:from>
    <xdr:to>
      <xdr:col>67</xdr:col>
      <xdr:colOff>101600</xdr:colOff>
      <xdr:row>98</xdr:row>
      <xdr:rowOff>116384</xdr:rowOff>
    </xdr:to>
    <xdr:sp macro="" textlink="">
      <xdr:nvSpPr>
        <xdr:cNvPr id="717" name="楕円 716"/>
        <xdr:cNvSpPr/>
      </xdr:nvSpPr>
      <xdr:spPr>
        <a:xfrm>
          <a:off x="12763500" y="1681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107511</xdr:rowOff>
    </xdr:from>
    <xdr:ext cx="534377" cy="259045"/>
    <xdr:sp macro="" textlink="">
      <xdr:nvSpPr>
        <xdr:cNvPr id="718" name="テキスト ボックス 717"/>
        <xdr:cNvSpPr txBox="1"/>
      </xdr:nvSpPr>
      <xdr:spPr>
        <a:xfrm>
          <a:off x="12547111" y="16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21318</xdr:rowOff>
    </xdr:from>
    <xdr:to>
      <xdr:col>116</xdr:col>
      <xdr:colOff>62864</xdr:colOff>
      <xdr:row>39</xdr:row>
      <xdr:rowOff>98878</xdr:rowOff>
    </xdr:to>
    <xdr:cxnSp macro="">
      <xdr:nvCxnSpPr>
        <xdr:cNvPr id="744" name="直線コネクタ 743"/>
        <xdr:cNvCxnSpPr/>
      </xdr:nvCxnSpPr>
      <xdr:spPr>
        <a:xfrm flipV="1">
          <a:off x="22159595" y="5164818"/>
          <a:ext cx="1269" cy="162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139445</xdr:rowOff>
    </xdr:from>
    <xdr:ext cx="469744" cy="259045"/>
    <xdr:sp macro="" textlink="">
      <xdr:nvSpPr>
        <xdr:cNvPr id="747" name="諸支出金最大値テキスト"/>
        <xdr:cNvSpPr txBox="1"/>
      </xdr:nvSpPr>
      <xdr:spPr>
        <a:xfrm>
          <a:off x="22212300" y="494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21318</xdr:rowOff>
    </xdr:from>
    <xdr:to>
      <xdr:col>116</xdr:col>
      <xdr:colOff>152400</xdr:colOff>
      <xdr:row>30</xdr:row>
      <xdr:rowOff>21318</xdr:rowOff>
    </xdr:to>
    <xdr:cxnSp macro="">
      <xdr:nvCxnSpPr>
        <xdr:cNvPr id="748" name="直線コネクタ 747"/>
        <xdr:cNvCxnSpPr/>
      </xdr:nvCxnSpPr>
      <xdr:spPr>
        <a:xfrm>
          <a:off x="22072600" y="516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14949</xdr:rowOff>
    </xdr:from>
    <xdr:ext cx="378565" cy="259045"/>
    <xdr:sp macro="" textlink="">
      <xdr:nvSpPr>
        <xdr:cNvPr id="750" name="諸支出金平均値テキスト"/>
        <xdr:cNvSpPr txBox="1"/>
      </xdr:nvSpPr>
      <xdr:spPr>
        <a:xfrm>
          <a:off x="22212300" y="65300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163522</xdr:rowOff>
    </xdr:from>
    <xdr:to>
      <xdr:col>116</xdr:col>
      <xdr:colOff>114300</xdr:colOff>
      <xdr:row>39</xdr:row>
      <xdr:rowOff>93672</xdr:rowOff>
    </xdr:to>
    <xdr:sp macro="" textlink="">
      <xdr:nvSpPr>
        <xdr:cNvPr id="751" name="フローチャート: 判断 750"/>
        <xdr:cNvSpPr/>
      </xdr:nvSpPr>
      <xdr:spPr>
        <a:xfrm>
          <a:off x="221107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111597</xdr:rowOff>
    </xdr:from>
    <xdr:to>
      <xdr:col>112</xdr:col>
      <xdr:colOff>38100</xdr:colOff>
      <xdr:row>39</xdr:row>
      <xdr:rowOff>41747</xdr:rowOff>
    </xdr:to>
    <xdr:sp macro="" textlink="">
      <xdr:nvSpPr>
        <xdr:cNvPr id="753" name="フローチャート: 判断 752"/>
        <xdr:cNvSpPr/>
      </xdr:nvSpPr>
      <xdr:spPr>
        <a:xfrm>
          <a:off x="21272500" y="662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58274</xdr:rowOff>
    </xdr:from>
    <xdr:ext cx="378565" cy="259045"/>
    <xdr:sp macro="" textlink="">
      <xdr:nvSpPr>
        <xdr:cNvPr id="754" name="テキスト ボックス 753"/>
        <xdr:cNvSpPr txBox="1"/>
      </xdr:nvSpPr>
      <xdr:spPr>
        <a:xfrm>
          <a:off x="21134017" y="6401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165970</xdr:rowOff>
    </xdr:from>
    <xdr:to>
      <xdr:col>107</xdr:col>
      <xdr:colOff>101600</xdr:colOff>
      <xdr:row>39</xdr:row>
      <xdr:rowOff>96120</xdr:rowOff>
    </xdr:to>
    <xdr:sp macro="" textlink="">
      <xdr:nvSpPr>
        <xdr:cNvPr id="756" name="フローチャート: 判断 755"/>
        <xdr:cNvSpPr/>
      </xdr:nvSpPr>
      <xdr:spPr>
        <a:xfrm>
          <a:off x="20383500" y="66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112648</xdr:rowOff>
    </xdr:from>
    <xdr:ext cx="378565" cy="259045"/>
    <xdr:sp macro="" textlink="">
      <xdr:nvSpPr>
        <xdr:cNvPr id="757" name="テキスト ボックス 756"/>
        <xdr:cNvSpPr txBox="1"/>
      </xdr:nvSpPr>
      <xdr:spPr>
        <a:xfrm>
          <a:off x="20245017" y="64562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163522</xdr:rowOff>
    </xdr:from>
    <xdr:to>
      <xdr:col>102</xdr:col>
      <xdr:colOff>165100</xdr:colOff>
      <xdr:row>39</xdr:row>
      <xdr:rowOff>93672</xdr:rowOff>
    </xdr:to>
    <xdr:sp macro="" textlink="">
      <xdr:nvSpPr>
        <xdr:cNvPr id="759" name="フローチャート: 判断 758"/>
        <xdr:cNvSpPr/>
      </xdr:nvSpPr>
      <xdr:spPr>
        <a:xfrm>
          <a:off x="19494500" y="667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110198</xdr:rowOff>
    </xdr:from>
    <xdr:ext cx="378565" cy="259045"/>
    <xdr:sp macro="" textlink="">
      <xdr:nvSpPr>
        <xdr:cNvPr id="760" name="テキスト ボックス 759"/>
        <xdr:cNvSpPr txBox="1"/>
      </xdr:nvSpPr>
      <xdr:spPr>
        <a:xfrm>
          <a:off x="19356017" y="6453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161399</xdr:rowOff>
    </xdr:from>
    <xdr:to>
      <xdr:col>98</xdr:col>
      <xdr:colOff>38100</xdr:colOff>
      <xdr:row>39</xdr:row>
      <xdr:rowOff>91549</xdr:rowOff>
    </xdr:to>
    <xdr:sp macro="" textlink="">
      <xdr:nvSpPr>
        <xdr:cNvPr id="761" name="フローチャート: 判断 760"/>
        <xdr:cNvSpPr/>
      </xdr:nvSpPr>
      <xdr:spPr>
        <a:xfrm>
          <a:off x="18605500" y="667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108076</xdr:rowOff>
    </xdr:from>
    <xdr:ext cx="378565" cy="259045"/>
    <xdr:sp macro="" textlink="">
      <xdr:nvSpPr>
        <xdr:cNvPr id="762" name="テキスト ボックス 761"/>
        <xdr:cNvSpPr txBox="1"/>
      </xdr:nvSpPr>
      <xdr:spPr>
        <a:xfrm>
          <a:off x="18467017" y="6451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141948</xdr:rowOff>
    </xdr:from>
    <xdr:ext cx="249299" cy="259045"/>
    <xdr:sp macro="" textlink="">
      <xdr:nvSpPr>
        <xdr:cNvPr id="769" name="諸支出金該当値テキスト"/>
        <xdr:cNvSpPr txBox="1"/>
      </xdr:nvSpPr>
      <xdr:spPr>
        <a:xfrm>
          <a:off x="22212300" y="6657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目的別の歳出は、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類似団体と比較してコストが低くなっている状況である。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しかし、土木費、教育費については類似団体を上回っている。これは、民生費については人口増に伴う児童数の増により、保育施設等に対する扶助費や福祉関係の扶助費の増が考えられる。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土木費においては、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令和元年度に大幅に増加し、令和２年度～令和４年度についても数値が減少はしたものの、運動公園拡張</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事業及び土地区画整理事業の割合が高</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いことが要因として類似団体を上回っている。　</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については、給食センター建設事業により令和３年度に事業費が大幅に増えたことにより、類似団体の数値を上回り、令和４年度についても学校教育施設の改修事業費増などにより大幅に上昇していると考え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今後も人口増加による扶助費の増や土地区画整理事業の進捗による土木費の増、学校教育施設の整備による教育費の増など割合は高くなる見込みだが、現課と調整を行いながら事業を進めていく。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繰越すべき財源の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大幅な減</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により、実質収支の額</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が増え</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実質単年度収支においては、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給食センター建設事業、学校教育施設等整備事業などの完了により繰越事業費の大幅な減少や、財政調整基金を取り崩さずに積立を行ったことなどから実質収支額が大幅に増えたことに伴い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9.70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は児童数の増加に伴い学校施設の整備等や</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土地区画整理事業事業の更なる進捗に伴う多額の費用が発生する見込みなので、</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財政調整基金の確保が重要となる。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より一層、自主財源の増及び歳出の削減を行っていきたい。</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熊本県嘉島町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事業会計で黒字を確保している。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令和４年度については、地方交付税、地方消費税交付金、地方特例交付金などの経常的収入が大幅に増えたことにより、一般会計の黒字額が約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％増え、全体的には平成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年度、令和</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年度と同程度の黒字額となった。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一般会計からの繰出金は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増加傾向にあ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り、特に公営企業会計に対する繰出金の額は次年度以降も継続</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格的に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増加の見込である。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国民健康保険特別会計以外の会計において標準財政規模が上昇しており、今後も一般会計、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特別</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や介護保険特別会計</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については、</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公共施設の使用料等の見直しや税収、</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保険料の収納率向上を図るなど収入増に努めたい。</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7648650</v>
      </c>
      <c r="BO4" s="407"/>
      <c r="BP4" s="407"/>
      <c r="BQ4" s="407"/>
      <c r="BR4" s="407"/>
      <c r="BS4" s="407"/>
      <c r="BT4" s="407"/>
      <c r="BU4" s="408"/>
      <c r="BV4" s="406">
        <v>8381984</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6.2</v>
      </c>
      <c r="CU4" s="413"/>
      <c r="CV4" s="413"/>
      <c r="CW4" s="413"/>
      <c r="CX4" s="413"/>
      <c r="CY4" s="413"/>
      <c r="CZ4" s="413"/>
      <c r="DA4" s="414"/>
      <c r="DB4" s="412">
        <v>1</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7371582</v>
      </c>
      <c r="BO5" s="444"/>
      <c r="BP5" s="444"/>
      <c r="BQ5" s="444"/>
      <c r="BR5" s="444"/>
      <c r="BS5" s="444"/>
      <c r="BT5" s="444"/>
      <c r="BU5" s="445"/>
      <c r="BV5" s="443">
        <v>7678236</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84.7</v>
      </c>
      <c r="CU5" s="441"/>
      <c r="CV5" s="441"/>
      <c r="CW5" s="441"/>
      <c r="CX5" s="441"/>
      <c r="CY5" s="441"/>
      <c r="CZ5" s="441"/>
      <c r="DA5" s="442"/>
      <c r="DB5" s="440">
        <v>84.7</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277068</v>
      </c>
      <c r="BO6" s="444"/>
      <c r="BP6" s="444"/>
      <c r="BQ6" s="444"/>
      <c r="BR6" s="444"/>
      <c r="BS6" s="444"/>
      <c r="BT6" s="444"/>
      <c r="BU6" s="445"/>
      <c r="BV6" s="443">
        <v>703748</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86.7</v>
      </c>
      <c r="CU6" s="481"/>
      <c r="CV6" s="481"/>
      <c r="CW6" s="481"/>
      <c r="CX6" s="481"/>
      <c r="CY6" s="481"/>
      <c r="CZ6" s="481"/>
      <c r="DA6" s="482"/>
      <c r="DB6" s="480">
        <v>90</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72877</v>
      </c>
      <c r="BO7" s="444"/>
      <c r="BP7" s="444"/>
      <c r="BQ7" s="444"/>
      <c r="BR7" s="444"/>
      <c r="BS7" s="444"/>
      <c r="BT7" s="444"/>
      <c r="BU7" s="445"/>
      <c r="BV7" s="443">
        <v>669401</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3298474</v>
      </c>
      <c r="CU7" s="444"/>
      <c r="CV7" s="444"/>
      <c r="CW7" s="444"/>
      <c r="CX7" s="444"/>
      <c r="CY7" s="444"/>
      <c r="CZ7" s="444"/>
      <c r="DA7" s="445"/>
      <c r="DB7" s="443">
        <v>3330327</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96</v>
      </c>
      <c r="AV8" s="476"/>
      <c r="AW8" s="476"/>
      <c r="AX8" s="476"/>
      <c r="AY8" s="477" t="s">
        <v>110</v>
      </c>
      <c r="AZ8" s="478"/>
      <c r="BA8" s="478"/>
      <c r="BB8" s="478"/>
      <c r="BC8" s="478"/>
      <c r="BD8" s="478"/>
      <c r="BE8" s="478"/>
      <c r="BF8" s="478"/>
      <c r="BG8" s="478"/>
      <c r="BH8" s="478"/>
      <c r="BI8" s="478"/>
      <c r="BJ8" s="478"/>
      <c r="BK8" s="478"/>
      <c r="BL8" s="478"/>
      <c r="BM8" s="479"/>
      <c r="BN8" s="443">
        <v>204191</v>
      </c>
      <c r="BO8" s="444"/>
      <c r="BP8" s="444"/>
      <c r="BQ8" s="444"/>
      <c r="BR8" s="444"/>
      <c r="BS8" s="444"/>
      <c r="BT8" s="444"/>
      <c r="BU8" s="445"/>
      <c r="BV8" s="443">
        <v>34347</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0.63</v>
      </c>
      <c r="CU8" s="484"/>
      <c r="CV8" s="484"/>
      <c r="CW8" s="484"/>
      <c r="CX8" s="484"/>
      <c r="CY8" s="484"/>
      <c r="CZ8" s="484"/>
      <c r="DA8" s="485"/>
      <c r="DB8" s="483">
        <v>0.67</v>
      </c>
      <c r="DC8" s="484"/>
      <c r="DD8" s="484"/>
      <c r="DE8" s="484"/>
      <c r="DF8" s="484"/>
      <c r="DG8" s="484"/>
      <c r="DH8" s="484"/>
      <c r="DI8" s="485"/>
    </row>
    <row r="9" spans="1:119" ht="18.75" customHeight="1" thickBot="1" x14ac:dyDescent="0.2">
      <c r="A9" s="181"/>
      <c r="B9" s="437" t="s">
        <v>112</v>
      </c>
      <c r="C9" s="438"/>
      <c r="D9" s="438"/>
      <c r="E9" s="438"/>
      <c r="F9" s="438"/>
      <c r="G9" s="438"/>
      <c r="H9" s="438"/>
      <c r="I9" s="438"/>
      <c r="J9" s="438"/>
      <c r="K9" s="486"/>
      <c r="L9" s="487" t="s">
        <v>113</v>
      </c>
      <c r="M9" s="488"/>
      <c r="N9" s="488"/>
      <c r="O9" s="488"/>
      <c r="P9" s="488"/>
      <c r="Q9" s="489"/>
      <c r="R9" s="490">
        <v>9547</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96</v>
      </c>
      <c r="AV9" s="476"/>
      <c r="AW9" s="476"/>
      <c r="AX9" s="476"/>
      <c r="AY9" s="477" t="s">
        <v>116</v>
      </c>
      <c r="AZ9" s="478"/>
      <c r="BA9" s="478"/>
      <c r="BB9" s="478"/>
      <c r="BC9" s="478"/>
      <c r="BD9" s="478"/>
      <c r="BE9" s="478"/>
      <c r="BF9" s="478"/>
      <c r="BG9" s="478"/>
      <c r="BH9" s="478"/>
      <c r="BI9" s="478"/>
      <c r="BJ9" s="478"/>
      <c r="BK9" s="478"/>
      <c r="BL9" s="478"/>
      <c r="BM9" s="479"/>
      <c r="BN9" s="443">
        <v>169844</v>
      </c>
      <c r="BO9" s="444"/>
      <c r="BP9" s="444"/>
      <c r="BQ9" s="444"/>
      <c r="BR9" s="444"/>
      <c r="BS9" s="444"/>
      <c r="BT9" s="444"/>
      <c r="BU9" s="445"/>
      <c r="BV9" s="443">
        <v>-189499</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14.9</v>
      </c>
      <c r="CU9" s="441"/>
      <c r="CV9" s="441"/>
      <c r="CW9" s="441"/>
      <c r="CX9" s="441"/>
      <c r="CY9" s="441"/>
      <c r="CZ9" s="441"/>
      <c r="DA9" s="442"/>
      <c r="DB9" s="440">
        <v>11.7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118</v>
      </c>
      <c r="M10" s="473"/>
      <c r="N10" s="473"/>
      <c r="O10" s="473"/>
      <c r="P10" s="473"/>
      <c r="Q10" s="474"/>
      <c r="R10" s="494">
        <v>9054</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120</v>
      </c>
      <c r="AV10" s="476"/>
      <c r="AW10" s="476"/>
      <c r="AX10" s="476"/>
      <c r="AY10" s="477" t="s">
        <v>121</v>
      </c>
      <c r="AZ10" s="478"/>
      <c r="BA10" s="478"/>
      <c r="BB10" s="478"/>
      <c r="BC10" s="478"/>
      <c r="BD10" s="478"/>
      <c r="BE10" s="478"/>
      <c r="BF10" s="478"/>
      <c r="BG10" s="478"/>
      <c r="BH10" s="478"/>
      <c r="BI10" s="478"/>
      <c r="BJ10" s="478"/>
      <c r="BK10" s="478"/>
      <c r="BL10" s="478"/>
      <c r="BM10" s="479"/>
      <c r="BN10" s="443">
        <v>150026</v>
      </c>
      <c r="BO10" s="444"/>
      <c r="BP10" s="444"/>
      <c r="BQ10" s="444"/>
      <c r="BR10" s="444"/>
      <c r="BS10" s="444"/>
      <c r="BT10" s="444"/>
      <c r="BU10" s="445"/>
      <c r="BV10" s="443">
        <v>393437</v>
      </c>
      <c r="BW10" s="444"/>
      <c r="BX10" s="444"/>
      <c r="BY10" s="444"/>
      <c r="BZ10" s="444"/>
      <c r="CA10" s="444"/>
      <c r="CB10" s="444"/>
      <c r="CC10" s="445"/>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123</v>
      </c>
      <c r="M11" s="498"/>
      <c r="N11" s="498"/>
      <c r="O11" s="498"/>
      <c r="P11" s="498"/>
      <c r="Q11" s="499"/>
      <c r="R11" s="500" t="s">
        <v>124</v>
      </c>
      <c r="S11" s="501"/>
      <c r="T11" s="501"/>
      <c r="U11" s="501"/>
      <c r="V11" s="502"/>
      <c r="W11" s="431"/>
      <c r="X11" s="432"/>
      <c r="Y11" s="432"/>
      <c r="Z11" s="432"/>
      <c r="AA11" s="432"/>
      <c r="AB11" s="432"/>
      <c r="AC11" s="432"/>
      <c r="AD11" s="432"/>
      <c r="AE11" s="432"/>
      <c r="AF11" s="432"/>
      <c r="AG11" s="432"/>
      <c r="AH11" s="432"/>
      <c r="AI11" s="432"/>
      <c r="AJ11" s="432"/>
      <c r="AK11" s="432"/>
      <c r="AL11" s="435"/>
      <c r="AM11" s="472" t="s">
        <v>125</v>
      </c>
      <c r="AN11" s="473"/>
      <c r="AO11" s="473"/>
      <c r="AP11" s="473"/>
      <c r="AQ11" s="473"/>
      <c r="AR11" s="473"/>
      <c r="AS11" s="473"/>
      <c r="AT11" s="474"/>
      <c r="AU11" s="475" t="s">
        <v>126</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10072</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126</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180000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130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138</v>
      </c>
      <c r="N13" s="535"/>
      <c r="O13" s="535"/>
      <c r="P13" s="535"/>
      <c r="Q13" s="536"/>
      <c r="R13" s="527">
        <v>9938</v>
      </c>
      <c r="S13" s="528"/>
      <c r="T13" s="528"/>
      <c r="U13" s="528"/>
      <c r="V13" s="529"/>
      <c r="W13" s="459" t="s">
        <v>139</v>
      </c>
      <c r="X13" s="460"/>
      <c r="Y13" s="460"/>
      <c r="Z13" s="460"/>
      <c r="AA13" s="460"/>
      <c r="AB13" s="450"/>
      <c r="AC13" s="494">
        <v>333</v>
      </c>
      <c r="AD13" s="495"/>
      <c r="AE13" s="495"/>
      <c r="AF13" s="495"/>
      <c r="AG13" s="537"/>
      <c r="AH13" s="494">
        <v>372</v>
      </c>
      <c r="AI13" s="495"/>
      <c r="AJ13" s="495"/>
      <c r="AK13" s="495"/>
      <c r="AL13" s="496"/>
      <c r="AM13" s="472" t="s">
        <v>140</v>
      </c>
      <c r="AN13" s="473"/>
      <c r="AO13" s="473"/>
      <c r="AP13" s="473"/>
      <c r="AQ13" s="473"/>
      <c r="AR13" s="473"/>
      <c r="AS13" s="473"/>
      <c r="AT13" s="474"/>
      <c r="AU13" s="475" t="s">
        <v>141</v>
      </c>
      <c r="AV13" s="476"/>
      <c r="AW13" s="476"/>
      <c r="AX13" s="476"/>
      <c r="AY13" s="477" t="s">
        <v>142</v>
      </c>
      <c r="AZ13" s="478"/>
      <c r="BA13" s="478"/>
      <c r="BB13" s="478"/>
      <c r="BC13" s="478"/>
      <c r="BD13" s="478"/>
      <c r="BE13" s="478"/>
      <c r="BF13" s="478"/>
      <c r="BG13" s="478"/>
      <c r="BH13" s="478"/>
      <c r="BI13" s="478"/>
      <c r="BJ13" s="478"/>
      <c r="BK13" s="478"/>
      <c r="BL13" s="478"/>
      <c r="BM13" s="479"/>
      <c r="BN13" s="443">
        <v>319870</v>
      </c>
      <c r="BO13" s="444"/>
      <c r="BP13" s="444"/>
      <c r="BQ13" s="444"/>
      <c r="BR13" s="444"/>
      <c r="BS13" s="444"/>
      <c r="BT13" s="444"/>
      <c r="BU13" s="445"/>
      <c r="BV13" s="443">
        <v>23938</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10.1</v>
      </c>
      <c r="CU13" s="441"/>
      <c r="CV13" s="441"/>
      <c r="CW13" s="441"/>
      <c r="CX13" s="441"/>
      <c r="CY13" s="441"/>
      <c r="CZ13" s="441"/>
      <c r="DA13" s="442"/>
      <c r="DB13" s="440">
        <v>9.4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144</v>
      </c>
      <c r="M14" s="525"/>
      <c r="N14" s="525"/>
      <c r="O14" s="525"/>
      <c r="P14" s="525"/>
      <c r="Q14" s="526"/>
      <c r="R14" s="527">
        <v>9891</v>
      </c>
      <c r="S14" s="528"/>
      <c r="T14" s="528"/>
      <c r="U14" s="528"/>
      <c r="V14" s="529"/>
      <c r="W14" s="433"/>
      <c r="X14" s="434"/>
      <c r="Y14" s="434"/>
      <c r="Z14" s="434"/>
      <c r="AA14" s="434"/>
      <c r="AB14" s="423"/>
      <c r="AC14" s="530">
        <v>7.3</v>
      </c>
      <c r="AD14" s="531"/>
      <c r="AE14" s="531"/>
      <c r="AF14" s="531"/>
      <c r="AG14" s="532"/>
      <c r="AH14" s="530">
        <v>8.4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v>94.6</v>
      </c>
      <c r="CU14" s="542"/>
      <c r="CV14" s="542"/>
      <c r="CW14" s="542"/>
      <c r="CX14" s="542"/>
      <c r="CY14" s="542"/>
      <c r="CZ14" s="542"/>
      <c r="DA14" s="543"/>
      <c r="DB14" s="541">
        <v>76.900000000000006</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138</v>
      </c>
      <c r="N15" s="535"/>
      <c r="O15" s="535"/>
      <c r="P15" s="535"/>
      <c r="Q15" s="536"/>
      <c r="R15" s="527">
        <v>9787</v>
      </c>
      <c r="S15" s="528"/>
      <c r="T15" s="528"/>
      <c r="U15" s="528"/>
      <c r="V15" s="529"/>
      <c r="W15" s="459" t="s">
        <v>146</v>
      </c>
      <c r="X15" s="460"/>
      <c r="Y15" s="460"/>
      <c r="Z15" s="460"/>
      <c r="AA15" s="460"/>
      <c r="AB15" s="450"/>
      <c r="AC15" s="494">
        <v>1031</v>
      </c>
      <c r="AD15" s="495"/>
      <c r="AE15" s="495"/>
      <c r="AF15" s="495"/>
      <c r="AG15" s="537"/>
      <c r="AH15" s="494">
        <v>957</v>
      </c>
      <c r="AI15" s="495"/>
      <c r="AJ15" s="495"/>
      <c r="AK15" s="495"/>
      <c r="AL15" s="496"/>
      <c r="AM15" s="472"/>
      <c r="AN15" s="473"/>
      <c r="AO15" s="473"/>
      <c r="AP15" s="473"/>
      <c r="AQ15" s="473"/>
      <c r="AR15" s="473"/>
      <c r="AS15" s="473"/>
      <c r="AT15" s="474"/>
      <c r="AU15" s="475"/>
      <c r="AV15" s="476"/>
      <c r="AW15" s="476"/>
      <c r="AX15" s="476"/>
      <c r="AY15" s="403" t="s">
        <v>147</v>
      </c>
      <c r="AZ15" s="404"/>
      <c r="BA15" s="404"/>
      <c r="BB15" s="404"/>
      <c r="BC15" s="404"/>
      <c r="BD15" s="404"/>
      <c r="BE15" s="404"/>
      <c r="BF15" s="404"/>
      <c r="BG15" s="404"/>
      <c r="BH15" s="404"/>
      <c r="BI15" s="404"/>
      <c r="BJ15" s="404"/>
      <c r="BK15" s="404"/>
      <c r="BL15" s="404"/>
      <c r="BM15" s="405"/>
      <c r="BN15" s="406">
        <v>1679129</v>
      </c>
      <c r="BO15" s="407"/>
      <c r="BP15" s="407"/>
      <c r="BQ15" s="407"/>
      <c r="BR15" s="407"/>
      <c r="BS15" s="407"/>
      <c r="BT15" s="407"/>
      <c r="BU15" s="408"/>
      <c r="BV15" s="406">
        <v>1597691</v>
      </c>
      <c r="BW15" s="407"/>
      <c r="BX15" s="407"/>
      <c r="BY15" s="407"/>
      <c r="BZ15" s="407"/>
      <c r="CA15" s="407"/>
      <c r="CB15" s="407"/>
      <c r="CC15" s="408"/>
      <c r="CD15" s="544" t="s">
        <v>148</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149</v>
      </c>
      <c r="M16" s="547"/>
      <c r="N16" s="547"/>
      <c r="O16" s="547"/>
      <c r="P16" s="547"/>
      <c r="Q16" s="548"/>
      <c r="R16" s="549" t="s">
        <v>150</v>
      </c>
      <c r="S16" s="550"/>
      <c r="T16" s="550"/>
      <c r="U16" s="550"/>
      <c r="V16" s="551"/>
      <c r="W16" s="433"/>
      <c r="X16" s="434"/>
      <c r="Y16" s="434"/>
      <c r="Z16" s="434"/>
      <c r="AA16" s="434"/>
      <c r="AB16" s="423"/>
      <c r="AC16" s="530">
        <v>22.7</v>
      </c>
      <c r="AD16" s="531"/>
      <c r="AE16" s="531"/>
      <c r="AF16" s="531"/>
      <c r="AG16" s="532"/>
      <c r="AH16" s="530">
        <v>21.7</v>
      </c>
      <c r="AI16" s="531"/>
      <c r="AJ16" s="531"/>
      <c r="AK16" s="531"/>
      <c r="AL16" s="533"/>
      <c r="AM16" s="472"/>
      <c r="AN16" s="473"/>
      <c r="AO16" s="473"/>
      <c r="AP16" s="473"/>
      <c r="AQ16" s="473"/>
      <c r="AR16" s="473"/>
      <c r="AS16" s="473"/>
      <c r="AT16" s="474"/>
      <c r="AU16" s="475"/>
      <c r="AV16" s="476"/>
      <c r="AW16" s="476"/>
      <c r="AX16" s="476"/>
      <c r="AY16" s="477" t="s">
        <v>151</v>
      </c>
      <c r="AZ16" s="478"/>
      <c r="BA16" s="478"/>
      <c r="BB16" s="478"/>
      <c r="BC16" s="478"/>
      <c r="BD16" s="478"/>
      <c r="BE16" s="478"/>
      <c r="BF16" s="478"/>
      <c r="BG16" s="478"/>
      <c r="BH16" s="478"/>
      <c r="BI16" s="478"/>
      <c r="BJ16" s="478"/>
      <c r="BK16" s="478"/>
      <c r="BL16" s="478"/>
      <c r="BM16" s="479"/>
      <c r="BN16" s="443">
        <v>2750345</v>
      </c>
      <c r="BO16" s="444"/>
      <c r="BP16" s="444"/>
      <c r="BQ16" s="444"/>
      <c r="BR16" s="444"/>
      <c r="BS16" s="444"/>
      <c r="BT16" s="444"/>
      <c r="BU16" s="445"/>
      <c r="BV16" s="443">
        <v>2609127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152</v>
      </c>
      <c r="N17" s="555"/>
      <c r="O17" s="555"/>
      <c r="P17" s="555"/>
      <c r="Q17" s="556"/>
      <c r="R17" s="549" t="s">
        <v>153</v>
      </c>
      <c r="S17" s="550"/>
      <c r="T17" s="550"/>
      <c r="U17" s="550"/>
      <c r="V17" s="551"/>
      <c r="W17" s="459" t="s">
        <v>154</v>
      </c>
      <c r="X17" s="460"/>
      <c r="Y17" s="460"/>
      <c r="Z17" s="460"/>
      <c r="AA17" s="460"/>
      <c r="AB17" s="450"/>
      <c r="AC17" s="494">
        <v>3171</v>
      </c>
      <c r="AD17" s="495"/>
      <c r="AE17" s="495"/>
      <c r="AF17" s="495"/>
      <c r="AG17" s="537"/>
      <c r="AH17" s="494">
        <v>3075</v>
      </c>
      <c r="AI17" s="495"/>
      <c r="AJ17" s="495"/>
      <c r="AK17" s="495"/>
      <c r="AL17" s="496"/>
      <c r="AM17" s="472"/>
      <c r="AN17" s="473"/>
      <c r="AO17" s="473"/>
      <c r="AP17" s="473"/>
      <c r="AQ17" s="473"/>
      <c r="AR17" s="473"/>
      <c r="AS17" s="473"/>
      <c r="AT17" s="474"/>
      <c r="AU17" s="475"/>
      <c r="AV17" s="476"/>
      <c r="AW17" s="476"/>
      <c r="AX17" s="476"/>
      <c r="AY17" s="477" t="s">
        <v>155</v>
      </c>
      <c r="AZ17" s="478"/>
      <c r="BA17" s="478"/>
      <c r="BB17" s="478"/>
      <c r="BC17" s="478"/>
      <c r="BD17" s="478"/>
      <c r="BE17" s="478"/>
      <c r="BF17" s="478"/>
      <c r="BG17" s="478"/>
      <c r="BH17" s="478"/>
      <c r="BI17" s="478"/>
      <c r="BJ17" s="478"/>
      <c r="BK17" s="478"/>
      <c r="BL17" s="478"/>
      <c r="BM17" s="479"/>
      <c r="BN17" s="443">
        <v>2152697</v>
      </c>
      <c r="BO17" s="444"/>
      <c r="BP17" s="444"/>
      <c r="BQ17" s="444"/>
      <c r="BR17" s="444"/>
      <c r="BS17" s="444"/>
      <c r="BT17" s="444"/>
      <c r="BU17" s="445"/>
      <c r="BV17" s="443">
        <v>2048808</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156</v>
      </c>
      <c r="C18" s="486"/>
      <c r="D18" s="486"/>
      <c r="E18" s="566"/>
      <c r="F18" s="566"/>
      <c r="G18" s="566"/>
      <c r="H18" s="566"/>
      <c r="I18" s="566"/>
      <c r="J18" s="566"/>
      <c r="K18" s="566"/>
      <c r="L18" s="567">
        <v>16.649999999999999</v>
      </c>
      <c r="M18" s="567"/>
      <c r="N18" s="567"/>
      <c r="O18" s="567"/>
      <c r="P18" s="567"/>
      <c r="Q18" s="567"/>
      <c r="R18" s="568"/>
      <c r="S18" s="568"/>
      <c r="T18" s="568"/>
      <c r="U18" s="568"/>
      <c r="V18" s="569"/>
      <c r="W18" s="461"/>
      <c r="X18" s="462"/>
      <c r="Y18" s="462"/>
      <c r="Z18" s="462"/>
      <c r="AA18" s="462"/>
      <c r="AB18" s="453"/>
      <c r="AC18" s="570">
        <v>69.900000000000006</v>
      </c>
      <c r="AD18" s="571"/>
      <c r="AE18" s="571"/>
      <c r="AF18" s="571"/>
      <c r="AG18" s="572"/>
      <c r="AH18" s="570">
        <v>69.8</v>
      </c>
      <c r="AI18" s="571"/>
      <c r="AJ18" s="571"/>
      <c r="AK18" s="571"/>
      <c r="AL18" s="573"/>
      <c r="AM18" s="472"/>
      <c r="AN18" s="473"/>
      <c r="AO18" s="473"/>
      <c r="AP18" s="473"/>
      <c r="AQ18" s="473"/>
      <c r="AR18" s="473"/>
      <c r="AS18" s="473"/>
      <c r="AT18" s="474"/>
      <c r="AU18" s="475"/>
      <c r="AV18" s="476"/>
      <c r="AW18" s="476"/>
      <c r="AX18" s="476"/>
      <c r="AY18" s="477" t="s">
        <v>157</v>
      </c>
      <c r="AZ18" s="478"/>
      <c r="BA18" s="478"/>
      <c r="BB18" s="478"/>
      <c r="BC18" s="478"/>
      <c r="BD18" s="478"/>
      <c r="BE18" s="478"/>
      <c r="BF18" s="478"/>
      <c r="BG18" s="478"/>
      <c r="BH18" s="478"/>
      <c r="BI18" s="478"/>
      <c r="BJ18" s="478"/>
      <c r="BK18" s="478"/>
      <c r="BL18" s="478"/>
      <c r="BM18" s="479"/>
      <c r="BN18" s="443">
        <v>2783378</v>
      </c>
      <c r="BO18" s="444"/>
      <c r="BP18" s="444"/>
      <c r="BQ18" s="444"/>
      <c r="BR18" s="444"/>
      <c r="BS18" s="444"/>
      <c r="BT18" s="444"/>
      <c r="BU18" s="445"/>
      <c r="BV18" s="443">
        <v>2808199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158</v>
      </c>
      <c r="C19" s="486"/>
      <c r="D19" s="486"/>
      <c r="E19" s="566"/>
      <c r="F19" s="566"/>
      <c r="G19" s="566"/>
      <c r="H19" s="566"/>
      <c r="I19" s="566"/>
      <c r="J19" s="566"/>
      <c r="K19" s="566"/>
      <c r="L19" s="574">
        <v>573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159</v>
      </c>
      <c r="AZ19" s="478"/>
      <c r="BA19" s="478"/>
      <c r="BB19" s="478"/>
      <c r="BC19" s="478"/>
      <c r="BD19" s="478"/>
      <c r="BE19" s="478"/>
      <c r="BF19" s="478"/>
      <c r="BG19" s="478"/>
      <c r="BH19" s="478"/>
      <c r="BI19" s="478"/>
      <c r="BJ19" s="478"/>
      <c r="BK19" s="478"/>
      <c r="BL19" s="478"/>
      <c r="BM19" s="479"/>
      <c r="BN19" s="443">
        <v>4091212</v>
      </c>
      <c r="BO19" s="444"/>
      <c r="BP19" s="444"/>
      <c r="BQ19" s="444"/>
      <c r="BR19" s="444"/>
      <c r="BS19" s="444"/>
      <c r="BT19" s="444"/>
      <c r="BU19" s="445"/>
      <c r="BV19" s="443">
        <v>4633668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160</v>
      </c>
      <c r="C20" s="486"/>
      <c r="D20" s="486"/>
      <c r="E20" s="566"/>
      <c r="F20" s="566"/>
      <c r="G20" s="566"/>
      <c r="H20" s="566"/>
      <c r="I20" s="566"/>
      <c r="J20" s="566"/>
      <c r="K20" s="566"/>
      <c r="L20" s="574">
        <v>3495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162</v>
      </c>
      <c r="C22" s="587"/>
      <c r="D22" s="588"/>
      <c r="E22" s="455" t="s">
        <v>1</v>
      </c>
      <c r="F22" s="460"/>
      <c r="G22" s="460"/>
      <c r="H22" s="460"/>
      <c r="I22" s="460"/>
      <c r="J22" s="460"/>
      <c r="K22" s="450"/>
      <c r="L22" s="455" t="s">
        <v>163</v>
      </c>
      <c r="M22" s="460"/>
      <c r="N22" s="460"/>
      <c r="O22" s="460"/>
      <c r="P22" s="450"/>
      <c r="Q22" s="618" t="s">
        <v>164</v>
      </c>
      <c r="R22" s="619"/>
      <c r="S22" s="619"/>
      <c r="T22" s="619"/>
      <c r="U22" s="619"/>
      <c r="V22" s="620"/>
      <c r="W22" s="586" t="s">
        <v>165</v>
      </c>
      <c r="X22" s="587"/>
      <c r="Y22" s="588"/>
      <c r="Z22" s="455" t="s">
        <v>1</v>
      </c>
      <c r="AA22" s="460"/>
      <c r="AB22" s="460"/>
      <c r="AC22" s="460"/>
      <c r="AD22" s="460"/>
      <c r="AE22" s="460"/>
      <c r="AF22" s="460"/>
      <c r="AG22" s="450"/>
      <c r="AH22" s="624" t="s">
        <v>166</v>
      </c>
      <c r="AI22" s="460"/>
      <c r="AJ22" s="460"/>
      <c r="AK22" s="460"/>
      <c r="AL22" s="450"/>
      <c r="AM22" s="624" t="s">
        <v>167</v>
      </c>
      <c r="AN22" s="625"/>
      <c r="AO22" s="625"/>
      <c r="AP22" s="625"/>
      <c r="AQ22" s="625"/>
      <c r="AR22" s="626"/>
      <c r="AS22" s="618" t="s">
        <v>164</v>
      </c>
      <c r="AT22" s="619"/>
      <c r="AU22" s="619"/>
      <c r="AV22" s="619"/>
      <c r="AW22" s="619"/>
      <c r="AX22" s="630"/>
      <c r="AY22" s="403" t="s">
        <v>168</v>
      </c>
      <c r="AZ22" s="404"/>
      <c r="BA22" s="404"/>
      <c r="BB22" s="404"/>
      <c r="BC22" s="404"/>
      <c r="BD22" s="404"/>
      <c r="BE22" s="404"/>
      <c r="BF22" s="404"/>
      <c r="BG22" s="404"/>
      <c r="BH22" s="404"/>
      <c r="BI22" s="404"/>
      <c r="BJ22" s="404"/>
      <c r="BK22" s="404"/>
      <c r="BL22" s="404"/>
      <c r="BM22" s="405"/>
      <c r="BN22" s="406">
        <v>8627453</v>
      </c>
      <c r="BO22" s="407"/>
      <c r="BP22" s="407"/>
      <c r="BQ22" s="407"/>
      <c r="BR22" s="407"/>
      <c r="BS22" s="407"/>
      <c r="BT22" s="407"/>
      <c r="BU22" s="408"/>
      <c r="BV22" s="406">
        <v>8326653</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169</v>
      </c>
      <c r="AZ23" s="478"/>
      <c r="BA23" s="478"/>
      <c r="BB23" s="478"/>
      <c r="BC23" s="478"/>
      <c r="BD23" s="478"/>
      <c r="BE23" s="478"/>
      <c r="BF23" s="478"/>
      <c r="BG23" s="478"/>
      <c r="BH23" s="478"/>
      <c r="BI23" s="478"/>
      <c r="BJ23" s="478"/>
      <c r="BK23" s="478"/>
      <c r="BL23" s="478"/>
      <c r="BM23" s="479"/>
      <c r="BN23" s="443">
        <v>6744207</v>
      </c>
      <c r="BO23" s="444"/>
      <c r="BP23" s="444"/>
      <c r="BQ23" s="444"/>
      <c r="BR23" s="444"/>
      <c r="BS23" s="444"/>
      <c r="BT23" s="444"/>
      <c r="BU23" s="445"/>
      <c r="BV23" s="443">
        <v>6682561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170</v>
      </c>
      <c r="F24" s="473"/>
      <c r="G24" s="473"/>
      <c r="H24" s="473"/>
      <c r="I24" s="473"/>
      <c r="J24" s="473"/>
      <c r="K24" s="474"/>
      <c r="L24" s="494">
        <v>1</v>
      </c>
      <c r="M24" s="495"/>
      <c r="N24" s="495"/>
      <c r="O24" s="495"/>
      <c r="P24" s="537"/>
      <c r="Q24" s="494">
        <v>7419</v>
      </c>
      <c r="R24" s="495"/>
      <c r="S24" s="495"/>
      <c r="T24" s="495"/>
      <c r="U24" s="495"/>
      <c r="V24" s="537"/>
      <c r="W24" s="589"/>
      <c r="X24" s="590"/>
      <c r="Y24" s="591"/>
      <c r="Z24" s="493" t="s">
        <v>171</v>
      </c>
      <c r="AA24" s="473"/>
      <c r="AB24" s="473"/>
      <c r="AC24" s="473"/>
      <c r="AD24" s="473"/>
      <c r="AE24" s="473"/>
      <c r="AF24" s="473"/>
      <c r="AG24" s="474"/>
      <c r="AH24" s="494">
        <v>84</v>
      </c>
      <c r="AI24" s="495"/>
      <c r="AJ24" s="495"/>
      <c r="AK24" s="495"/>
      <c r="AL24" s="537"/>
      <c r="AM24" s="494">
        <v>229404</v>
      </c>
      <c r="AN24" s="495"/>
      <c r="AO24" s="495"/>
      <c r="AP24" s="495"/>
      <c r="AQ24" s="495"/>
      <c r="AR24" s="537"/>
      <c r="AS24" s="494">
        <v>2731</v>
      </c>
      <c r="AT24" s="495"/>
      <c r="AU24" s="495"/>
      <c r="AV24" s="495"/>
      <c r="AW24" s="495"/>
      <c r="AX24" s="496"/>
      <c r="AY24" s="559" t="s">
        <v>172</v>
      </c>
      <c r="AZ24" s="560"/>
      <c r="BA24" s="560"/>
      <c r="BB24" s="560"/>
      <c r="BC24" s="560"/>
      <c r="BD24" s="560"/>
      <c r="BE24" s="560"/>
      <c r="BF24" s="560"/>
      <c r="BG24" s="560"/>
      <c r="BH24" s="560"/>
      <c r="BI24" s="560"/>
      <c r="BJ24" s="560"/>
      <c r="BK24" s="560"/>
      <c r="BL24" s="560"/>
      <c r="BM24" s="561"/>
      <c r="BN24" s="443">
        <v>6394278</v>
      </c>
      <c r="BO24" s="444"/>
      <c r="BP24" s="444"/>
      <c r="BQ24" s="444"/>
      <c r="BR24" s="444"/>
      <c r="BS24" s="444"/>
      <c r="BT24" s="444"/>
      <c r="BU24" s="445"/>
      <c r="BV24" s="443">
        <v>5961642</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173</v>
      </c>
      <c r="F25" s="473"/>
      <c r="G25" s="473"/>
      <c r="H25" s="473"/>
      <c r="I25" s="473"/>
      <c r="J25" s="473"/>
      <c r="K25" s="474"/>
      <c r="L25" s="494">
        <v>1</v>
      </c>
      <c r="M25" s="495"/>
      <c r="N25" s="495"/>
      <c r="O25" s="495"/>
      <c r="P25" s="537"/>
      <c r="Q25" s="494">
        <v>5560</v>
      </c>
      <c r="R25" s="495"/>
      <c r="S25" s="495"/>
      <c r="T25" s="495"/>
      <c r="U25" s="495"/>
      <c r="V25" s="537"/>
      <c r="W25" s="589"/>
      <c r="X25" s="590"/>
      <c r="Y25" s="591"/>
      <c r="Z25" s="493" t="s">
        <v>174</v>
      </c>
      <c r="AA25" s="473"/>
      <c r="AB25" s="473"/>
      <c r="AC25" s="473"/>
      <c r="AD25" s="473"/>
      <c r="AE25" s="473"/>
      <c r="AF25" s="473"/>
      <c r="AG25" s="474"/>
      <c r="AH25" s="494" t="s">
        <v>130</v>
      </c>
      <c r="AI25" s="495"/>
      <c r="AJ25" s="495"/>
      <c r="AK25" s="495"/>
      <c r="AL25" s="537"/>
      <c r="AM25" s="494" t="s">
        <v>130</v>
      </c>
      <c r="AN25" s="495"/>
      <c r="AO25" s="495"/>
      <c r="AP25" s="495"/>
      <c r="AQ25" s="495"/>
      <c r="AR25" s="537"/>
      <c r="AS25" s="494" t="s">
        <v>175</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105540</v>
      </c>
      <c r="BO25" s="407"/>
      <c r="BP25" s="407"/>
      <c r="BQ25" s="407"/>
      <c r="BR25" s="407"/>
      <c r="BS25" s="407"/>
      <c r="BT25" s="407"/>
      <c r="BU25" s="408"/>
      <c r="BV25" s="406">
        <v>109968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177</v>
      </c>
      <c r="F26" s="473"/>
      <c r="G26" s="473"/>
      <c r="H26" s="473"/>
      <c r="I26" s="473"/>
      <c r="J26" s="473"/>
      <c r="K26" s="474"/>
      <c r="L26" s="494">
        <v>1</v>
      </c>
      <c r="M26" s="495"/>
      <c r="N26" s="495"/>
      <c r="O26" s="495"/>
      <c r="P26" s="537"/>
      <c r="Q26" s="494">
        <v>5273</v>
      </c>
      <c r="R26" s="495"/>
      <c r="S26" s="495"/>
      <c r="T26" s="495"/>
      <c r="U26" s="495"/>
      <c r="V26" s="537"/>
      <c r="W26" s="589"/>
      <c r="X26" s="590"/>
      <c r="Y26" s="591"/>
      <c r="Z26" s="493" t="s">
        <v>178</v>
      </c>
      <c r="AA26" s="595"/>
      <c r="AB26" s="595"/>
      <c r="AC26" s="595"/>
      <c r="AD26" s="595"/>
      <c r="AE26" s="595"/>
      <c r="AF26" s="595"/>
      <c r="AG26" s="596"/>
      <c r="AH26" s="494" t="s">
        <v>130</v>
      </c>
      <c r="AI26" s="495"/>
      <c r="AJ26" s="495"/>
      <c r="AK26" s="495"/>
      <c r="AL26" s="537"/>
      <c r="AM26" s="494" t="s">
        <v>175</v>
      </c>
      <c r="AN26" s="495"/>
      <c r="AO26" s="495"/>
      <c r="AP26" s="495"/>
      <c r="AQ26" s="495"/>
      <c r="AR26" s="537"/>
      <c r="AS26" s="494" t="s">
        <v>130</v>
      </c>
      <c r="AT26" s="495"/>
      <c r="AU26" s="495"/>
      <c r="AV26" s="495"/>
      <c r="AW26" s="495"/>
      <c r="AX26" s="496"/>
      <c r="AY26" s="446" t="s">
        <v>179</v>
      </c>
      <c r="AZ26" s="447"/>
      <c r="BA26" s="447"/>
      <c r="BB26" s="447"/>
      <c r="BC26" s="447"/>
      <c r="BD26" s="447"/>
      <c r="BE26" s="447"/>
      <c r="BF26" s="447"/>
      <c r="BG26" s="447"/>
      <c r="BH26" s="447"/>
      <c r="BI26" s="447"/>
      <c r="BJ26" s="447"/>
      <c r="BK26" s="447"/>
      <c r="BL26" s="447"/>
      <c r="BM26" s="448"/>
      <c r="BN26" s="443" t="s">
        <v>130</v>
      </c>
      <c r="BO26" s="444"/>
      <c r="BP26" s="444"/>
      <c r="BQ26" s="444"/>
      <c r="BR26" s="444"/>
      <c r="BS26" s="444"/>
      <c r="BT26" s="444"/>
      <c r="BU26" s="445"/>
      <c r="BV26" s="443" t="s">
        <v>175</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180</v>
      </c>
      <c r="F27" s="473"/>
      <c r="G27" s="473"/>
      <c r="H27" s="473"/>
      <c r="I27" s="473"/>
      <c r="J27" s="473"/>
      <c r="K27" s="474"/>
      <c r="L27" s="494">
        <v>1</v>
      </c>
      <c r="M27" s="495"/>
      <c r="N27" s="495"/>
      <c r="O27" s="495"/>
      <c r="P27" s="537"/>
      <c r="Q27" s="494">
        <v>2968</v>
      </c>
      <c r="R27" s="495"/>
      <c r="S27" s="495"/>
      <c r="T27" s="495"/>
      <c r="U27" s="495"/>
      <c r="V27" s="537"/>
      <c r="W27" s="589"/>
      <c r="X27" s="590"/>
      <c r="Y27" s="591"/>
      <c r="Z27" s="493" t="s">
        <v>181</v>
      </c>
      <c r="AA27" s="473"/>
      <c r="AB27" s="473"/>
      <c r="AC27" s="473"/>
      <c r="AD27" s="473"/>
      <c r="AE27" s="473"/>
      <c r="AF27" s="473"/>
      <c r="AG27" s="474"/>
      <c r="AH27" s="494" t="s">
        <v>175</v>
      </c>
      <c r="AI27" s="495"/>
      <c r="AJ27" s="495"/>
      <c r="AK27" s="495"/>
      <c r="AL27" s="537"/>
      <c r="AM27" s="494" t="s">
        <v>130</v>
      </c>
      <c r="AN27" s="495"/>
      <c r="AO27" s="495"/>
      <c r="AP27" s="495"/>
      <c r="AQ27" s="495"/>
      <c r="AR27" s="537"/>
      <c r="AS27" s="494" t="s">
        <v>175</v>
      </c>
      <c r="AT27" s="495"/>
      <c r="AU27" s="495"/>
      <c r="AV27" s="495"/>
      <c r="AW27" s="495"/>
      <c r="AX27" s="496"/>
      <c r="AY27" s="538" t="s">
        <v>182</v>
      </c>
      <c r="AZ27" s="539"/>
      <c r="BA27" s="539"/>
      <c r="BB27" s="539"/>
      <c r="BC27" s="539"/>
      <c r="BD27" s="539"/>
      <c r="BE27" s="539"/>
      <c r="BF27" s="539"/>
      <c r="BG27" s="539"/>
      <c r="BH27" s="539"/>
      <c r="BI27" s="539"/>
      <c r="BJ27" s="539"/>
      <c r="BK27" s="539"/>
      <c r="BL27" s="539"/>
      <c r="BM27" s="540"/>
      <c r="BN27" s="562" t="s">
        <v>175</v>
      </c>
      <c r="BO27" s="563"/>
      <c r="BP27" s="563"/>
      <c r="BQ27" s="563"/>
      <c r="BR27" s="563"/>
      <c r="BS27" s="563"/>
      <c r="BT27" s="563"/>
      <c r="BU27" s="564"/>
      <c r="BV27" s="562" t="s">
        <v>175</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183</v>
      </c>
      <c r="F28" s="473"/>
      <c r="G28" s="473"/>
      <c r="H28" s="473"/>
      <c r="I28" s="473"/>
      <c r="J28" s="473"/>
      <c r="K28" s="474"/>
      <c r="L28" s="494">
        <v>1</v>
      </c>
      <c r="M28" s="495"/>
      <c r="N28" s="495"/>
      <c r="O28" s="495"/>
      <c r="P28" s="537"/>
      <c r="Q28" s="494">
        <v>2449</v>
      </c>
      <c r="R28" s="495"/>
      <c r="S28" s="495"/>
      <c r="T28" s="495"/>
      <c r="U28" s="495"/>
      <c r="V28" s="537"/>
      <c r="W28" s="589"/>
      <c r="X28" s="590"/>
      <c r="Y28" s="591"/>
      <c r="Z28" s="493" t="s">
        <v>184</v>
      </c>
      <c r="AA28" s="473"/>
      <c r="AB28" s="473"/>
      <c r="AC28" s="473"/>
      <c r="AD28" s="473"/>
      <c r="AE28" s="473"/>
      <c r="AF28" s="473"/>
      <c r="AG28" s="474"/>
      <c r="AH28" s="494" t="s">
        <v>130</v>
      </c>
      <c r="AI28" s="495"/>
      <c r="AJ28" s="495"/>
      <c r="AK28" s="495"/>
      <c r="AL28" s="537"/>
      <c r="AM28" s="494" t="s">
        <v>175</v>
      </c>
      <c r="AN28" s="495"/>
      <c r="AO28" s="495"/>
      <c r="AP28" s="495"/>
      <c r="AQ28" s="495"/>
      <c r="AR28" s="537"/>
      <c r="AS28" s="494" t="s">
        <v>130</v>
      </c>
      <c r="AT28" s="495"/>
      <c r="AU28" s="495"/>
      <c r="AV28" s="495"/>
      <c r="AW28" s="495"/>
      <c r="AX28" s="496"/>
      <c r="AY28" s="597" t="s">
        <v>185</v>
      </c>
      <c r="AZ28" s="598"/>
      <c r="BA28" s="598"/>
      <c r="BB28" s="599"/>
      <c r="BC28" s="403" t="s">
        <v>50</v>
      </c>
      <c r="BD28" s="404"/>
      <c r="BE28" s="404"/>
      <c r="BF28" s="404"/>
      <c r="BG28" s="404"/>
      <c r="BH28" s="404"/>
      <c r="BI28" s="404"/>
      <c r="BJ28" s="404"/>
      <c r="BK28" s="404"/>
      <c r="BL28" s="404"/>
      <c r="BM28" s="405"/>
      <c r="BN28" s="406">
        <v>1738919</v>
      </c>
      <c r="BO28" s="407"/>
      <c r="BP28" s="407"/>
      <c r="BQ28" s="407"/>
      <c r="BR28" s="407"/>
      <c r="BS28" s="407"/>
      <c r="BT28" s="407"/>
      <c r="BU28" s="408"/>
      <c r="BV28" s="406">
        <v>1588893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186</v>
      </c>
      <c r="F29" s="473"/>
      <c r="G29" s="473"/>
      <c r="H29" s="473"/>
      <c r="I29" s="473"/>
      <c r="J29" s="473"/>
      <c r="K29" s="474"/>
      <c r="L29" s="494">
        <v>9</v>
      </c>
      <c r="M29" s="495"/>
      <c r="N29" s="495"/>
      <c r="O29" s="495"/>
      <c r="P29" s="537"/>
      <c r="Q29" s="494">
        <v>2226</v>
      </c>
      <c r="R29" s="495"/>
      <c r="S29" s="495"/>
      <c r="T29" s="495"/>
      <c r="U29" s="495"/>
      <c r="V29" s="537"/>
      <c r="W29" s="592"/>
      <c r="X29" s="593"/>
      <c r="Y29" s="594"/>
      <c r="Z29" s="493" t="s">
        <v>187</v>
      </c>
      <c r="AA29" s="473"/>
      <c r="AB29" s="473"/>
      <c r="AC29" s="473"/>
      <c r="AD29" s="473"/>
      <c r="AE29" s="473"/>
      <c r="AF29" s="473"/>
      <c r="AG29" s="474"/>
      <c r="AH29" s="494">
        <v>84</v>
      </c>
      <c r="AI29" s="495"/>
      <c r="AJ29" s="495"/>
      <c r="AK29" s="495"/>
      <c r="AL29" s="537"/>
      <c r="AM29" s="494">
        <v>229404</v>
      </c>
      <c r="AN29" s="495"/>
      <c r="AO29" s="495"/>
      <c r="AP29" s="495"/>
      <c r="AQ29" s="495"/>
      <c r="AR29" s="537"/>
      <c r="AS29" s="494">
        <v>2731</v>
      </c>
      <c r="AT29" s="495"/>
      <c r="AU29" s="495"/>
      <c r="AV29" s="495"/>
      <c r="AW29" s="495"/>
      <c r="AX29" s="496"/>
      <c r="AY29" s="600"/>
      <c r="AZ29" s="601"/>
      <c r="BA29" s="601"/>
      <c r="BB29" s="602"/>
      <c r="BC29" s="477" t="s">
        <v>188</v>
      </c>
      <c r="BD29" s="478"/>
      <c r="BE29" s="478"/>
      <c r="BF29" s="478"/>
      <c r="BG29" s="478"/>
      <c r="BH29" s="478"/>
      <c r="BI29" s="478"/>
      <c r="BJ29" s="478"/>
      <c r="BK29" s="478"/>
      <c r="BL29" s="478"/>
      <c r="BM29" s="479"/>
      <c r="BN29" s="443">
        <v>128505</v>
      </c>
      <c r="BO29" s="444"/>
      <c r="BP29" s="444"/>
      <c r="BQ29" s="444"/>
      <c r="BR29" s="444"/>
      <c r="BS29" s="444"/>
      <c r="BT29" s="444"/>
      <c r="BU29" s="445"/>
      <c r="BV29" s="443">
        <v>128503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189</v>
      </c>
      <c r="X30" s="611"/>
      <c r="Y30" s="611"/>
      <c r="Z30" s="611"/>
      <c r="AA30" s="611"/>
      <c r="AB30" s="611"/>
      <c r="AC30" s="611"/>
      <c r="AD30" s="611"/>
      <c r="AE30" s="611"/>
      <c r="AF30" s="611"/>
      <c r="AG30" s="612"/>
      <c r="AH30" s="570">
        <v>94.1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674703</v>
      </c>
      <c r="BO30" s="563"/>
      <c r="BP30" s="563"/>
      <c r="BQ30" s="563"/>
      <c r="BR30" s="563"/>
      <c r="BS30" s="563"/>
      <c r="BT30" s="563"/>
      <c r="BU30" s="564"/>
      <c r="BV30" s="562">
        <v>664309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190</v>
      </c>
      <c r="D32" s="606"/>
      <c r="E32" s="606"/>
      <c r="F32" s="606"/>
      <c r="G32" s="606"/>
      <c r="H32" s="606"/>
      <c r="I32" s="606"/>
      <c r="J32" s="606"/>
      <c r="K32" s="606"/>
      <c r="L32" s="606"/>
      <c r="M32" s="606"/>
      <c r="N32" s="606"/>
      <c r="O32" s="606"/>
      <c r="P32" s="606"/>
      <c r="Q32" s="606"/>
      <c r="R32" s="606"/>
      <c r="S32" s="606"/>
      <c r="U32" s="447" t="s">
        <v>191</v>
      </c>
      <c r="V32" s="447"/>
      <c r="W32" s="447"/>
      <c r="X32" s="447"/>
      <c r="Y32" s="447"/>
      <c r="Z32" s="447"/>
      <c r="AA32" s="447"/>
      <c r="AB32" s="447"/>
      <c r="AC32" s="447"/>
      <c r="AD32" s="447"/>
      <c r="AE32" s="447"/>
      <c r="AF32" s="447"/>
      <c r="AG32" s="447"/>
      <c r="AH32" s="447"/>
      <c r="AI32" s="447"/>
      <c r="AJ32" s="447"/>
      <c r="AK32" s="447"/>
      <c r="AM32" s="447" t="s">
        <v>192</v>
      </c>
      <c r="AN32" s="447"/>
      <c r="AO32" s="447"/>
      <c r="AP32" s="447"/>
      <c r="AQ32" s="447"/>
      <c r="AR32" s="447"/>
      <c r="AS32" s="447"/>
      <c r="AT32" s="447"/>
      <c r="AU32" s="447"/>
      <c r="AV32" s="447"/>
      <c r="AW32" s="447"/>
      <c r="AX32" s="447"/>
      <c r="AY32" s="447"/>
      <c r="AZ32" s="447"/>
      <c r="BA32" s="447"/>
      <c r="BB32" s="447"/>
      <c r="BC32" s="447"/>
      <c r="BE32" s="447" t="s">
        <v>193</v>
      </c>
      <c r="BF32" s="447"/>
      <c r="BG32" s="447"/>
      <c r="BH32" s="447"/>
      <c r="BI32" s="447"/>
      <c r="BJ32" s="447"/>
      <c r="BK32" s="447"/>
      <c r="BL32" s="447"/>
      <c r="BM32" s="447"/>
      <c r="BN32" s="447"/>
      <c r="BO32" s="447"/>
      <c r="BP32" s="447"/>
      <c r="BQ32" s="447"/>
      <c r="BR32" s="447"/>
      <c r="BS32" s="447"/>
      <c r="BT32" s="447"/>
      <c r="BU32" s="447"/>
      <c r="BW32" s="447" t="s">
        <v>194</v>
      </c>
      <c r="BX32" s="447"/>
      <c r="BY32" s="447"/>
      <c r="BZ32" s="447"/>
      <c r="CA32" s="447"/>
      <c r="CB32" s="447"/>
      <c r="CC32" s="447"/>
      <c r="CD32" s="447"/>
      <c r="CE32" s="447"/>
      <c r="CF32" s="447"/>
      <c r="CG32" s="447"/>
      <c r="CH32" s="447"/>
      <c r="CI32" s="447"/>
      <c r="CJ32" s="447"/>
      <c r="CK32" s="447"/>
      <c r="CL32" s="447"/>
      <c r="CM32" s="447"/>
      <c r="CO32" s="447" t="s">
        <v>195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196</v>
      </c>
      <c r="D33" s="467"/>
      <c r="E33" s="432" t="s">
        <v>197</v>
      </c>
      <c r="F33" s="432"/>
      <c r="G33" s="432"/>
      <c r="H33" s="432"/>
      <c r="I33" s="432"/>
      <c r="J33" s="432"/>
      <c r="K33" s="432"/>
      <c r="L33" s="432"/>
      <c r="M33" s="432"/>
      <c r="N33" s="432"/>
      <c r="O33" s="432"/>
      <c r="P33" s="432"/>
      <c r="Q33" s="432"/>
      <c r="R33" s="432"/>
      <c r="S33" s="432"/>
      <c r="T33" s="206"/>
      <c r="U33" s="467" t="s">
        <v>198</v>
      </c>
      <c r="V33" s="467"/>
      <c r="W33" s="432" t="s">
        <v>199</v>
      </c>
      <c r="X33" s="432"/>
      <c r="Y33" s="432"/>
      <c r="Z33" s="432"/>
      <c r="AA33" s="432"/>
      <c r="AB33" s="432"/>
      <c r="AC33" s="432"/>
      <c r="AD33" s="432"/>
      <c r="AE33" s="432"/>
      <c r="AF33" s="432"/>
      <c r="AG33" s="432"/>
      <c r="AH33" s="432"/>
      <c r="AI33" s="432"/>
      <c r="AJ33" s="432"/>
      <c r="AK33" s="432"/>
      <c r="AL33" s="206"/>
      <c r="AM33" s="467" t="s">
        <v>200</v>
      </c>
      <c r="AN33" s="467"/>
      <c r="AO33" s="432" t="s">
        <v>201</v>
      </c>
      <c r="AP33" s="432"/>
      <c r="AQ33" s="432"/>
      <c r="AR33" s="432"/>
      <c r="AS33" s="432"/>
      <c r="AT33" s="432"/>
      <c r="AU33" s="432"/>
      <c r="AV33" s="432"/>
      <c r="AW33" s="432"/>
      <c r="AX33" s="432"/>
      <c r="AY33" s="432"/>
      <c r="AZ33" s="432"/>
      <c r="BA33" s="432"/>
      <c r="BB33" s="432"/>
      <c r="BC33" s="432"/>
      <c r="BD33" s="207"/>
      <c r="BE33" s="432" t="s">
        <v>202</v>
      </c>
      <c r="BF33" s="432"/>
      <c r="BG33" s="432" t="s">
        <v>203</v>
      </c>
      <c r="BH33" s="432"/>
      <c r="BI33" s="432"/>
      <c r="BJ33" s="432"/>
      <c r="BK33" s="432"/>
      <c r="BL33" s="432"/>
      <c r="BM33" s="432"/>
      <c r="BN33" s="432"/>
      <c r="BO33" s="432"/>
      <c r="BP33" s="432"/>
      <c r="BQ33" s="432"/>
      <c r="BR33" s="432"/>
      <c r="BS33" s="432"/>
      <c r="BT33" s="432"/>
      <c r="BU33" s="432"/>
      <c r="BV33" s="207"/>
      <c r="BW33" s="467" t="s">
        <v>202</v>
      </c>
      <c r="BX33" s="467"/>
      <c r="BY33" s="432" t="s">
        <v>204</v>
      </c>
      <c r="BZ33" s="432"/>
      <c r="CA33" s="432"/>
      <c r="CB33" s="432"/>
      <c r="CC33" s="432"/>
      <c r="CD33" s="432"/>
      <c r="CE33" s="432"/>
      <c r="CF33" s="432"/>
      <c r="CG33" s="432"/>
      <c r="CH33" s="432"/>
      <c r="CI33" s="432"/>
      <c r="CJ33" s="432"/>
      <c r="CK33" s="432"/>
      <c r="CL33" s="432"/>
      <c r="CM33" s="432"/>
      <c r="CN33" s="206"/>
      <c r="CO33" s="467" t="s">
        <v>196</v>
      </c>
      <c r="CP33" s="467"/>
      <c r="CQ33" s="432" t="s">
        <v>205</v>
      </c>
      <c r="CR33" s="432"/>
      <c r="CS33" s="432"/>
      <c r="CT33" s="432"/>
      <c r="CU33" s="432"/>
      <c r="CV33" s="432"/>
      <c r="CW33" s="432"/>
      <c r="CX33" s="432"/>
      <c r="CY33" s="432"/>
      <c r="CZ33" s="432"/>
      <c r="DA33" s="432"/>
      <c r="DB33" s="432"/>
      <c r="DC33" s="432"/>
      <c r="DD33" s="432"/>
      <c r="DE33" s="432"/>
      <c r="DF33" s="206"/>
      <c r="DG33" s="632" t="s">
        <v>206</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IF('各会計、関係団体の財政状況及び健全化判断比率'!B31="","",'各会計、関係団体の財政状況及び健全化判断比率'!B31)</f>
        <v>簡易水道事業会計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IF('各会計、関係団体の財政状況及び健全化判断比率'!B32="","",'各会計、関係団体の財政状況及び健全化判断比率'!B32)</f>
        <v>公共下水道事業特別会計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熊本県市町村総合事務組合</v>
      </c>
      <c r="BZ34" s="634"/>
      <c r="CA34" s="634"/>
      <c r="CB34" s="634"/>
      <c r="CC34" s="634"/>
      <c r="CD34" s="634"/>
      <c r="CE34" s="634"/>
      <c r="CF34" s="634"/>
      <c r="CG34" s="634"/>
      <c r="CH34" s="634"/>
      <c r="CI34" s="634"/>
      <c r="CJ34" s="634"/>
      <c r="CK34" s="634"/>
      <c r="CL34" s="634"/>
      <c r="CM34" s="634"/>
      <c r="CN34" s="181"/>
      <c r="CO34" s="633" t="str">
        <f>IF(CQ34="","",MAX(C34:D43,U34:V43,AM34:AN43,BE34:BF43,BW34:BX43)+1)</f>
        <v/>
      </c>
      <c r="CP34" s="633"/>
      <c r="CQ34" s="634" t="str">
        <f>IF('各会計、関係団体の財政状況及び健全化判断比率'!BS7="","",'各会計、関係団体の財政状況及び健全化判断比率'!BS7)</f>
        <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住宅新築資金等貸付特別会計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御船地区衛生施設組合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益城、嘉島、西原環境衛生施設組合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上益城消防組合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上益城広域連合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熊本県後期高齢者医療広域連合（一般会計）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熊本県後期高齢者医療広域連合（特別会計）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636" t="s">
        <v>208</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209</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210</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211</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212</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213</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214</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215</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ZJSR24RQ5O9OY38mJsieJ4bzMmUeoWN2QaGe3KUcqz8Ovw2snOzB4z2d92ZfidHfabhQ8kWKLOpEqr2QdR7CVQ==" saltValue="lNMjs0BSVDMSiKnXFDutH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89" t="s">
        <v>559</v>
      </c>
      <c r="D34" s="1189"/>
      <c r="E34" s="1190"/>
      <c r="F34" s="32">
        <v>1.63</v>
      </c>
      <c r="G34" s="33">
        <v>1.69</v>
      </c>
      <c r="H34" s="33">
        <v>8.4</v>
      </c>
      <c r="I34" s="33">
        <v>1.01</v>
      </c>
      <c r="J34" s="34">
        <v>6.17</v>
      </c>
      <c r="K34" s="22"/>
      <c r="L34" s="22"/>
      <c r="M34" s="22"/>
      <c r="N34" s="22"/>
      <c r="O34" s="22"/>
      <c r="P34" s="22"/>
    </row>
    <row r="35" spans="1:16" ht="39" customHeight="1" x14ac:dyDescent="0.15">
      <c r="A35" s="22"/>
      <c r="B35" s="35"/>
      <c r="C35" s="1183" t="s">
        <v>560</v>
      </c>
      <c r="D35" s="1184"/>
      <c r="E35" s="1185"/>
      <c r="F35" s="36" t="s">
        <v>510</v>
      </c>
      <c r="G35" s="37" t="s">
        <v>510</v>
      </c>
      <c r="H35" s="37" t="s">
        <v>510</v>
      </c>
      <c r="I35" s="37">
        <v>1.71</v>
      </c>
      <c r="J35" s="38">
        <v>2.2599999999999998</v>
      </c>
      <c r="K35" s="22"/>
      <c r="L35" s="22"/>
      <c r="M35" s="22"/>
      <c r="N35" s="22"/>
      <c r="O35" s="22"/>
      <c r="P35" s="22"/>
    </row>
    <row r="36" spans="1:16" ht="39" customHeight="1" x14ac:dyDescent="0.15">
      <c r="A36" s="22"/>
      <c r="B36" s="35"/>
      <c r="C36" s="1183" t="s">
        <v>561</v>
      </c>
      <c r="D36" s="1184"/>
      <c r="E36" s="1185"/>
      <c r="F36" s="36">
        <v>2.93</v>
      </c>
      <c r="G36" s="37">
        <v>2.08</v>
      </c>
      <c r="H36" s="37">
        <v>1.79</v>
      </c>
      <c r="I36" s="37">
        <v>1.69</v>
      </c>
      <c r="J36" s="38">
        <v>1.79</v>
      </c>
      <c r="K36" s="22"/>
      <c r="L36" s="22"/>
      <c r="M36" s="22"/>
      <c r="N36" s="22"/>
      <c r="O36" s="22"/>
      <c r="P36" s="22"/>
    </row>
    <row r="37" spans="1:16" ht="39" customHeight="1" x14ac:dyDescent="0.15">
      <c r="A37" s="22"/>
      <c r="B37" s="35"/>
      <c r="C37" s="1183" t="s">
        <v>562</v>
      </c>
      <c r="D37" s="1184"/>
      <c r="E37" s="1185"/>
      <c r="F37" s="36">
        <v>6.44</v>
      </c>
      <c r="G37" s="37">
        <v>0.98</v>
      </c>
      <c r="H37" s="37">
        <v>1.02</v>
      </c>
      <c r="I37" s="37">
        <v>0.96</v>
      </c>
      <c r="J37" s="38">
        <v>0.87</v>
      </c>
      <c r="K37" s="22"/>
      <c r="L37" s="22"/>
      <c r="M37" s="22"/>
      <c r="N37" s="22"/>
      <c r="O37" s="22"/>
      <c r="P37" s="22"/>
    </row>
    <row r="38" spans="1:16" ht="39" customHeight="1" x14ac:dyDescent="0.15">
      <c r="A38" s="22"/>
      <c r="B38" s="35"/>
      <c r="C38" s="1183" t="s">
        <v>563</v>
      </c>
      <c r="D38" s="1184"/>
      <c r="E38" s="1185"/>
      <c r="F38" s="36">
        <v>0.79</v>
      </c>
      <c r="G38" s="37">
        <v>0.39</v>
      </c>
      <c r="H38" s="37">
        <v>0.57999999999999996</v>
      </c>
      <c r="I38" s="37">
        <v>0.57999999999999996</v>
      </c>
      <c r="J38" s="38">
        <v>0.7</v>
      </c>
      <c r="K38" s="22"/>
      <c r="L38" s="22"/>
      <c r="M38" s="22"/>
      <c r="N38" s="22"/>
      <c r="O38" s="22"/>
      <c r="P38" s="22"/>
    </row>
    <row r="39" spans="1:16" ht="39" customHeight="1" x14ac:dyDescent="0.15">
      <c r="A39" s="22"/>
      <c r="B39" s="35"/>
      <c r="C39" s="1183" t="s">
        <v>564</v>
      </c>
      <c r="D39" s="1184"/>
      <c r="E39" s="1185"/>
      <c r="F39" s="36">
        <v>0.18</v>
      </c>
      <c r="G39" s="37">
        <v>0.22</v>
      </c>
      <c r="H39" s="37">
        <v>0.2</v>
      </c>
      <c r="I39" s="37">
        <v>0.12</v>
      </c>
      <c r="J39" s="38">
        <v>0.15</v>
      </c>
      <c r="K39" s="22"/>
      <c r="L39" s="22"/>
      <c r="M39" s="22"/>
      <c r="N39" s="22"/>
      <c r="O39" s="22"/>
      <c r="P39" s="22"/>
    </row>
    <row r="40" spans="1:16" ht="39" customHeight="1" x14ac:dyDescent="0.15">
      <c r="A40" s="22"/>
      <c r="B40" s="35"/>
      <c r="C40" s="1183" t="s">
        <v>565</v>
      </c>
      <c r="D40" s="1184"/>
      <c r="E40" s="1185"/>
      <c r="F40" s="36">
        <v>0.01</v>
      </c>
      <c r="G40" s="37">
        <v>0.02</v>
      </c>
      <c r="H40" s="37">
        <v>0.01</v>
      </c>
      <c r="I40" s="37">
        <v>0.01</v>
      </c>
      <c r="J40" s="38">
        <v>0.01</v>
      </c>
      <c r="K40" s="22"/>
      <c r="L40" s="22"/>
      <c r="M40" s="22"/>
      <c r="N40" s="22"/>
      <c r="O40" s="22"/>
      <c r="P40" s="22"/>
    </row>
    <row r="41" spans="1:16" ht="39" customHeight="1" x14ac:dyDescent="0.15">
      <c r="A41" s="22"/>
      <c r="B41" s="35"/>
      <c r="C41" s="1183"/>
      <c r="D41" s="1184"/>
      <c r="E41" s="1185"/>
      <c r="F41" s="36"/>
      <c r="G41" s="37"/>
      <c r="H41" s="37"/>
      <c r="I41" s="37"/>
      <c r="J41" s="38"/>
      <c r="K41" s="22"/>
      <c r="L41" s="22"/>
      <c r="M41" s="22"/>
      <c r="N41" s="22"/>
      <c r="O41" s="22"/>
      <c r="P41" s="22"/>
    </row>
    <row r="42" spans="1:16" ht="39" customHeight="1" x14ac:dyDescent="0.15">
      <c r="A42" s="22"/>
      <c r="B42" s="39"/>
      <c r="C42" s="1183" t="s">
        <v>566</v>
      </c>
      <c r="D42" s="1184"/>
      <c r="E42" s="1185"/>
      <c r="F42" s="36" t="s">
        <v>510</v>
      </c>
      <c r="G42" s="37" t="s">
        <v>510</v>
      </c>
      <c r="H42" s="37" t="s">
        <v>510</v>
      </c>
      <c r="I42" s="37" t="s">
        <v>510</v>
      </c>
      <c r="J42" s="38" t="s">
        <v>510</v>
      </c>
      <c r="K42" s="22"/>
      <c r="L42" s="22"/>
      <c r="M42" s="22"/>
      <c r="N42" s="22"/>
      <c r="O42" s="22"/>
      <c r="P42" s="22"/>
    </row>
    <row r="43" spans="1:16" ht="39" customHeight="1" thickBot="1" x14ac:dyDescent="0.2">
      <c r="A43" s="22"/>
      <c r="B43" s="40"/>
      <c r="C43" s="1186" t="s">
        <v>567</v>
      </c>
      <c r="D43" s="1187"/>
      <c r="E43" s="1188"/>
      <c r="F43" s="41">
        <v>0.02</v>
      </c>
      <c r="G43" s="42">
        <v>0.26</v>
      </c>
      <c r="H43" s="42">
        <v>0.13</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glOEuN4wJMlBye/IOkr7l/yQTGBONJPmd4TMpTsKu3aqAOMQTXsPt2BbQyF9dengAkkK3Ibb97bAHvVWw/ASw==" saltValue="9mc404ARY6pFOwgoWY83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372</v>
      </c>
      <c r="L45" s="60">
        <v>387</v>
      </c>
      <c r="M45" s="60">
        <v>521</v>
      </c>
      <c r="N45" s="60">
        <v>624</v>
      </c>
      <c r="O45" s="61">
        <v>648</v>
      </c>
      <c r="P45" s="48"/>
      <c r="Q45" s="48"/>
      <c r="R45" s="48"/>
      <c r="S45" s="48"/>
      <c r="T45" s="48"/>
      <c r="U45" s="48"/>
    </row>
    <row r="46" spans="1:21" ht="30.75" customHeight="1" x14ac:dyDescent="0.15">
      <c r="A46" s="48"/>
      <c r="B46" s="1193"/>
      <c r="C46" s="1194"/>
      <c r="D46" s="62"/>
      <c r="E46" s="1199" t="s">
        <v>13</v>
      </c>
      <c r="F46" s="1199"/>
      <c r="G46" s="1199"/>
      <c r="H46" s="1199"/>
      <c r="I46" s="1199"/>
      <c r="J46" s="1200"/>
      <c r="K46" s="63" t="s">
        <v>510</v>
      </c>
      <c r="L46" s="64" t="s">
        <v>510</v>
      </c>
      <c r="M46" s="64" t="s">
        <v>510</v>
      </c>
      <c r="N46" s="64" t="s">
        <v>510</v>
      </c>
      <c r="O46" s="65" t="s">
        <v>510</v>
      </c>
      <c r="P46" s="48"/>
      <c r="Q46" s="48"/>
      <c r="R46" s="48"/>
      <c r="S46" s="48"/>
      <c r="T46" s="48"/>
      <c r="U46" s="48"/>
    </row>
    <row r="47" spans="1:21" ht="30.75" customHeight="1" x14ac:dyDescent="0.15">
      <c r="A47" s="48"/>
      <c r="B47" s="1193"/>
      <c r="C47" s="1194"/>
      <c r="D47" s="62"/>
      <c r="E47" s="1199" t="s">
        <v>14</v>
      </c>
      <c r="F47" s="1199"/>
      <c r="G47" s="1199"/>
      <c r="H47" s="1199"/>
      <c r="I47" s="1199"/>
      <c r="J47" s="1200"/>
      <c r="K47" s="63" t="s">
        <v>510</v>
      </c>
      <c r="L47" s="64" t="s">
        <v>510</v>
      </c>
      <c r="M47" s="64" t="s">
        <v>510</v>
      </c>
      <c r="N47" s="64" t="s">
        <v>510</v>
      </c>
      <c r="O47" s="65" t="s">
        <v>510</v>
      </c>
      <c r="P47" s="48"/>
      <c r="Q47" s="48"/>
      <c r="R47" s="48"/>
      <c r="S47" s="48"/>
      <c r="T47" s="48"/>
      <c r="U47" s="48"/>
    </row>
    <row r="48" spans="1:21" ht="30.75" customHeight="1" x14ac:dyDescent="0.15">
      <c r="A48" s="48"/>
      <c r="B48" s="1193"/>
      <c r="C48" s="1194"/>
      <c r="D48" s="62"/>
      <c r="E48" s="1199" t="s">
        <v>15</v>
      </c>
      <c r="F48" s="1199"/>
      <c r="G48" s="1199"/>
      <c r="H48" s="1199"/>
      <c r="I48" s="1199"/>
      <c r="J48" s="1200"/>
      <c r="K48" s="63">
        <v>113</v>
      </c>
      <c r="L48" s="64">
        <v>112</v>
      </c>
      <c r="M48" s="64">
        <v>145</v>
      </c>
      <c r="N48" s="64">
        <v>152</v>
      </c>
      <c r="O48" s="65">
        <v>152</v>
      </c>
      <c r="P48" s="48"/>
      <c r="Q48" s="48"/>
      <c r="R48" s="48"/>
      <c r="S48" s="48"/>
      <c r="T48" s="48"/>
      <c r="U48" s="48"/>
    </row>
    <row r="49" spans="1:21" ht="30.75" customHeight="1" x14ac:dyDescent="0.15">
      <c r="A49" s="48"/>
      <c r="B49" s="1193"/>
      <c r="C49" s="1194"/>
      <c r="D49" s="62"/>
      <c r="E49" s="1199" t="s">
        <v>16</v>
      </c>
      <c r="F49" s="1199"/>
      <c r="G49" s="1199"/>
      <c r="H49" s="1199"/>
      <c r="I49" s="1199"/>
      <c r="J49" s="1200"/>
      <c r="K49" s="63">
        <v>19</v>
      </c>
      <c r="L49" s="64">
        <v>19</v>
      </c>
      <c r="M49" s="64">
        <v>20</v>
      </c>
      <c r="N49" s="64">
        <v>22</v>
      </c>
      <c r="O49" s="65">
        <v>25</v>
      </c>
      <c r="P49" s="48"/>
      <c r="Q49" s="48"/>
      <c r="R49" s="48"/>
      <c r="S49" s="48"/>
      <c r="T49" s="48"/>
      <c r="U49" s="48"/>
    </row>
    <row r="50" spans="1:21" ht="30.75" customHeight="1" x14ac:dyDescent="0.15">
      <c r="A50" s="48"/>
      <c r="B50" s="1193"/>
      <c r="C50" s="1194"/>
      <c r="D50" s="62"/>
      <c r="E50" s="1199" t="s">
        <v>17</v>
      </c>
      <c r="F50" s="1199"/>
      <c r="G50" s="1199"/>
      <c r="H50" s="1199"/>
      <c r="I50" s="1199"/>
      <c r="J50" s="1200"/>
      <c r="K50" s="63">
        <v>0</v>
      </c>
      <c r="L50" s="64">
        <v>0</v>
      </c>
      <c r="M50" s="64">
        <v>0</v>
      </c>
      <c r="N50" s="64">
        <v>0</v>
      </c>
      <c r="O50" s="65">
        <v>0</v>
      </c>
      <c r="P50" s="48"/>
      <c r="Q50" s="48"/>
      <c r="R50" s="48"/>
      <c r="S50" s="48"/>
      <c r="T50" s="48"/>
      <c r="U50" s="48"/>
    </row>
    <row r="51" spans="1:21" ht="30.75" customHeight="1" x14ac:dyDescent="0.15">
      <c r="A51" s="48"/>
      <c r="B51" s="1195"/>
      <c r="C51" s="1196"/>
      <c r="D51" s="66"/>
      <c r="E51" s="1199" t="s">
        <v>18</v>
      </c>
      <c r="F51" s="1199"/>
      <c r="G51" s="1199"/>
      <c r="H51" s="1199"/>
      <c r="I51" s="1199"/>
      <c r="J51" s="1200"/>
      <c r="K51" s="63" t="s">
        <v>510</v>
      </c>
      <c r="L51" s="64" t="s">
        <v>510</v>
      </c>
      <c r="M51" s="64" t="s">
        <v>510</v>
      </c>
      <c r="N51" s="64" t="s">
        <v>510</v>
      </c>
      <c r="O51" s="65" t="s">
        <v>510</v>
      </c>
      <c r="P51" s="48"/>
      <c r="Q51" s="48"/>
      <c r="R51" s="48"/>
      <c r="S51" s="48"/>
      <c r="T51" s="48"/>
      <c r="U51" s="48"/>
    </row>
    <row r="52" spans="1:21" ht="30.75" customHeight="1" x14ac:dyDescent="0.15">
      <c r="A52" s="48"/>
      <c r="B52" s="1201" t="s">
        <v>19</v>
      </c>
      <c r="C52" s="1202"/>
      <c r="D52" s="66"/>
      <c r="E52" s="1199" t="s">
        <v>20</v>
      </c>
      <c r="F52" s="1199"/>
      <c r="G52" s="1199"/>
      <c r="H52" s="1199"/>
      <c r="I52" s="1199"/>
      <c r="J52" s="1200"/>
      <c r="K52" s="63">
        <v>321</v>
      </c>
      <c r="L52" s="64">
        <v>327</v>
      </c>
      <c r="M52" s="64">
        <v>442</v>
      </c>
      <c r="N52" s="64">
        <v>497</v>
      </c>
      <c r="O52" s="65">
        <v>544</v>
      </c>
      <c r="P52" s="48"/>
      <c r="Q52" s="48"/>
      <c r="R52" s="48"/>
      <c r="S52" s="48"/>
      <c r="T52" s="48"/>
      <c r="U52" s="48"/>
    </row>
    <row r="53" spans="1:21" ht="30.75" customHeight="1" thickBot="1" x14ac:dyDescent="0.2">
      <c r="A53" s="48"/>
      <c r="B53" s="1203" t="s">
        <v>21</v>
      </c>
      <c r="C53" s="1204"/>
      <c r="D53" s="67"/>
      <c r="E53" s="1205" t="s">
        <v>22</v>
      </c>
      <c r="F53" s="1205"/>
      <c r="G53" s="1205"/>
      <c r="H53" s="1205"/>
      <c r="I53" s="1205"/>
      <c r="J53" s="1206"/>
      <c r="K53" s="68">
        <v>183</v>
      </c>
      <c r="L53" s="69">
        <v>191</v>
      </c>
      <c r="M53" s="69">
        <v>244</v>
      </c>
      <c r="N53" s="69">
        <v>301</v>
      </c>
      <c r="O53" s="70">
        <v>281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2">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15">
      <c r="B58" s="1207" t="s">
        <v>26</v>
      </c>
      <c r="C58" s="1208"/>
      <c r="D58" s="1213" t="s">
        <v>27</v>
      </c>
      <c r="E58" s="1214"/>
      <c r="F58" s="1214"/>
      <c r="G58" s="1214"/>
      <c r="H58" s="1214"/>
      <c r="I58" s="1214"/>
      <c r="J58" s="1215"/>
      <c r="K58" s="83"/>
      <c r="L58" s="84"/>
      <c r="M58" s="84"/>
      <c r="N58" s="84"/>
      <c r="O58" s="85"/>
    </row>
    <row r="59" spans="1:21" ht="31.5" customHeight="1" x14ac:dyDescent="0.15">
      <c r="B59" s="1209"/>
      <c r="C59" s="1210"/>
      <c r="D59" s="1216" t="s">
        <v>28</v>
      </c>
      <c r="E59" s="1217"/>
      <c r="F59" s="1217"/>
      <c r="G59" s="1217"/>
      <c r="H59" s="1217"/>
      <c r="I59" s="1217"/>
      <c r="J59" s="1218"/>
      <c r="K59" s="86"/>
      <c r="L59" s="87"/>
      <c r="M59" s="87"/>
      <c r="N59" s="87"/>
      <c r="O59" s="88"/>
    </row>
    <row r="60" spans="1:21" ht="31.5" customHeight="1" thickBot="1" x14ac:dyDescent="0.2">
      <c r="B60" s="1211"/>
      <c r="C60" s="1212"/>
      <c r="D60" s="1219" t="s">
        <v>29</v>
      </c>
      <c r="E60" s="1220"/>
      <c r="F60" s="1220"/>
      <c r="G60" s="1220"/>
      <c r="H60" s="1220"/>
      <c r="I60" s="1220"/>
      <c r="J60" s="122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uM1e2oTUxWgOZ6ZTRIIyZCml4kWP+PYM3vkOLgmdVALnroeDAQselO08Cwg325Pth4S3DSCKjbmEdNF/S4lAg==" saltValue="D14b0kNtrT8a7MUOZuLkH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552</v>
      </c>
      <c r="J40" s="103" t="s">
        <v>553</v>
      </c>
      <c r="K40" s="103" t="s">
        <v>554</v>
      </c>
      <c r="L40" s="103" t="s">
        <v>555</v>
      </c>
      <c r="M40" s="104" t="s">
        <v>556</v>
      </c>
    </row>
    <row r="41" spans="2:13" ht="27.75" customHeight="1" x14ac:dyDescent="0.15">
      <c r="B41" s="1222" t="s">
        <v>32</v>
      </c>
      <c r="C41" s="1223"/>
      <c r="D41" s="105"/>
      <c r="E41" s="1228" t="s">
        <v>33</v>
      </c>
      <c r="F41" s="1228"/>
      <c r="G41" s="1228"/>
      <c r="H41" s="1229"/>
      <c r="I41" s="355">
        <v>7095</v>
      </c>
      <c r="J41" s="356">
        <v>7931</v>
      </c>
      <c r="K41" s="356">
        <v>8003</v>
      </c>
      <c r="L41" s="356">
        <v>8327</v>
      </c>
      <c r="M41" s="357">
        <v>8627</v>
      </c>
    </row>
    <row r="42" spans="2:13" ht="27.75" customHeight="1" x14ac:dyDescent="0.15">
      <c r="B42" s="1224"/>
      <c r="C42" s="1225"/>
      <c r="D42" s="106"/>
      <c r="E42" s="1230" t="s">
        <v>34</v>
      </c>
      <c r="F42" s="1230"/>
      <c r="G42" s="1230"/>
      <c r="H42" s="1231"/>
      <c r="I42" s="358" t="s">
        <v>510</v>
      </c>
      <c r="J42" s="359" t="s">
        <v>510</v>
      </c>
      <c r="K42" s="359" t="s">
        <v>510</v>
      </c>
      <c r="L42" s="359" t="s">
        <v>510</v>
      </c>
      <c r="M42" s="360" t="s">
        <v>510</v>
      </c>
    </row>
    <row r="43" spans="2:13" ht="27.75" customHeight="1" x14ac:dyDescent="0.15">
      <c r="B43" s="1224"/>
      <c r="C43" s="1225"/>
      <c r="D43" s="106"/>
      <c r="E43" s="1230" t="s">
        <v>35</v>
      </c>
      <c r="F43" s="1230"/>
      <c r="G43" s="1230"/>
      <c r="H43" s="1231"/>
      <c r="I43" s="358">
        <v>2458</v>
      </c>
      <c r="J43" s="359">
        <v>2259</v>
      </c>
      <c r="K43" s="359">
        <v>2334</v>
      </c>
      <c r="L43" s="359">
        <v>2702</v>
      </c>
      <c r="M43" s="360">
        <v>2886</v>
      </c>
    </row>
    <row r="44" spans="2:13" ht="27.75" customHeight="1" x14ac:dyDescent="0.15">
      <c r="B44" s="1224"/>
      <c r="C44" s="1225"/>
      <c r="D44" s="106"/>
      <c r="E44" s="1230" t="s">
        <v>36</v>
      </c>
      <c r="F44" s="1230"/>
      <c r="G44" s="1230"/>
      <c r="H44" s="1231"/>
      <c r="I44" s="358">
        <v>92</v>
      </c>
      <c r="J44" s="359">
        <v>81</v>
      </c>
      <c r="K44" s="359">
        <v>115</v>
      </c>
      <c r="L44" s="359">
        <v>110</v>
      </c>
      <c r="M44" s="360">
        <v>99</v>
      </c>
    </row>
    <row r="45" spans="2:13" ht="27.75" customHeight="1" x14ac:dyDescent="0.15">
      <c r="B45" s="1224"/>
      <c r="C45" s="1225"/>
      <c r="D45" s="106"/>
      <c r="E45" s="1230" t="s">
        <v>37</v>
      </c>
      <c r="F45" s="1230"/>
      <c r="G45" s="1230"/>
      <c r="H45" s="1231"/>
      <c r="I45" s="358">
        <v>449</v>
      </c>
      <c r="J45" s="359">
        <v>416</v>
      </c>
      <c r="K45" s="359">
        <v>388</v>
      </c>
      <c r="L45" s="359">
        <v>417</v>
      </c>
      <c r="M45" s="360">
        <v>268</v>
      </c>
    </row>
    <row r="46" spans="2:13" ht="27.75" customHeight="1" x14ac:dyDescent="0.15">
      <c r="B46" s="1224"/>
      <c r="C46" s="1225"/>
      <c r="D46" s="107"/>
      <c r="E46" s="1230" t="s">
        <v>38</v>
      </c>
      <c r="F46" s="1230"/>
      <c r="G46" s="1230"/>
      <c r="H46" s="1231"/>
      <c r="I46" s="358" t="s">
        <v>510</v>
      </c>
      <c r="J46" s="359" t="s">
        <v>510</v>
      </c>
      <c r="K46" s="359" t="s">
        <v>510</v>
      </c>
      <c r="L46" s="359" t="s">
        <v>510</v>
      </c>
      <c r="M46" s="360" t="s">
        <v>510</v>
      </c>
    </row>
    <row r="47" spans="2:13" ht="27.75" customHeight="1" x14ac:dyDescent="0.15">
      <c r="B47" s="1224"/>
      <c r="C47" s="1225"/>
      <c r="D47" s="108"/>
      <c r="E47" s="1232" t="s">
        <v>39</v>
      </c>
      <c r="F47" s="1233"/>
      <c r="G47" s="1233"/>
      <c r="H47" s="1234"/>
      <c r="I47" s="358" t="s">
        <v>510</v>
      </c>
      <c r="J47" s="359" t="s">
        <v>510</v>
      </c>
      <c r="K47" s="359" t="s">
        <v>510</v>
      </c>
      <c r="L47" s="359" t="s">
        <v>510</v>
      </c>
      <c r="M47" s="360" t="s">
        <v>510</v>
      </c>
    </row>
    <row r="48" spans="2:13" ht="27.75" customHeight="1" x14ac:dyDescent="0.15">
      <c r="B48" s="1224"/>
      <c r="C48" s="1225"/>
      <c r="D48" s="106"/>
      <c r="E48" s="1230" t="s">
        <v>40</v>
      </c>
      <c r="F48" s="1230"/>
      <c r="G48" s="1230"/>
      <c r="H48" s="1231"/>
      <c r="I48" s="358" t="s">
        <v>510</v>
      </c>
      <c r="J48" s="359" t="s">
        <v>510</v>
      </c>
      <c r="K48" s="359" t="s">
        <v>510</v>
      </c>
      <c r="L48" s="359" t="s">
        <v>510</v>
      </c>
      <c r="M48" s="360" t="s">
        <v>510</v>
      </c>
    </row>
    <row r="49" spans="2:13" ht="27.75" customHeight="1" x14ac:dyDescent="0.15">
      <c r="B49" s="1226"/>
      <c r="C49" s="1227"/>
      <c r="D49" s="106"/>
      <c r="E49" s="1230" t="s">
        <v>41</v>
      </c>
      <c r="F49" s="1230"/>
      <c r="G49" s="1230"/>
      <c r="H49" s="1231"/>
      <c r="I49" s="358" t="s">
        <v>510</v>
      </c>
      <c r="J49" s="359" t="s">
        <v>510</v>
      </c>
      <c r="K49" s="359" t="s">
        <v>510</v>
      </c>
      <c r="L49" s="359" t="s">
        <v>510</v>
      </c>
      <c r="M49" s="360" t="s">
        <v>510</v>
      </c>
    </row>
    <row r="50" spans="2:13" ht="27.75" customHeight="1" x14ac:dyDescent="0.15">
      <c r="B50" s="1235" t="s">
        <v>42</v>
      </c>
      <c r="C50" s="1236"/>
      <c r="D50" s="109"/>
      <c r="E50" s="1230" t="s">
        <v>43</v>
      </c>
      <c r="F50" s="1230"/>
      <c r="G50" s="1230"/>
      <c r="H50" s="1231"/>
      <c r="I50" s="358">
        <v>2154</v>
      </c>
      <c r="J50" s="359">
        <v>2363</v>
      </c>
      <c r="K50" s="359">
        <v>2489</v>
      </c>
      <c r="L50" s="359">
        <v>2709</v>
      </c>
      <c r="M50" s="360">
        <v>2891</v>
      </c>
    </row>
    <row r="51" spans="2:13" ht="27.75" customHeight="1" x14ac:dyDescent="0.15">
      <c r="B51" s="1224"/>
      <c r="C51" s="1225"/>
      <c r="D51" s="106"/>
      <c r="E51" s="1230" t="s">
        <v>44</v>
      </c>
      <c r="F51" s="1230"/>
      <c r="G51" s="1230"/>
      <c r="H51" s="1231"/>
      <c r="I51" s="358" t="s">
        <v>510</v>
      </c>
      <c r="J51" s="359" t="s">
        <v>510</v>
      </c>
      <c r="K51" s="359" t="s">
        <v>510</v>
      </c>
      <c r="L51" s="359" t="s">
        <v>510</v>
      </c>
      <c r="M51" s="360">
        <v>177</v>
      </c>
    </row>
    <row r="52" spans="2:13" ht="27.75" customHeight="1" x14ac:dyDescent="0.15">
      <c r="B52" s="1226"/>
      <c r="C52" s="1227"/>
      <c r="D52" s="106"/>
      <c r="E52" s="1230" t="s">
        <v>45</v>
      </c>
      <c r="F52" s="1230"/>
      <c r="G52" s="1230"/>
      <c r="H52" s="1231"/>
      <c r="I52" s="358">
        <v>6386</v>
      </c>
      <c r="J52" s="359">
        <v>6678</v>
      </c>
      <c r="K52" s="359">
        <v>6773</v>
      </c>
      <c r="L52" s="359">
        <v>6668</v>
      </c>
      <c r="M52" s="360">
        <v>6168</v>
      </c>
    </row>
    <row r="53" spans="2:13" ht="27.75" customHeight="1" thickBot="1" x14ac:dyDescent="0.2">
      <c r="B53" s="1237" t="s">
        <v>46</v>
      </c>
      <c r="C53" s="1238"/>
      <c r="D53" s="110"/>
      <c r="E53" s="1239" t="s">
        <v>47</v>
      </c>
      <c r="F53" s="1239"/>
      <c r="G53" s="1239"/>
      <c r="H53" s="1240"/>
      <c r="I53" s="361">
        <v>1554</v>
      </c>
      <c r="J53" s="362">
        <v>1645</v>
      </c>
      <c r="K53" s="362">
        <v>1579</v>
      </c>
      <c r="L53" s="362">
        <v>2179</v>
      </c>
      <c r="M53" s="363">
        <v>2646</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pfiqp5c/40ubCDWtXw2zMYy/yMwgYroY4KtojEBtSB8ywaGrcNvDVTS87pIsCuqcS5q35x3iM2kzbD9MzcnTDg==" saltValue="XK9KxByjegFhWihqmy+L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554</v>
      </c>
      <c r="G54" s="119" t="s">
        <v>555</v>
      </c>
      <c r="H54" s="120" t="s">
        <v>556</v>
      </c>
    </row>
    <row r="55" spans="2:8" ht="52.5" customHeight="1" x14ac:dyDescent="0.15">
      <c r="B55" s="121"/>
      <c r="C55" s="1249" t="s">
        <v>50</v>
      </c>
      <c r="D55" s="1249"/>
      <c r="E55" s="1250"/>
      <c r="F55" s="122">
        <v>1375</v>
      </c>
      <c r="G55" s="122">
        <v>1589</v>
      </c>
      <c r="H55" s="123">
        <v>1739</v>
      </c>
    </row>
    <row r="56" spans="2:8" ht="52.5" customHeight="1" x14ac:dyDescent="0.15">
      <c r="B56" s="124"/>
      <c r="C56" s="1251" t="s">
        <v>51</v>
      </c>
      <c r="D56" s="1251"/>
      <c r="E56" s="1252"/>
      <c r="F56" s="125">
        <v>85</v>
      </c>
      <c r="G56" s="125">
        <v>129</v>
      </c>
      <c r="H56" s="126">
        <v>129</v>
      </c>
    </row>
    <row r="57" spans="2:8" ht="53.25" customHeight="1" x14ac:dyDescent="0.15">
      <c r="B57" s="124"/>
      <c r="C57" s="1253" t="s">
        <v>52</v>
      </c>
      <c r="D57" s="1253"/>
      <c r="E57" s="1254"/>
      <c r="F57" s="127">
        <v>732</v>
      </c>
      <c r="G57" s="127">
        <v>664</v>
      </c>
      <c r="H57" s="128">
        <v>675</v>
      </c>
    </row>
    <row r="58" spans="2:8" ht="45.75" customHeight="1" x14ac:dyDescent="0.15">
      <c r="B58" s="129"/>
      <c r="C58" s="1241" t="s">
        <v>574</v>
      </c>
      <c r="D58" s="1242"/>
      <c r="E58" s="1243"/>
      <c r="F58" s="130">
        <v>407</v>
      </c>
      <c r="G58" s="130">
        <v>433</v>
      </c>
      <c r="H58" s="131">
        <v>398</v>
      </c>
    </row>
    <row r="59" spans="2:8" ht="45.75" customHeight="1" x14ac:dyDescent="0.15">
      <c r="B59" s="129"/>
      <c r="C59" s="1241" t="s">
        <v>575</v>
      </c>
      <c r="D59" s="1242"/>
      <c r="E59" s="1243"/>
      <c r="F59" s="130">
        <v>106</v>
      </c>
      <c r="G59" s="130">
        <v>64</v>
      </c>
      <c r="H59" s="131">
        <v>114</v>
      </c>
    </row>
    <row r="60" spans="2:8" ht="45.75" customHeight="1" x14ac:dyDescent="0.15">
      <c r="B60" s="129"/>
      <c r="C60" s="1241" t="s">
        <v>576</v>
      </c>
      <c r="D60" s="1242"/>
      <c r="E60" s="1243"/>
      <c r="F60" s="130">
        <v>114</v>
      </c>
      <c r="G60" s="130">
        <v>114</v>
      </c>
      <c r="H60" s="131">
        <v>114</v>
      </c>
    </row>
    <row r="61" spans="2:8" ht="45.75" customHeight="1" x14ac:dyDescent="0.15">
      <c r="B61" s="129"/>
      <c r="C61" s="1241" t="s">
        <v>577</v>
      </c>
      <c r="D61" s="1242"/>
      <c r="E61" s="1243"/>
      <c r="F61" s="130">
        <v>87</v>
      </c>
      <c r="G61" s="130">
        <v>36</v>
      </c>
      <c r="H61" s="131">
        <v>33</v>
      </c>
    </row>
    <row r="62" spans="2:8" ht="45.75" customHeight="1" thickBot="1" x14ac:dyDescent="0.2">
      <c r="B62" s="132"/>
      <c r="C62" s="1244" t="s">
        <v>578</v>
      </c>
      <c r="D62" s="1245"/>
      <c r="E62" s="1246"/>
      <c r="F62" s="133">
        <v>10</v>
      </c>
      <c r="G62" s="130">
        <v>10</v>
      </c>
      <c r="H62" s="134">
        <v>10</v>
      </c>
    </row>
    <row r="63" spans="2:8" ht="52.5" customHeight="1" thickBot="1" x14ac:dyDescent="0.2">
      <c r="B63" s="135"/>
      <c r="C63" s="1247" t="s">
        <v>53</v>
      </c>
      <c r="D63" s="1247"/>
      <c r="E63" s="1248"/>
      <c r="F63" s="136">
        <v>2192</v>
      </c>
      <c r="G63" s="136">
        <v>2382</v>
      </c>
      <c r="H63" s="137">
        <v>2542</v>
      </c>
    </row>
    <row r="64" spans="2:8" x14ac:dyDescent="0.15"/>
  </sheetData>
  <sheetProtection algorithmName="SHA-512" hashValue="0+pOP/5uoP8KSyaN6gAt6HR1aIke/wTZLEOBmiCbu7QLocnOvcjeQZPxi7gNhejvhhqYL4l62zNG7O5MBGcnZQ==" saltValue="2Ni6/BAE/arUgLNpCIDn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588</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589</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7" t="s">
        <v>590</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x14ac:dyDescent="0.15">
      <c r="B44" s="372"/>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x14ac:dyDescent="0.15">
      <c r="B45" s="372"/>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x14ac:dyDescent="0.15">
      <c r="B46" s="372"/>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x14ac:dyDescent="0.15">
      <c r="B47" s="372"/>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591</v>
      </c>
    </row>
    <row r="50" spans="1:109" x14ac:dyDescent="0.15">
      <c r="B50" s="372"/>
      <c r="G50" s="1261"/>
      <c r="H50" s="1261"/>
      <c r="I50" s="1261"/>
      <c r="J50" s="1261"/>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0" t="s">
        <v>552</v>
      </c>
      <c r="BQ50" s="1260"/>
      <c r="BR50" s="1260"/>
      <c r="BS50" s="1260"/>
      <c r="BT50" s="1260"/>
      <c r="BU50" s="1260"/>
      <c r="BV50" s="1260"/>
      <c r="BW50" s="1260"/>
      <c r="BX50" s="1260" t="s">
        <v>553</v>
      </c>
      <c r="BY50" s="1260"/>
      <c r="BZ50" s="1260"/>
      <c r="CA50" s="1260"/>
      <c r="CB50" s="1260"/>
      <c r="CC50" s="1260"/>
      <c r="CD50" s="1260"/>
      <c r="CE50" s="1260"/>
      <c r="CF50" s="1260" t="s">
        <v>554</v>
      </c>
      <c r="CG50" s="1260"/>
      <c r="CH50" s="1260"/>
      <c r="CI50" s="1260"/>
      <c r="CJ50" s="1260"/>
      <c r="CK50" s="1260"/>
      <c r="CL50" s="1260"/>
      <c r="CM50" s="1260"/>
      <c r="CN50" s="1260" t="s">
        <v>555</v>
      </c>
      <c r="CO50" s="1260"/>
      <c r="CP50" s="1260"/>
      <c r="CQ50" s="1260"/>
      <c r="CR50" s="1260"/>
      <c r="CS50" s="1260"/>
      <c r="CT50" s="1260"/>
      <c r="CU50" s="1260"/>
      <c r="CV50" s="1260" t="s">
        <v>556</v>
      </c>
      <c r="CW50" s="1260"/>
      <c r="CX50" s="1260"/>
      <c r="CY50" s="1260"/>
      <c r="CZ50" s="1260"/>
      <c r="DA50" s="1260"/>
      <c r="DB50" s="1260"/>
      <c r="DC50" s="1260"/>
    </row>
    <row r="51" spans="1:109" ht="13.5" customHeight="1" x14ac:dyDescent="0.15">
      <c r="B51" s="372"/>
      <c r="G51" s="1263"/>
      <c r="H51" s="1263"/>
      <c r="I51" s="1276"/>
      <c r="J51" s="1276"/>
      <c r="K51" s="1262"/>
      <c r="L51" s="1262"/>
      <c r="M51" s="1262"/>
      <c r="N51" s="1262"/>
      <c r="AM51" s="381"/>
      <c r="AN51" s="1258" t="s">
        <v>592</v>
      </c>
      <c r="AO51" s="1258"/>
      <c r="AP51" s="1258"/>
      <c r="AQ51" s="1258"/>
      <c r="AR51" s="1258"/>
      <c r="AS51" s="1258"/>
      <c r="AT51" s="1258"/>
      <c r="AU51" s="1258"/>
      <c r="AV51" s="1258"/>
      <c r="AW51" s="1258"/>
      <c r="AX51" s="1258"/>
      <c r="AY51" s="1258"/>
      <c r="AZ51" s="1258"/>
      <c r="BA51" s="1258"/>
      <c r="BB51" s="1258" t="s">
        <v>593</v>
      </c>
      <c r="BC51" s="1258"/>
      <c r="BD51" s="1258"/>
      <c r="BE51" s="1258"/>
      <c r="BF51" s="1258"/>
      <c r="BG51" s="1258"/>
      <c r="BH51" s="1258"/>
      <c r="BI51" s="1258"/>
      <c r="BJ51" s="1258"/>
      <c r="BK51" s="1258"/>
      <c r="BL51" s="1258"/>
      <c r="BM51" s="1258"/>
      <c r="BN51" s="1258"/>
      <c r="BO51" s="1258"/>
      <c r="BP51" s="1255">
        <v>67.8</v>
      </c>
      <c r="BQ51" s="1255"/>
      <c r="BR51" s="1255"/>
      <c r="BS51" s="1255"/>
      <c r="BT51" s="1255"/>
      <c r="BU51" s="1255"/>
      <c r="BV51" s="1255"/>
      <c r="BW51" s="1255"/>
      <c r="BX51" s="1255">
        <v>68.7</v>
      </c>
      <c r="BY51" s="1255"/>
      <c r="BZ51" s="1255"/>
      <c r="CA51" s="1255"/>
      <c r="CB51" s="1255"/>
      <c r="CC51" s="1255"/>
      <c r="CD51" s="1255"/>
      <c r="CE51" s="1255"/>
      <c r="CF51" s="1255">
        <v>62</v>
      </c>
      <c r="CG51" s="1255"/>
      <c r="CH51" s="1255"/>
      <c r="CI51" s="1255"/>
      <c r="CJ51" s="1255"/>
      <c r="CK51" s="1255"/>
      <c r="CL51" s="1255"/>
      <c r="CM51" s="1255"/>
      <c r="CN51" s="1255">
        <v>76.900000000000006</v>
      </c>
      <c r="CO51" s="1255"/>
      <c r="CP51" s="1255"/>
      <c r="CQ51" s="1255"/>
      <c r="CR51" s="1255"/>
      <c r="CS51" s="1255"/>
      <c r="CT51" s="1255"/>
      <c r="CU51" s="1255"/>
      <c r="CV51" s="1255">
        <v>94.6</v>
      </c>
      <c r="CW51" s="1255"/>
      <c r="CX51" s="1255"/>
      <c r="CY51" s="1255"/>
      <c r="CZ51" s="1255"/>
      <c r="DA51" s="1255"/>
      <c r="DB51" s="1255"/>
      <c r="DC51" s="1255"/>
    </row>
    <row r="52" spans="1:109" x14ac:dyDescent="0.15">
      <c r="B52" s="372"/>
      <c r="G52" s="1263"/>
      <c r="H52" s="1263"/>
      <c r="I52" s="1276"/>
      <c r="J52" s="1276"/>
      <c r="K52" s="1262"/>
      <c r="L52" s="1262"/>
      <c r="M52" s="1262"/>
      <c r="N52" s="1262"/>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63"/>
      <c r="H53" s="1263"/>
      <c r="I53" s="1261"/>
      <c r="J53" s="1261"/>
      <c r="K53" s="1262"/>
      <c r="L53" s="1262"/>
      <c r="M53" s="1262"/>
      <c r="N53" s="1262"/>
      <c r="AM53" s="381"/>
      <c r="AN53" s="1258"/>
      <c r="AO53" s="1258"/>
      <c r="AP53" s="1258"/>
      <c r="AQ53" s="1258"/>
      <c r="AR53" s="1258"/>
      <c r="AS53" s="1258"/>
      <c r="AT53" s="1258"/>
      <c r="AU53" s="1258"/>
      <c r="AV53" s="1258"/>
      <c r="AW53" s="1258"/>
      <c r="AX53" s="1258"/>
      <c r="AY53" s="1258"/>
      <c r="AZ53" s="1258"/>
      <c r="BA53" s="1258"/>
      <c r="BB53" s="1258" t="s">
        <v>594</v>
      </c>
      <c r="BC53" s="1258"/>
      <c r="BD53" s="1258"/>
      <c r="BE53" s="1258"/>
      <c r="BF53" s="1258"/>
      <c r="BG53" s="1258"/>
      <c r="BH53" s="1258"/>
      <c r="BI53" s="1258"/>
      <c r="BJ53" s="1258"/>
      <c r="BK53" s="1258"/>
      <c r="BL53" s="1258"/>
      <c r="BM53" s="1258"/>
      <c r="BN53" s="1258"/>
      <c r="BO53" s="1258"/>
      <c r="BP53" s="1255">
        <v>54</v>
      </c>
      <c r="BQ53" s="1255"/>
      <c r="BR53" s="1255"/>
      <c r="BS53" s="1255"/>
      <c r="BT53" s="1255"/>
      <c r="BU53" s="1255"/>
      <c r="BV53" s="1255"/>
      <c r="BW53" s="1255"/>
      <c r="BX53" s="1255">
        <v>50.2</v>
      </c>
      <c r="BY53" s="1255"/>
      <c r="BZ53" s="1255"/>
      <c r="CA53" s="1255"/>
      <c r="CB53" s="1255"/>
      <c r="CC53" s="1255"/>
      <c r="CD53" s="1255"/>
      <c r="CE53" s="1255"/>
      <c r="CF53" s="1255">
        <v>51</v>
      </c>
      <c r="CG53" s="1255"/>
      <c r="CH53" s="1255"/>
      <c r="CI53" s="1255"/>
      <c r="CJ53" s="1255"/>
      <c r="CK53" s="1255"/>
      <c r="CL53" s="1255"/>
      <c r="CM53" s="1255"/>
      <c r="CN53" s="1255">
        <v>49.9</v>
      </c>
      <c r="CO53" s="1255"/>
      <c r="CP53" s="1255"/>
      <c r="CQ53" s="1255"/>
      <c r="CR53" s="1255"/>
      <c r="CS53" s="1255"/>
      <c r="CT53" s="1255"/>
      <c r="CU53" s="1255"/>
      <c r="CV53" s="1255">
        <v>49.5</v>
      </c>
      <c r="CW53" s="1255"/>
      <c r="CX53" s="1255"/>
      <c r="CY53" s="1255"/>
      <c r="CZ53" s="1255"/>
      <c r="DA53" s="1255"/>
      <c r="DB53" s="1255"/>
      <c r="DC53" s="1255"/>
    </row>
    <row r="54" spans="1:109" x14ac:dyDescent="0.15">
      <c r="A54" s="380"/>
      <c r="B54" s="372"/>
      <c r="G54" s="1263"/>
      <c r="H54" s="1263"/>
      <c r="I54" s="1261"/>
      <c r="J54" s="1261"/>
      <c r="K54" s="1262"/>
      <c r="L54" s="1262"/>
      <c r="M54" s="1262"/>
      <c r="N54" s="1262"/>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61"/>
      <c r="H55" s="1261"/>
      <c r="I55" s="1261"/>
      <c r="J55" s="1261"/>
      <c r="K55" s="1262"/>
      <c r="L55" s="1262"/>
      <c r="M55" s="1262"/>
      <c r="N55" s="1262"/>
      <c r="AN55" s="1260" t="s">
        <v>595</v>
      </c>
      <c r="AO55" s="1260"/>
      <c r="AP55" s="1260"/>
      <c r="AQ55" s="1260"/>
      <c r="AR55" s="1260"/>
      <c r="AS55" s="1260"/>
      <c r="AT55" s="1260"/>
      <c r="AU55" s="1260"/>
      <c r="AV55" s="1260"/>
      <c r="AW55" s="1260"/>
      <c r="AX55" s="1260"/>
      <c r="AY55" s="1260"/>
      <c r="AZ55" s="1260"/>
      <c r="BA55" s="1260"/>
      <c r="BB55" s="1258" t="s">
        <v>593</v>
      </c>
      <c r="BC55" s="1258"/>
      <c r="BD55" s="1258"/>
      <c r="BE55" s="1258"/>
      <c r="BF55" s="1258"/>
      <c r="BG55" s="1258"/>
      <c r="BH55" s="1258"/>
      <c r="BI55" s="1258"/>
      <c r="BJ55" s="1258"/>
      <c r="BK55" s="1258"/>
      <c r="BL55" s="1258"/>
      <c r="BM55" s="1258"/>
      <c r="BN55" s="1258"/>
      <c r="BO55" s="1258"/>
      <c r="BP55" s="1255">
        <v>7.6</v>
      </c>
      <c r="BQ55" s="1255"/>
      <c r="BR55" s="1255"/>
      <c r="BS55" s="1255"/>
      <c r="BT55" s="1255"/>
      <c r="BU55" s="1255"/>
      <c r="BV55" s="1255"/>
      <c r="BW55" s="1255"/>
      <c r="BX55" s="1255">
        <v>3</v>
      </c>
      <c r="BY55" s="1255"/>
      <c r="BZ55" s="1255"/>
      <c r="CA55" s="1255"/>
      <c r="CB55" s="1255"/>
      <c r="CC55" s="1255"/>
      <c r="CD55" s="1255"/>
      <c r="CE55" s="1255"/>
      <c r="CF55" s="1255">
        <v>3.4</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380"/>
      <c r="B56" s="372"/>
      <c r="G56" s="1261"/>
      <c r="H56" s="1261"/>
      <c r="I56" s="1261"/>
      <c r="J56" s="1261"/>
      <c r="K56" s="1262"/>
      <c r="L56" s="1262"/>
      <c r="M56" s="1262"/>
      <c r="N56" s="1262"/>
      <c r="AN56" s="1260"/>
      <c r="AO56" s="1260"/>
      <c r="AP56" s="1260"/>
      <c r="AQ56" s="1260"/>
      <c r="AR56" s="1260"/>
      <c r="AS56" s="1260"/>
      <c r="AT56" s="1260"/>
      <c r="AU56" s="1260"/>
      <c r="AV56" s="1260"/>
      <c r="AW56" s="1260"/>
      <c r="AX56" s="1260"/>
      <c r="AY56" s="1260"/>
      <c r="AZ56" s="1260"/>
      <c r="BA56" s="1260"/>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61"/>
      <c r="H57" s="1261"/>
      <c r="I57" s="1256"/>
      <c r="J57" s="1256"/>
      <c r="K57" s="1262"/>
      <c r="L57" s="1262"/>
      <c r="M57" s="1262"/>
      <c r="N57" s="1262"/>
      <c r="AM57" s="366"/>
      <c r="AN57" s="1260"/>
      <c r="AO57" s="1260"/>
      <c r="AP57" s="1260"/>
      <c r="AQ57" s="1260"/>
      <c r="AR57" s="1260"/>
      <c r="AS57" s="1260"/>
      <c r="AT57" s="1260"/>
      <c r="AU57" s="1260"/>
      <c r="AV57" s="1260"/>
      <c r="AW57" s="1260"/>
      <c r="AX57" s="1260"/>
      <c r="AY57" s="1260"/>
      <c r="AZ57" s="1260"/>
      <c r="BA57" s="1260"/>
      <c r="BB57" s="1258" t="s">
        <v>594</v>
      </c>
      <c r="BC57" s="1258"/>
      <c r="BD57" s="1258"/>
      <c r="BE57" s="1258"/>
      <c r="BF57" s="1258"/>
      <c r="BG57" s="1258"/>
      <c r="BH57" s="1258"/>
      <c r="BI57" s="1258"/>
      <c r="BJ57" s="1258"/>
      <c r="BK57" s="1258"/>
      <c r="BL57" s="1258"/>
      <c r="BM57" s="1258"/>
      <c r="BN57" s="1258"/>
      <c r="BO57" s="1258"/>
      <c r="BP57" s="1255">
        <v>63.4</v>
      </c>
      <c r="BQ57" s="1255"/>
      <c r="BR57" s="1255"/>
      <c r="BS57" s="1255"/>
      <c r="BT57" s="1255"/>
      <c r="BU57" s="1255"/>
      <c r="BV57" s="1255"/>
      <c r="BW57" s="1255"/>
      <c r="BX57" s="1255">
        <v>63.3</v>
      </c>
      <c r="BY57" s="1255"/>
      <c r="BZ57" s="1255"/>
      <c r="CA57" s="1255"/>
      <c r="CB57" s="1255"/>
      <c r="CC57" s="1255"/>
      <c r="CD57" s="1255"/>
      <c r="CE57" s="1255"/>
      <c r="CF57" s="1255">
        <v>62.8</v>
      </c>
      <c r="CG57" s="1255"/>
      <c r="CH57" s="1255"/>
      <c r="CI57" s="1255"/>
      <c r="CJ57" s="1255"/>
      <c r="CK57" s="1255"/>
      <c r="CL57" s="1255"/>
      <c r="CM57" s="1255"/>
      <c r="CN57" s="1255">
        <v>62.6</v>
      </c>
      <c r="CO57" s="1255"/>
      <c r="CP57" s="1255"/>
      <c r="CQ57" s="1255"/>
      <c r="CR57" s="1255"/>
      <c r="CS57" s="1255"/>
      <c r="CT57" s="1255"/>
      <c r="CU57" s="1255"/>
      <c r="CV57" s="1255">
        <v>63</v>
      </c>
      <c r="CW57" s="1255"/>
      <c r="CX57" s="1255"/>
      <c r="CY57" s="1255"/>
      <c r="CZ57" s="1255"/>
      <c r="DA57" s="1255"/>
      <c r="DB57" s="1255"/>
      <c r="DC57" s="1255"/>
      <c r="DD57" s="385"/>
      <c r="DE57" s="384"/>
    </row>
    <row r="58" spans="1:109" s="380" customFormat="1" x14ac:dyDescent="0.15">
      <c r="A58" s="366"/>
      <c r="B58" s="384"/>
      <c r="G58" s="1261"/>
      <c r="H58" s="1261"/>
      <c r="I58" s="1256"/>
      <c r="J58" s="1256"/>
      <c r="K58" s="1262"/>
      <c r="L58" s="1262"/>
      <c r="M58" s="1262"/>
      <c r="N58" s="1262"/>
      <c r="AM58" s="366"/>
      <c r="AN58" s="1260"/>
      <c r="AO58" s="1260"/>
      <c r="AP58" s="1260"/>
      <c r="AQ58" s="1260"/>
      <c r="AR58" s="1260"/>
      <c r="AS58" s="1260"/>
      <c r="AT58" s="1260"/>
      <c r="AU58" s="1260"/>
      <c r="AV58" s="1260"/>
      <c r="AW58" s="1260"/>
      <c r="AX58" s="1260"/>
      <c r="AY58" s="1260"/>
      <c r="AZ58" s="1260"/>
      <c r="BA58" s="1260"/>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596</v>
      </c>
    </row>
    <row r="64" spans="1:109" x14ac:dyDescent="0.15">
      <c r="B64" s="372"/>
      <c r="G64" s="379"/>
      <c r="I64" s="392"/>
      <c r="J64" s="392"/>
      <c r="K64" s="392"/>
      <c r="L64" s="392"/>
      <c r="M64" s="392"/>
      <c r="N64" s="393"/>
      <c r="AM64" s="379"/>
      <c r="AN64" s="379" t="s">
        <v>589</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67" t="s">
        <v>598</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x14ac:dyDescent="0.15">
      <c r="B66" s="372"/>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x14ac:dyDescent="0.15">
      <c r="B67" s="372"/>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x14ac:dyDescent="0.15">
      <c r="B68" s="372"/>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x14ac:dyDescent="0.15">
      <c r="B69" s="372"/>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591</v>
      </c>
    </row>
    <row r="72" spans="2:107" x14ac:dyDescent="0.15">
      <c r="B72" s="372"/>
      <c r="G72" s="1261"/>
      <c r="H72" s="1261"/>
      <c r="I72" s="1261"/>
      <c r="J72" s="1261"/>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0" t="s">
        <v>552</v>
      </c>
      <c r="BQ72" s="1260"/>
      <c r="BR72" s="1260"/>
      <c r="BS72" s="1260"/>
      <c r="BT72" s="1260"/>
      <c r="BU72" s="1260"/>
      <c r="BV72" s="1260"/>
      <c r="BW72" s="1260"/>
      <c r="BX72" s="1260" t="s">
        <v>553</v>
      </c>
      <c r="BY72" s="1260"/>
      <c r="BZ72" s="1260"/>
      <c r="CA72" s="1260"/>
      <c r="CB72" s="1260"/>
      <c r="CC72" s="1260"/>
      <c r="CD72" s="1260"/>
      <c r="CE72" s="1260"/>
      <c r="CF72" s="1260" t="s">
        <v>554</v>
      </c>
      <c r="CG72" s="1260"/>
      <c r="CH72" s="1260"/>
      <c r="CI72" s="1260"/>
      <c r="CJ72" s="1260"/>
      <c r="CK72" s="1260"/>
      <c r="CL72" s="1260"/>
      <c r="CM72" s="1260"/>
      <c r="CN72" s="1260" t="s">
        <v>555</v>
      </c>
      <c r="CO72" s="1260"/>
      <c r="CP72" s="1260"/>
      <c r="CQ72" s="1260"/>
      <c r="CR72" s="1260"/>
      <c r="CS72" s="1260"/>
      <c r="CT72" s="1260"/>
      <c r="CU72" s="1260"/>
      <c r="CV72" s="1260" t="s">
        <v>556</v>
      </c>
      <c r="CW72" s="1260"/>
      <c r="CX72" s="1260"/>
      <c r="CY72" s="1260"/>
      <c r="CZ72" s="1260"/>
      <c r="DA72" s="1260"/>
      <c r="DB72" s="1260"/>
      <c r="DC72" s="1260"/>
    </row>
    <row r="73" spans="2:107" x14ac:dyDescent="0.15">
      <c r="B73" s="372"/>
      <c r="G73" s="1263"/>
      <c r="H73" s="1263"/>
      <c r="I73" s="1263"/>
      <c r="J73" s="1263"/>
      <c r="K73" s="1259"/>
      <c r="L73" s="1259"/>
      <c r="M73" s="1259"/>
      <c r="N73" s="1259"/>
      <c r="AM73" s="381"/>
      <c r="AN73" s="1258" t="s">
        <v>592</v>
      </c>
      <c r="AO73" s="1258"/>
      <c r="AP73" s="1258"/>
      <c r="AQ73" s="1258"/>
      <c r="AR73" s="1258"/>
      <c r="AS73" s="1258"/>
      <c r="AT73" s="1258"/>
      <c r="AU73" s="1258"/>
      <c r="AV73" s="1258"/>
      <c r="AW73" s="1258"/>
      <c r="AX73" s="1258"/>
      <c r="AY73" s="1258"/>
      <c r="AZ73" s="1258"/>
      <c r="BA73" s="1258"/>
      <c r="BB73" s="1258" t="s">
        <v>593</v>
      </c>
      <c r="BC73" s="1258"/>
      <c r="BD73" s="1258"/>
      <c r="BE73" s="1258"/>
      <c r="BF73" s="1258"/>
      <c r="BG73" s="1258"/>
      <c r="BH73" s="1258"/>
      <c r="BI73" s="1258"/>
      <c r="BJ73" s="1258"/>
      <c r="BK73" s="1258"/>
      <c r="BL73" s="1258"/>
      <c r="BM73" s="1258"/>
      <c r="BN73" s="1258"/>
      <c r="BO73" s="1258"/>
      <c r="BP73" s="1255">
        <v>67.8</v>
      </c>
      <c r="BQ73" s="1255"/>
      <c r="BR73" s="1255"/>
      <c r="BS73" s="1255"/>
      <c r="BT73" s="1255"/>
      <c r="BU73" s="1255"/>
      <c r="BV73" s="1255"/>
      <c r="BW73" s="1255"/>
      <c r="BX73" s="1255">
        <v>68.7</v>
      </c>
      <c r="BY73" s="1255"/>
      <c r="BZ73" s="1255"/>
      <c r="CA73" s="1255"/>
      <c r="CB73" s="1255"/>
      <c r="CC73" s="1255"/>
      <c r="CD73" s="1255"/>
      <c r="CE73" s="1255"/>
      <c r="CF73" s="1255">
        <v>62</v>
      </c>
      <c r="CG73" s="1255"/>
      <c r="CH73" s="1255"/>
      <c r="CI73" s="1255"/>
      <c r="CJ73" s="1255"/>
      <c r="CK73" s="1255"/>
      <c r="CL73" s="1255"/>
      <c r="CM73" s="1255"/>
      <c r="CN73" s="1255">
        <v>76.900000000000006</v>
      </c>
      <c r="CO73" s="1255"/>
      <c r="CP73" s="1255"/>
      <c r="CQ73" s="1255"/>
      <c r="CR73" s="1255"/>
      <c r="CS73" s="1255"/>
      <c r="CT73" s="1255"/>
      <c r="CU73" s="1255"/>
      <c r="CV73" s="1255">
        <v>94.6</v>
      </c>
      <c r="CW73" s="1255"/>
      <c r="CX73" s="1255"/>
      <c r="CY73" s="1255"/>
      <c r="CZ73" s="1255"/>
      <c r="DA73" s="1255"/>
      <c r="DB73" s="1255"/>
      <c r="DC73" s="1255"/>
    </row>
    <row r="74" spans="2:107" x14ac:dyDescent="0.15">
      <c r="B74" s="372"/>
      <c r="G74" s="1263"/>
      <c r="H74" s="1263"/>
      <c r="I74" s="1263"/>
      <c r="J74" s="1263"/>
      <c r="K74" s="1259"/>
      <c r="L74" s="1259"/>
      <c r="M74" s="1259"/>
      <c r="N74" s="1259"/>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63"/>
      <c r="H75" s="1263"/>
      <c r="I75" s="1261"/>
      <c r="J75" s="1261"/>
      <c r="K75" s="1262"/>
      <c r="L75" s="1262"/>
      <c r="M75" s="1262"/>
      <c r="N75" s="1262"/>
      <c r="AM75" s="381"/>
      <c r="AN75" s="1258"/>
      <c r="AO75" s="1258"/>
      <c r="AP75" s="1258"/>
      <c r="AQ75" s="1258"/>
      <c r="AR75" s="1258"/>
      <c r="AS75" s="1258"/>
      <c r="AT75" s="1258"/>
      <c r="AU75" s="1258"/>
      <c r="AV75" s="1258"/>
      <c r="AW75" s="1258"/>
      <c r="AX75" s="1258"/>
      <c r="AY75" s="1258"/>
      <c r="AZ75" s="1258"/>
      <c r="BA75" s="1258"/>
      <c r="BB75" s="1258" t="s">
        <v>597</v>
      </c>
      <c r="BC75" s="1258"/>
      <c r="BD75" s="1258"/>
      <c r="BE75" s="1258"/>
      <c r="BF75" s="1258"/>
      <c r="BG75" s="1258"/>
      <c r="BH75" s="1258"/>
      <c r="BI75" s="1258"/>
      <c r="BJ75" s="1258"/>
      <c r="BK75" s="1258"/>
      <c r="BL75" s="1258"/>
      <c r="BM75" s="1258"/>
      <c r="BN75" s="1258"/>
      <c r="BO75" s="1258"/>
      <c r="BP75" s="1255">
        <v>7.2</v>
      </c>
      <c r="BQ75" s="1255"/>
      <c r="BR75" s="1255"/>
      <c r="BS75" s="1255"/>
      <c r="BT75" s="1255"/>
      <c r="BU75" s="1255"/>
      <c r="BV75" s="1255"/>
      <c r="BW75" s="1255"/>
      <c r="BX75" s="1255">
        <v>7.6</v>
      </c>
      <c r="BY75" s="1255"/>
      <c r="BZ75" s="1255"/>
      <c r="CA75" s="1255"/>
      <c r="CB75" s="1255"/>
      <c r="CC75" s="1255"/>
      <c r="CD75" s="1255"/>
      <c r="CE75" s="1255"/>
      <c r="CF75" s="1255">
        <v>8.5</v>
      </c>
      <c r="CG75" s="1255"/>
      <c r="CH75" s="1255"/>
      <c r="CI75" s="1255"/>
      <c r="CJ75" s="1255"/>
      <c r="CK75" s="1255"/>
      <c r="CL75" s="1255"/>
      <c r="CM75" s="1255"/>
      <c r="CN75" s="1255">
        <v>9.4</v>
      </c>
      <c r="CO75" s="1255"/>
      <c r="CP75" s="1255"/>
      <c r="CQ75" s="1255"/>
      <c r="CR75" s="1255"/>
      <c r="CS75" s="1255"/>
      <c r="CT75" s="1255"/>
      <c r="CU75" s="1255"/>
      <c r="CV75" s="1255">
        <v>10.1</v>
      </c>
      <c r="CW75" s="1255"/>
      <c r="CX75" s="1255"/>
      <c r="CY75" s="1255"/>
      <c r="CZ75" s="1255"/>
      <c r="DA75" s="1255"/>
      <c r="DB75" s="1255"/>
      <c r="DC75" s="1255"/>
    </row>
    <row r="76" spans="2:107" x14ac:dyDescent="0.15">
      <c r="B76" s="372"/>
      <c r="G76" s="1263"/>
      <c r="H76" s="1263"/>
      <c r="I76" s="1261"/>
      <c r="J76" s="1261"/>
      <c r="K76" s="1262"/>
      <c r="L76" s="1262"/>
      <c r="M76" s="1262"/>
      <c r="N76" s="1262"/>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61"/>
      <c r="H77" s="1261"/>
      <c r="I77" s="1261"/>
      <c r="J77" s="1261"/>
      <c r="K77" s="1259"/>
      <c r="L77" s="1259"/>
      <c r="M77" s="1259"/>
      <c r="N77" s="1259"/>
      <c r="AN77" s="1260" t="s">
        <v>595</v>
      </c>
      <c r="AO77" s="1260"/>
      <c r="AP77" s="1260"/>
      <c r="AQ77" s="1260"/>
      <c r="AR77" s="1260"/>
      <c r="AS77" s="1260"/>
      <c r="AT77" s="1260"/>
      <c r="AU77" s="1260"/>
      <c r="AV77" s="1260"/>
      <c r="AW77" s="1260"/>
      <c r="AX77" s="1260"/>
      <c r="AY77" s="1260"/>
      <c r="AZ77" s="1260"/>
      <c r="BA77" s="1260"/>
      <c r="BB77" s="1258" t="s">
        <v>593</v>
      </c>
      <c r="BC77" s="1258"/>
      <c r="BD77" s="1258"/>
      <c r="BE77" s="1258"/>
      <c r="BF77" s="1258"/>
      <c r="BG77" s="1258"/>
      <c r="BH77" s="1258"/>
      <c r="BI77" s="1258"/>
      <c r="BJ77" s="1258"/>
      <c r="BK77" s="1258"/>
      <c r="BL77" s="1258"/>
      <c r="BM77" s="1258"/>
      <c r="BN77" s="1258"/>
      <c r="BO77" s="1258"/>
      <c r="BP77" s="1255">
        <v>7.6</v>
      </c>
      <c r="BQ77" s="1255"/>
      <c r="BR77" s="1255"/>
      <c r="BS77" s="1255"/>
      <c r="BT77" s="1255"/>
      <c r="BU77" s="1255"/>
      <c r="BV77" s="1255"/>
      <c r="BW77" s="1255"/>
      <c r="BX77" s="1255">
        <v>3</v>
      </c>
      <c r="BY77" s="1255"/>
      <c r="BZ77" s="1255"/>
      <c r="CA77" s="1255"/>
      <c r="CB77" s="1255"/>
      <c r="CC77" s="1255"/>
      <c r="CD77" s="1255"/>
      <c r="CE77" s="1255"/>
      <c r="CF77" s="1255">
        <v>3.4</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372"/>
      <c r="G78" s="1261"/>
      <c r="H78" s="1261"/>
      <c r="I78" s="1261"/>
      <c r="J78" s="1261"/>
      <c r="K78" s="1259"/>
      <c r="L78" s="1259"/>
      <c r="M78" s="1259"/>
      <c r="N78" s="1259"/>
      <c r="AN78" s="1260"/>
      <c r="AO78" s="1260"/>
      <c r="AP78" s="1260"/>
      <c r="AQ78" s="1260"/>
      <c r="AR78" s="1260"/>
      <c r="AS78" s="1260"/>
      <c r="AT78" s="1260"/>
      <c r="AU78" s="1260"/>
      <c r="AV78" s="1260"/>
      <c r="AW78" s="1260"/>
      <c r="AX78" s="1260"/>
      <c r="AY78" s="1260"/>
      <c r="AZ78" s="1260"/>
      <c r="BA78" s="1260"/>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61"/>
      <c r="H79" s="1261"/>
      <c r="I79" s="1256"/>
      <c r="J79" s="1256"/>
      <c r="K79" s="1257"/>
      <c r="L79" s="1257"/>
      <c r="M79" s="1257"/>
      <c r="N79" s="1257"/>
      <c r="AN79" s="1260"/>
      <c r="AO79" s="1260"/>
      <c r="AP79" s="1260"/>
      <c r="AQ79" s="1260"/>
      <c r="AR79" s="1260"/>
      <c r="AS79" s="1260"/>
      <c r="AT79" s="1260"/>
      <c r="AU79" s="1260"/>
      <c r="AV79" s="1260"/>
      <c r="AW79" s="1260"/>
      <c r="AX79" s="1260"/>
      <c r="AY79" s="1260"/>
      <c r="AZ79" s="1260"/>
      <c r="BA79" s="1260"/>
      <c r="BB79" s="1258" t="s">
        <v>597</v>
      </c>
      <c r="BC79" s="1258"/>
      <c r="BD79" s="1258"/>
      <c r="BE79" s="1258"/>
      <c r="BF79" s="1258"/>
      <c r="BG79" s="1258"/>
      <c r="BH79" s="1258"/>
      <c r="BI79" s="1258"/>
      <c r="BJ79" s="1258"/>
      <c r="BK79" s="1258"/>
      <c r="BL79" s="1258"/>
      <c r="BM79" s="1258"/>
      <c r="BN79" s="1258"/>
      <c r="BO79" s="1258"/>
      <c r="BP79" s="1255">
        <v>8.6</v>
      </c>
      <c r="BQ79" s="1255"/>
      <c r="BR79" s="1255"/>
      <c r="BS79" s="1255"/>
      <c r="BT79" s="1255"/>
      <c r="BU79" s="1255"/>
      <c r="BV79" s="1255"/>
      <c r="BW79" s="1255"/>
      <c r="BX79" s="1255">
        <v>8.8000000000000007</v>
      </c>
      <c r="BY79" s="1255"/>
      <c r="BZ79" s="1255"/>
      <c r="CA79" s="1255"/>
      <c r="CB79" s="1255"/>
      <c r="CC79" s="1255"/>
      <c r="CD79" s="1255"/>
      <c r="CE79" s="1255"/>
      <c r="CF79" s="1255">
        <v>8.8000000000000007</v>
      </c>
      <c r="CG79" s="1255"/>
      <c r="CH79" s="1255"/>
      <c r="CI79" s="1255"/>
      <c r="CJ79" s="1255"/>
      <c r="CK79" s="1255"/>
      <c r="CL79" s="1255"/>
      <c r="CM79" s="1255"/>
      <c r="CN79" s="1255">
        <v>8.3000000000000007</v>
      </c>
      <c r="CO79" s="1255"/>
      <c r="CP79" s="1255"/>
      <c r="CQ79" s="1255"/>
      <c r="CR79" s="1255"/>
      <c r="CS79" s="1255"/>
      <c r="CT79" s="1255"/>
      <c r="CU79" s="1255"/>
      <c r="CV79" s="1255">
        <v>8.1</v>
      </c>
      <c r="CW79" s="1255"/>
      <c r="CX79" s="1255"/>
      <c r="CY79" s="1255"/>
      <c r="CZ79" s="1255"/>
      <c r="DA79" s="1255"/>
      <c r="DB79" s="1255"/>
      <c r="DC79" s="1255"/>
    </row>
    <row r="80" spans="2:107" x14ac:dyDescent="0.15">
      <c r="B80" s="372"/>
      <c r="G80" s="1261"/>
      <c r="H80" s="1261"/>
      <c r="I80" s="1256"/>
      <c r="J80" s="1256"/>
      <c r="K80" s="1257"/>
      <c r="L80" s="1257"/>
      <c r="M80" s="1257"/>
      <c r="N80" s="1257"/>
      <c r="AN80" s="1260"/>
      <c r="AO80" s="1260"/>
      <c r="AP80" s="1260"/>
      <c r="AQ80" s="1260"/>
      <c r="AR80" s="1260"/>
      <c r="AS80" s="1260"/>
      <c r="AT80" s="1260"/>
      <c r="AU80" s="1260"/>
      <c r="AV80" s="1260"/>
      <c r="AW80" s="1260"/>
      <c r="AX80" s="1260"/>
      <c r="AY80" s="1260"/>
      <c r="AZ80" s="1260"/>
      <c r="BA80" s="1260"/>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kEwTc0Ys7MWWhERJ6OP03TLpqcZa1+Sbv/uKfxwUSnyLAa2vHqnVFARkYT27kVRoEyvvs+I3X62pTVcMmnEhWA==" saltValue="yWoOo7OBYJ8U0FTVtzduE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499</v>
      </c>
    </row>
  </sheetData>
  <sheetProtection algorithmName="SHA-512" hashValue="IZBqjtK7NcyTlX+OJd0dJHmIzuPNfnFUJytCaUDqwvevcU4wVKmW+SSpw7OOMcyOOJ23QrjQ7MqqWIclMLrCgg==" saltValue="NxWTBT2izAuX55fukS4Lw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110" zoomScaleNormal="11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499</v>
      </c>
    </row>
  </sheetData>
  <sheetProtection algorithmName="SHA-512" hashValue="dPiB/Z77WqeUkImhRGYG8pJ+WR+GZA5Zm2NfYbxtGPBYGBmZWt9uLIax07kAX1jdwSFv25q1dX4ovwIyX9tdCw==" saltValue="k68GOKZi0HmRuSi8/PSa7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549</v>
      </c>
      <c r="G2" s="151"/>
      <c r="H2" s="152"/>
    </row>
    <row r="3" spans="1:8" x14ac:dyDescent="0.15">
      <c r="A3" s="148" t="s">
        <v>542</v>
      </c>
      <c r="B3" s="153"/>
      <c r="C3" s="154"/>
      <c r="D3" s="155">
        <v>78987</v>
      </c>
      <c r="E3" s="156"/>
      <c r="F3" s="157">
        <v>121449</v>
      </c>
      <c r="G3" s="158"/>
      <c r="H3" s="159"/>
    </row>
    <row r="4" spans="1:8" x14ac:dyDescent="0.15">
      <c r="A4" s="160"/>
      <c r="B4" s="161"/>
      <c r="C4" s="162"/>
      <c r="D4" s="163">
        <v>40499</v>
      </c>
      <c r="E4" s="164"/>
      <c r="F4" s="165">
        <v>62922</v>
      </c>
      <c r="G4" s="166"/>
      <c r="H4" s="167"/>
    </row>
    <row r="5" spans="1:8" x14ac:dyDescent="0.15">
      <c r="A5" s="148" t="s">
        <v>544</v>
      </c>
      <c r="B5" s="153"/>
      <c r="C5" s="154"/>
      <c r="D5" s="155">
        <v>371900</v>
      </c>
      <c r="E5" s="156"/>
      <c r="F5" s="157">
        <v>145139</v>
      </c>
      <c r="G5" s="158"/>
      <c r="H5" s="159"/>
    </row>
    <row r="6" spans="1:8" x14ac:dyDescent="0.15">
      <c r="A6" s="160"/>
      <c r="B6" s="161"/>
      <c r="C6" s="162"/>
      <c r="D6" s="163">
        <v>79636</v>
      </c>
      <c r="E6" s="164"/>
      <c r="F6" s="165">
        <v>83762</v>
      </c>
      <c r="G6" s="166"/>
      <c r="H6" s="167"/>
    </row>
    <row r="7" spans="1:8" x14ac:dyDescent="0.15">
      <c r="A7" s="148" t="s">
        <v>545</v>
      </c>
      <c r="B7" s="153"/>
      <c r="C7" s="154"/>
      <c r="D7" s="155">
        <v>118560</v>
      </c>
      <c r="E7" s="156"/>
      <c r="F7" s="157">
        <v>125391</v>
      </c>
      <c r="G7" s="158"/>
      <c r="H7" s="159"/>
    </row>
    <row r="8" spans="1:8" x14ac:dyDescent="0.15">
      <c r="A8" s="160"/>
      <c r="B8" s="161"/>
      <c r="C8" s="162"/>
      <c r="D8" s="163">
        <v>43245</v>
      </c>
      <c r="E8" s="164"/>
      <c r="F8" s="165">
        <v>68516</v>
      </c>
      <c r="G8" s="166"/>
      <c r="H8" s="167"/>
    </row>
    <row r="9" spans="1:8" x14ac:dyDescent="0.15">
      <c r="A9" s="148" t="s">
        <v>546</v>
      </c>
      <c r="B9" s="153"/>
      <c r="C9" s="154"/>
      <c r="D9" s="155">
        <v>192611</v>
      </c>
      <c r="E9" s="156"/>
      <c r="F9" s="157">
        <v>138402</v>
      </c>
      <c r="G9" s="158"/>
      <c r="H9" s="159"/>
    </row>
    <row r="10" spans="1:8" x14ac:dyDescent="0.15">
      <c r="A10" s="160"/>
      <c r="B10" s="161"/>
      <c r="C10" s="162"/>
      <c r="D10" s="163">
        <v>84424</v>
      </c>
      <c r="E10" s="164"/>
      <c r="F10" s="165">
        <v>70652</v>
      </c>
      <c r="G10" s="166"/>
      <c r="H10" s="167"/>
    </row>
    <row r="11" spans="1:8" x14ac:dyDescent="0.15">
      <c r="A11" s="148" t="s">
        <v>547</v>
      </c>
      <c r="B11" s="153"/>
      <c r="C11" s="154"/>
      <c r="D11" s="155">
        <v>211878</v>
      </c>
      <c r="E11" s="156"/>
      <c r="F11" s="157">
        <v>146367</v>
      </c>
      <c r="G11" s="158"/>
      <c r="H11" s="159"/>
    </row>
    <row r="12" spans="1:8" x14ac:dyDescent="0.15">
      <c r="A12" s="160"/>
      <c r="B12" s="161"/>
      <c r="C12" s="168"/>
      <c r="D12" s="163">
        <v>112529</v>
      </c>
      <c r="E12" s="164"/>
      <c r="F12" s="165">
        <v>79441</v>
      </c>
      <c r="G12" s="166"/>
      <c r="H12" s="167"/>
    </row>
    <row r="13" spans="1:8" x14ac:dyDescent="0.15">
      <c r="A13" s="148"/>
      <c r="B13" s="153"/>
      <c r="C13" s="169"/>
      <c r="D13" s="170">
        <v>194787</v>
      </c>
      <c r="E13" s="171"/>
      <c r="F13" s="172">
        <v>135350</v>
      </c>
      <c r="G13" s="173"/>
      <c r="H13" s="159"/>
    </row>
    <row r="14" spans="1:8" x14ac:dyDescent="0.15">
      <c r="A14" s="160"/>
      <c r="B14" s="161"/>
      <c r="C14" s="162"/>
      <c r="D14" s="163">
        <v>72067</v>
      </c>
      <c r="E14" s="164"/>
      <c r="F14" s="165">
        <v>73059</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1.65</v>
      </c>
      <c r="C19" s="174">
        <f>ROUND(VALUE(SUBSTITUTE(実質収支比率等に係る経年分析!G$48,"▲","-")),2)</f>
        <v>1.71</v>
      </c>
      <c r="D19" s="174">
        <f>ROUND(VALUE(SUBSTITUTE(実質収支比率等に係る経年分析!H$48,"▲","-")),2)</f>
        <v>4.03</v>
      </c>
      <c r="E19" s="174">
        <f>ROUND(VALUE(SUBSTITUTE(実質収支比率等に係る経年分析!I$48,"▲","-")),2)</f>
        <v>1.03</v>
      </c>
      <c r="F19" s="174">
        <f>ROUND(VALUE(SUBSTITUTE(実質収支比率等に係る経年分析!J$48,"▲","-")),2)</f>
        <v>6.19</v>
      </c>
    </row>
    <row r="20" spans="1:11" x14ac:dyDescent="0.15">
      <c r="A20" s="174" t="s">
        <v>57</v>
      </c>
      <c r="B20" s="174">
        <f>ROUND(VALUE(SUBSTITUTE(実質収支比率等に係る経年分析!F$47,"▲","-")),2)</f>
        <v>61.71</v>
      </c>
      <c r="C20" s="174">
        <f>ROUND(VALUE(SUBSTITUTE(実質収支比率等に係る経年分析!G$47,"▲","-")),2)</f>
        <v>50.6</v>
      </c>
      <c r="D20" s="174">
        <f>ROUND(VALUE(SUBSTITUTE(実質収支比率等に係る経年分析!H$47,"▲","-")),2)</f>
        <v>46.1</v>
      </c>
      <c r="E20" s="174">
        <f>ROUND(VALUE(SUBSTITUTE(実質収支比率等に係る経年分析!I$47,"▲","-")),2)</f>
        <v>47.71</v>
      </c>
      <c r="F20" s="174">
        <f>ROUND(VALUE(SUBSTITUTE(実質収支比率等に係る経年分析!J$47,"▲","-")),2)</f>
        <v>52.72</v>
      </c>
    </row>
    <row r="21" spans="1:11" x14ac:dyDescent="0.15">
      <c r="A21" s="174" t="s">
        <v>58</v>
      </c>
      <c r="B21" s="174">
        <f>IF(ISNUMBER(VALUE(SUBSTITUTE(実質収支比率等に係る経年分析!F$49,"▲","-"))),ROUND(VALUE(SUBSTITUTE(実質収支比率等に係る経年分析!F$49,"▲","-")),2),NA())</f>
        <v>-2.97</v>
      </c>
      <c r="C21" s="174">
        <f>IF(ISNUMBER(VALUE(SUBSTITUTE(実質収支比率等に係る経年分析!G$49,"▲","-"))),ROUND(VALUE(SUBSTITUTE(実質収支比率等に係る経年分析!G$49,"▲","-")),2),NA())</f>
        <v>-8.58</v>
      </c>
      <c r="D21" s="174">
        <f>IF(ISNUMBER(VALUE(SUBSTITUTE(実質収支比率等に係る経年分析!H$49,"▲","-"))),ROUND(VALUE(SUBSTITUTE(実質収支比率等に係る経年分析!H$49,"▲","-")),2),NA())</f>
        <v>2.4700000000000002</v>
      </c>
      <c r="E21" s="174">
        <f>IF(ISNUMBER(VALUE(SUBSTITUTE(実質収支比率等に係る経年分析!I$49,"▲","-"))),ROUND(VALUE(SUBSTITUTE(実質収支比率等に係る経年分析!I$49,"▲","-")),2),NA())</f>
        <v>0.72</v>
      </c>
      <c r="F21" s="174">
        <f>IF(ISNUMBER(VALUE(SUBSTITUTE(実質収支比率等に係る経年分析!J$49,"▲","-"))),ROUND(VALUE(SUBSTITUTE(実質収支比率等に係る経年分析!J$49,"▲","-")),2),NA())</f>
        <v>9.6999999999999993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0.13</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住宅新築資金等貸付特別会計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0.15</v>
      </c>
    </row>
    <row r="32" spans="1:11" x14ac:dyDescent="0.15">
      <c r="A32" s="175" t="str">
        <f>IF(連結実質赤字比率に係る赤字・黒字の構成分析!C$38="",NA(),連結実質赤字比率に係る赤字・黒字の構成分析!C$38)</f>
        <v>公共下水道事業特別会計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0.57999999999999996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0.57999999999999996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6.44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0.87</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2.93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1.79</v>
      </c>
    </row>
    <row r="35" spans="1:16" x14ac:dyDescent="0.15">
      <c r="A35" s="175" t="str">
        <f>IF(連結実質赤字比率に係る赤字・黒字の構成分析!C$35="",NA(),連結実質赤字比率に係る赤字・黒字の構成分析!C$35)</f>
        <v>簡易水道事業会計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#VALUE!</v>
      </c>
      <c r="G35" s="175" t="e">
        <f>IF(ROUND(VALUE(SUBSTITUTE(連結実質赤字比率に係る赤字・黒字の構成分析!H$35,"▲", "-")), 2) &gt;= 0, ABS(ROUND(VALUE(SUBSTITUTE(連結実質赤字比率に係る赤字・黒字の構成分析!H$35,"▲", "-")), 2)), NA())</f>
        <v>#VALUE!</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2.2599999999999998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1.63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6.17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321</v>
      </c>
      <c r="E42" s="176"/>
      <c r="F42" s="176"/>
      <c r="G42" s="176">
        <f>'実質公債費比率（分子）の構造'!L$52</f>
        <v>327</v>
      </c>
      <c r="H42" s="176"/>
      <c r="I42" s="176"/>
      <c r="J42" s="176">
        <f>'実質公債費比率（分子）の構造'!M$52</f>
        <v>442</v>
      </c>
      <c r="K42" s="176"/>
      <c r="L42" s="176"/>
      <c r="M42" s="176">
        <f>'実質公債費比率（分子）の構造'!N$52</f>
        <v>497</v>
      </c>
      <c r="N42" s="176"/>
      <c r="O42" s="176"/>
      <c r="P42" s="176">
        <f>'実質公債費比率（分子）の構造'!O$52</f>
        <v>544</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68</v>
      </c>
      <c r="B45" s="176">
        <f>'実質公債費比率（分子）の構造'!K$49</f>
        <v>19</v>
      </c>
      <c r="C45" s="176"/>
      <c r="D45" s="176"/>
      <c r="E45" s="176">
        <f>'実質公債費比率（分子）の構造'!L$49</f>
        <v>19</v>
      </c>
      <c r="F45" s="176"/>
      <c r="G45" s="176"/>
      <c r="H45" s="176">
        <f>'実質公債費比率（分子）の構造'!M$49</f>
        <v>20</v>
      </c>
      <c r="I45" s="176"/>
      <c r="J45" s="176"/>
      <c r="K45" s="176">
        <f>'実質公債費比率（分子）の構造'!N$49</f>
        <v>22</v>
      </c>
      <c r="L45" s="176"/>
      <c r="M45" s="176"/>
      <c r="N45" s="176">
        <f>'実質公債費比率（分子）の構造'!O$49</f>
        <v>25</v>
      </c>
      <c r="O45" s="176"/>
      <c r="P45" s="176"/>
    </row>
    <row r="46" spans="1:16" x14ac:dyDescent="0.15">
      <c r="A46" s="176" t="s">
        <v>69</v>
      </c>
      <c r="B46" s="176">
        <f>'実質公債費比率（分子）の構造'!K$48</f>
        <v>113</v>
      </c>
      <c r="C46" s="176"/>
      <c r="D46" s="176"/>
      <c r="E46" s="176">
        <f>'実質公債費比率（分子）の構造'!L$48</f>
        <v>112</v>
      </c>
      <c r="F46" s="176"/>
      <c r="G46" s="176"/>
      <c r="H46" s="176">
        <f>'実質公債費比率（分子）の構造'!M$48</f>
        <v>145</v>
      </c>
      <c r="I46" s="176"/>
      <c r="J46" s="176"/>
      <c r="K46" s="176">
        <f>'実質公債費比率（分子）の構造'!N$48</f>
        <v>152</v>
      </c>
      <c r="L46" s="176"/>
      <c r="M46" s="176"/>
      <c r="N46" s="176">
        <f>'実質公債費比率（分子）の構造'!O$48</f>
        <v>152</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372</v>
      </c>
      <c r="C49" s="176"/>
      <c r="D49" s="176"/>
      <c r="E49" s="176">
        <f>'実質公債費比率（分子）の構造'!L$45</f>
        <v>387</v>
      </c>
      <c r="F49" s="176"/>
      <c r="G49" s="176"/>
      <c r="H49" s="176">
        <f>'実質公債費比率（分子）の構造'!M$45</f>
        <v>521</v>
      </c>
      <c r="I49" s="176"/>
      <c r="J49" s="176"/>
      <c r="K49" s="176">
        <f>'実質公債費比率（分子）の構造'!N$45</f>
        <v>624</v>
      </c>
      <c r="L49" s="176"/>
      <c r="M49" s="176"/>
      <c r="N49" s="176">
        <f>'実質公債費比率（分子）の構造'!O$45</f>
        <v>648</v>
      </c>
      <c r="O49" s="176"/>
      <c r="P49" s="176"/>
    </row>
    <row r="50" spans="1:16" x14ac:dyDescent="0.15">
      <c r="A50" s="176" t="s">
        <v>73</v>
      </c>
      <c r="B50" s="176" t="e">
        <f>NA()</f>
        <v>#N/A</v>
      </c>
      <c r="C50" s="176">
        <f>IF(ISNUMBER('実質公債費比率（分子）の構造'!K$53),'実質公債費比率（分子）の構造'!K$53,NA())</f>
        <v>183</v>
      </c>
      <c r="D50" s="176" t="e">
        <f>NA()</f>
        <v>#N/A</v>
      </c>
      <c r="E50" s="176" t="e">
        <f>NA()</f>
        <v>#N/A</v>
      </c>
      <c r="F50" s="176">
        <f>IF(ISNUMBER('実質公債費比率（分子）の構造'!L$53),'実質公債費比率（分子）の構造'!L$53,NA())</f>
        <v>191</v>
      </c>
      <c r="G50" s="176" t="e">
        <f>NA()</f>
        <v>#N/A</v>
      </c>
      <c r="H50" s="176" t="e">
        <f>NA()</f>
        <v>#N/A</v>
      </c>
      <c r="I50" s="176">
        <f>IF(ISNUMBER('実質公債費比率（分子）の構造'!M$53),'実質公債費比率（分子）の構造'!M$53,NA())</f>
        <v>244</v>
      </c>
      <c r="J50" s="176" t="e">
        <f>NA()</f>
        <v>#N/A</v>
      </c>
      <c r="K50" s="176" t="e">
        <f>NA()</f>
        <v>#N/A</v>
      </c>
      <c r="L50" s="176">
        <f>IF(ISNUMBER('実質公債費比率（分子）の構造'!N$53),'実質公債費比率（分子）の構造'!N$53,NA())</f>
        <v>301</v>
      </c>
      <c r="M50" s="176" t="e">
        <f>NA()</f>
        <v>#N/A</v>
      </c>
      <c r="N50" s="176" t="e">
        <f>NA()</f>
        <v>#N/A</v>
      </c>
      <c r="O50" s="176">
        <f>IF(ISNUMBER('実質公債費比率（分子）の構造'!O$53),'実質公債費比率（分子）の構造'!O$53,NA())</f>
        <v>281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6386</v>
      </c>
      <c r="E56" s="175"/>
      <c r="F56" s="175"/>
      <c r="G56" s="175">
        <f>'将来負担比率（分子）の構造'!J$52</f>
        <v>6678</v>
      </c>
      <c r="H56" s="175"/>
      <c r="I56" s="175"/>
      <c r="J56" s="175">
        <f>'将来負担比率（分子）の構造'!K$52</f>
        <v>6773</v>
      </c>
      <c r="K56" s="175"/>
      <c r="L56" s="175"/>
      <c r="M56" s="175">
        <f>'将来負担比率（分子）の構造'!L$52</f>
        <v>6668</v>
      </c>
      <c r="N56" s="175"/>
      <c r="O56" s="175"/>
      <c r="P56" s="175">
        <f>'将来負担比率（分子）の構造'!M$52</f>
        <v>6168</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f>'将来負担比率（分子）の構造'!M$51</f>
        <v>177</v>
      </c>
    </row>
    <row r="58" spans="1:16" x14ac:dyDescent="0.15">
      <c r="A58" s="175" t="s">
        <v>43</v>
      </c>
      <c r="B58" s="175"/>
      <c r="C58" s="175"/>
      <c r="D58" s="175">
        <f>'将来負担比率（分子）の構造'!I$50</f>
        <v>2154</v>
      </c>
      <c r="E58" s="175"/>
      <c r="F58" s="175"/>
      <c r="G58" s="175">
        <f>'将来負担比率（分子）の構造'!J$50</f>
        <v>2363</v>
      </c>
      <c r="H58" s="175"/>
      <c r="I58" s="175"/>
      <c r="J58" s="175">
        <f>'将来負担比率（分子）の構造'!K$50</f>
        <v>2489</v>
      </c>
      <c r="K58" s="175"/>
      <c r="L58" s="175"/>
      <c r="M58" s="175">
        <f>'将来負担比率（分子）の構造'!L$50</f>
        <v>2709</v>
      </c>
      <c r="N58" s="175"/>
      <c r="O58" s="175"/>
      <c r="P58" s="175">
        <f>'将来負担比率（分子）の構造'!M$50</f>
        <v>2891</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449</v>
      </c>
      <c r="C62" s="175"/>
      <c r="D62" s="175"/>
      <c r="E62" s="175">
        <f>'将来負担比率（分子）の構造'!J$45</f>
        <v>416</v>
      </c>
      <c r="F62" s="175"/>
      <c r="G62" s="175"/>
      <c r="H62" s="175">
        <f>'将来負担比率（分子）の構造'!K$45</f>
        <v>388</v>
      </c>
      <c r="I62" s="175"/>
      <c r="J62" s="175"/>
      <c r="K62" s="175">
        <f>'将来負担比率（分子）の構造'!L$45</f>
        <v>417</v>
      </c>
      <c r="L62" s="175"/>
      <c r="M62" s="175"/>
      <c r="N62" s="175">
        <f>'将来負担比率（分子）の構造'!M$45</f>
        <v>268</v>
      </c>
      <c r="O62" s="175"/>
      <c r="P62" s="175"/>
    </row>
    <row r="63" spans="1:16" x14ac:dyDescent="0.15">
      <c r="A63" s="175" t="s">
        <v>36</v>
      </c>
      <c r="B63" s="175">
        <f>'将来負担比率（分子）の構造'!I$44</f>
        <v>92</v>
      </c>
      <c r="C63" s="175"/>
      <c r="D63" s="175"/>
      <c r="E63" s="175">
        <f>'将来負担比率（分子）の構造'!J$44</f>
        <v>81</v>
      </c>
      <c r="F63" s="175"/>
      <c r="G63" s="175"/>
      <c r="H63" s="175">
        <f>'将来負担比率（分子）の構造'!K$44</f>
        <v>115</v>
      </c>
      <c r="I63" s="175"/>
      <c r="J63" s="175"/>
      <c r="K63" s="175">
        <f>'将来負担比率（分子）の構造'!L$44</f>
        <v>110</v>
      </c>
      <c r="L63" s="175"/>
      <c r="M63" s="175"/>
      <c r="N63" s="175">
        <f>'将来負担比率（分子）の構造'!M$44</f>
        <v>99</v>
      </c>
      <c r="O63" s="175"/>
      <c r="P63" s="175"/>
    </row>
    <row r="64" spans="1:16" x14ac:dyDescent="0.15">
      <c r="A64" s="175" t="s">
        <v>35</v>
      </c>
      <c r="B64" s="175">
        <f>'将来負担比率（分子）の構造'!I$43</f>
        <v>2458</v>
      </c>
      <c r="C64" s="175"/>
      <c r="D64" s="175"/>
      <c r="E64" s="175">
        <f>'将来負担比率（分子）の構造'!J$43</f>
        <v>2259</v>
      </c>
      <c r="F64" s="175"/>
      <c r="G64" s="175"/>
      <c r="H64" s="175">
        <f>'将来負担比率（分子）の構造'!K$43</f>
        <v>2334</v>
      </c>
      <c r="I64" s="175"/>
      <c r="J64" s="175"/>
      <c r="K64" s="175">
        <f>'将来負担比率（分子）の構造'!L$43</f>
        <v>2702</v>
      </c>
      <c r="L64" s="175"/>
      <c r="M64" s="175"/>
      <c r="N64" s="175">
        <f>'将来負担比率（分子）の構造'!M$43</f>
        <v>2886</v>
      </c>
      <c r="O64" s="175"/>
      <c r="P64" s="175"/>
    </row>
    <row r="65" spans="1:16" x14ac:dyDescent="0.15">
      <c r="A65" s="175" t="s">
        <v>34</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7095</v>
      </c>
      <c r="C66" s="175"/>
      <c r="D66" s="175"/>
      <c r="E66" s="175">
        <f>'将来負担比率（分子）の構造'!J$41</f>
        <v>7931</v>
      </c>
      <c r="F66" s="175"/>
      <c r="G66" s="175"/>
      <c r="H66" s="175">
        <f>'将来負担比率（分子）の構造'!K$41</f>
        <v>8003</v>
      </c>
      <c r="I66" s="175"/>
      <c r="J66" s="175"/>
      <c r="K66" s="175">
        <f>'将来負担比率（分子）の構造'!L$41</f>
        <v>8327</v>
      </c>
      <c r="L66" s="175"/>
      <c r="M66" s="175"/>
      <c r="N66" s="175">
        <f>'将来負担比率（分子）の構造'!M$41</f>
        <v>8627</v>
      </c>
      <c r="O66" s="175"/>
      <c r="P66" s="175"/>
    </row>
    <row r="67" spans="1:16" x14ac:dyDescent="0.15">
      <c r="A67" s="175" t="s">
        <v>77</v>
      </c>
      <c r="B67" s="175" t="e">
        <f>NA()</f>
        <v>#N/A</v>
      </c>
      <c r="C67" s="175">
        <f>IF(ISNUMBER('将来負担比率（分子）の構造'!I$53), IF('将来負担比率（分子）の構造'!I$53 &lt; 0, 0, '将来負担比率（分子）の構造'!I$53), NA())</f>
        <v>1554</v>
      </c>
      <c r="D67" s="175" t="e">
        <f>NA()</f>
        <v>#N/A</v>
      </c>
      <c r="E67" s="175" t="e">
        <f>NA()</f>
        <v>#N/A</v>
      </c>
      <c r="F67" s="175">
        <f>IF(ISNUMBER('将来負担比率（分子）の構造'!J$53), IF('将来負担比率（分子）の構造'!J$53 &lt; 0, 0, '将来負担比率（分子）の構造'!J$53), NA())</f>
        <v>1645</v>
      </c>
      <c r="G67" s="175" t="e">
        <f>NA()</f>
        <v>#N/A</v>
      </c>
      <c r="H67" s="175" t="e">
        <f>NA()</f>
        <v>#N/A</v>
      </c>
      <c r="I67" s="175">
        <f>IF(ISNUMBER('将来負担比率（分子）の構造'!K$53), IF('将来負担比率（分子）の構造'!K$53 &lt; 0, 0, '将来負担比率（分子）の構造'!K$53), NA())</f>
        <v>1579</v>
      </c>
      <c r="J67" s="175" t="e">
        <f>NA()</f>
        <v>#N/A</v>
      </c>
      <c r="K67" s="175" t="e">
        <f>NA()</f>
        <v>#N/A</v>
      </c>
      <c r="L67" s="175">
        <f>IF(ISNUMBER('将来負担比率（分子）の構造'!L$53), IF('将来負担比率（分子）の構造'!L$53 &lt; 0, 0, '将来負担比率（分子）の構造'!L$53), NA())</f>
        <v>2179</v>
      </c>
      <c r="M67" s="175" t="e">
        <f>NA()</f>
        <v>#N/A</v>
      </c>
      <c r="N67" s="175" t="e">
        <f>NA()</f>
        <v>#N/A</v>
      </c>
      <c r="O67" s="175">
        <f>IF(ISNUMBER('将来負担比率（分子）の構造'!M$53), IF('将来負担比率（分子）の構造'!M$53 &lt; 0, 0, '将来負担比率（分子）の構造'!M$53), NA())</f>
        <v>2646</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1375</v>
      </c>
      <c r="C72" s="179">
        <f>基金残高に係る経年分析!G55</f>
        <v>1589</v>
      </c>
      <c r="D72" s="179">
        <f>基金残高に係る経年分析!H55</f>
        <v>1739</v>
      </c>
    </row>
    <row r="73" spans="1:16" x14ac:dyDescent="0.15">
      <c r="A73" s="178" t="s">
        <v>80</v>
      </c>
      <c r="B73" s="179">
        <f>基金残高に係る経年分析!F56</f>
        <v>85</v>
      </c>
      <c r="C73" s="179">
        <f>基金残高に係る経年分析!G56</f>
        <v>129</v>
      </c>
      <c r="D73" s="179">
        <f>基金残高に係る経年分析!H56</f>
        <v>129</v>
      </c>
    </row>
    <row r="74" spans="1:16" x14ac:dyDescent="0.15">
      <c r="A74" s="178" t="s">
        <v>81</v>
      </c>
      <c r="B74" s="179">
        <f>基金残高に係る経年分析!F57</f>
        <v>732</v>
      </c>
      <c r="C74" s="179">
        <f>基金残高に係る経年分析!G57</f>
        <v>664</v>
      </c>
      <c r="D74" s="179">
        <f>基金残高に係る経年分析!H57</f>
        <v>675</v>
      </c>
    </row>
  </sheetData>
  <sheetProtection algorithmName="SHA-512" hashValue="dxookTTY8dd/hAVkqqojRQ2YURlIbsDr0Y02KOVHoxTLVIjKSDQG9ZcCeExw9saCGWTe99PLVTRf+dnaMR38CQ==" saltValue="DmGuM8W/uHngI9eG5yfx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216</v>
      </c>
      <c r="DI1" s="639"/>
      <c r="DJ1" s="639"/>
      <c r="DK1" s="639"/>
      <c r="DL1" s="639"/>
      <c r="DM1" s="639"/>
      <c r="DN1" s="640"/>
      <c r="DO1" s="214"/>
      <c r="DP1" s="638" t="s">
        <v>217</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219</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220</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222</v>
      </c>
      <c r="S4" s="642"/>
      <c r="T4" s="642"/>
      <c r="U4" s="642"/>
      <c r="V4" s="642"/>
      <c r="W4" s="642"/>
      <c r="X4" s="642"/>
      <c r="Y4" s="643"/>
      <c r="Z4" s="641" t="s">
        <v>223</v>
      </c>
      <c r="AA4" s="642"/>
      <c r="AB4" s="642"/>
      <c r="AC4" s="643"/>
      <c r="AD4" s="641" t="s">
        <v>224</v>
      </c>
      <c r="AE4" s="642"/>
      <c r="AF4" s="642"/>
      <c r="AG4" s="642"/>
      <c r="AH4" s="642"/>
      <c r="AI4" s="642"/>
      <c r="AJ4" s="642"/>
      <c r="AK4" s="643"/>
      <c r="AL4" s="641" t="s">
        <v>223</v>
      </c>
      <c r="AM4" s="642"/>
      <c r="AN4" s="642"/>
      <c r="AO4" s="643"/>
      <c r="AP4" s="644" t="s">
        <v>225</v>
      </c>
      <c r="AQ4" s="644"/>
      <c r="AR4" s="644"/>
      <c r="AS4" s="644"/>
      <c r="AT4" s="644"/>
      <c r="AU4" s="644"/>
      <c r="AV4" s="644"/>
      <c r="AW4" s="644"/>
      <c r="AX4" s="644"/>
      <c r="AY4" s="644"/>
      <c r="AZ4" s="644"/>
      <c r="BA4" s="644"/>
      <c r="BB4" s="644"/>
      <c r="BC4" s="644"/>
      <c r="BD4" s="644"/>
      <c r="BE4" s="644"/>
      <c r="BF4" s="644"/>
      <c r="BG4" s="644" t="s">
        <v>226</v>
      </c>
      <c r="BH4" s="644"/>
      <c r="BI4" s="644"/>
      <c r="BJ4" s="644"/>
      <c r="BK4" s="644"/>
      <c r="BL4" s="644"/>
      <c r="BM4" s="644"/>
      <c r="BN4" s="644"/>
      <c r="BO4" s="644" t="s">
        <v>223</v>
      </c>
      <c r="BP4" s="644"/>
      <c r="BQ4" s="644"/>
      <c r="BR4" s="644"/>
      <c r="BS4" s="644" t="s">
        <v>227</v>
      </c>
      <c r="BT4" s="644"/>
      <c r="BU4" s="644"/>
      <c r="BV4" s="644"/>
      <c r="BW4" s="644"/>
      <c r="BX4" s="644"/>
      <c r="BY4" s="644"/>
      <c r="BZ4" s="644"/>
      <c r="CA4" s="644"/>
      <c r="CB4" s="644"/>
      <c r="CD4" s="641" t="s">
        <v>228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229</v>
      </c>
      <c r="C5" s="646"/>
      <c r="D5" s="646"/>
      <c r="E5" s="646"/>
      <c r="F5" s="646"/>
      <c r="G5" s="646"/>
      <c r="H5" s="646"/>
      <c r="I5" s="646"/>
      <c r="J5" s="646"/>
      <c r="K5" s="646"/>
      <c r="L5" s="646"/>
      <c r="M5" s="646"/>
      <c r="N5" s="646"/>
      <c r="O5" s="646"/>
      <c r="P5" s="646"/>
      <c r="Q5" s="647"/>
      <c r="R5" s="648">
        <v>1752246</v>
      </c>
      <c r="S5" s="649"/>
      <c r="T5" s="649"/>
      <c r="U5" s="649"/>
      <c r="V5" s="649"/>
      <c r="W5" s="649"/>
      <c r="X5" s="649"/>
      <c r="Y5" s="650"/>
      <c r="Z5" s="651">
        <v>22.9</v>
      </c>
      <c r="AA5" s="651"/>
      <c r="AB5" s="651"/>
      <c r="AC5" s="651"/>
      <c r="AD5" s="652">
        <v>1751026</v>
      </c>
      <c r="AE5" s="652"/>
      <c r="AF5" s="652"/>
      <c r="AG5" s="652"/>
      <c r="AH5" s="652"/>
      <c r="AI5" s="652"/>
      <c r="AJ5" s="652"/>
      <c r="AK5" s="652"/>
      <c r="AL5" s="653">
        <v>54.5</v>
      </c>
      <c r="AM5" s="654"/>
      <c r="AN5" s="654"/>
      <c r="AO5" s="655"/>
      <c r="AP5" s="645" t="s">
        <v>230</v>
      </c>
      <c r="AQ5" s="646"/>
      <c r="AR5" s="646"/>
      <c r="AS5" s="646"/>
      <c r="AT5" s="646"/>
      <c r="AU5" s="646"/>
      <c r="AV5" s="646"/>
      <c r="AW5" s="646"/>
      <c r="AX5" s="646"/>
      <c r="AY5" s="646"/>
      <c r="AZ5" s="646"/>
      <c r="BA5" s="646"/>
      <c r="BB5" s="646"/>
      <c r="BC5" s="646"/>
      <c r="BD5" s="646"/>
      <c r="BE5" s="646"/>
      <c r="BF5" s="647"/>
      <c r="BG5" s="659">
        <v>1751026</v>
      </c>
      <c r="BH5" s="660"/>
      <c r="BI5" s="660"/>
      <c r="BJ5" s="660"/>
      <c r="BK5" s="660"/>
      <c r="BL5" s="660"/>
      <c r="BM5" s="660"/>
      <c r="BN5" s="661"/>
      <c r="BO5" s="662">
        <v>99.9</v>
      </c>
      <c r="BP5" s="662"/>
      <c r="BQ5" s="662"/>
      <c r="BR5" s="662"/>
      <c r="BS5" s="663" t="s">
        <v>130</v>
      </c>
      <c r="BT5" s="663"/>
      <c r="BU5" s="663"/>
      <c r="BV5" s="663"/>
      <c r="BW5" s="663"/>
      <c r="BX5" s="663"/>
      <c r="BY5" s="663"/>
      <c r="BZ5" s="663"/>
      <c r="CA5" s="663"/>
      <c r="CB5" s="667"/>
      <c r="CD5" s="641" t="s">
        <v>225</v>
      </c>
      <c r="CE5" s="642"/>
      <c r="CF5" s="642"/>
      <c r="CG5" s="642"/>
      <c r="CH5" s="642"/>
      <c r="CI5" s="642"/>
      <c r="CJ5" s="642"/>
      <c r="CK5" s="642"/>
      <c r="CL5" s="642"/>
      <c r="CM5" s="642"/>
      <c r="CN5" s="642"/>
      <c r="CO5" s="642"/>
      <c r="CP5" s="642"/>
      <c r="CQ5" s="643"/>
      <c r="CR5" s="641" t="s">
        <v>231</v>
      </c>
      <c r="CS5" s="642"/>
      <c r="CT5" s="642"/>
      <c r="CU5" s="642"/>
      <c r="CV5" s="642"/>
      <c r="CW5" s="642"/>
      <c r="CX5" s="642"/>
      <c r="CY5" s="643"/>
      <c r="CZ5" s="641" t="s">
        <v>223</v>
      </c>
      <c r="DA5" s="642"/>
      <c r="DB5" s="642"/>
      <c r="DC5" s="643"/>
      <c r="DD5" s="641" t="s">
        <v>232</v>
      </c>
      <c r="DE5" s="642"/>
      <c r="DF5" s="642"/>
      <c r="DG5" s="642"/>
      <c r="DH5" s="642"/>
      <c r="DI5" s="642"/>
      <c r="DJ5" s="642"/>
      <c r="DK5" s="642"/>
      <c r="DL5" s="642"/>
      <c r="DM5" s="642"/>
      <c r="DN5" s="642"/>
      <c r="DO5" s="642"/>
      <c r="DP5" s="643"/>
      <c r="DQ5" s="641" t="s">
        <v>233</v>
      </c>
      <c r="DR5" s="642"/>
      <c r="DS5" s="642"/>
      <c r="DT5" s="642"/>
      <c r="DU5" s="642"/>
      <c r="DV5" s="642"/>
      <c r="DW5" s="642"/>
      <c r="DX5" s="642"/>
      <c r="DY5" s="642"/>
      <c r="DZ5" s="642"/>
      <c r="EA5" s="642"/>
      <c r="EB5" s="642"/>
      <c r="EC5" s="643"/>
    </row>
    <row r="6" spans="2:143" ht="11.25" customHeight="1" x14ac:dyDescent="0.15">
      <c r="B6" s="656" t="s">
        <v>234</v>
      </c>
      <c r="C6" s="657"/>
      <c r="D6" s="657"/>
      <c r="E6" s="657"/>
      <c r="F6" s="657"/>
      <c r="G6" s="657"/>
      <c r="H6" s="657"/>
      <c r="I6" s="657"/>
      <c r="J6" s="657"/>
      <c r="K6" s="657"/>
      <c r="L6" s="657"/>
      <c r="M6" s="657"/>
      <c r="N6" s="657"/>
      <c r="O6" s="657"/>
      <c r="P6" s="657"/>
      <c r="Q6" s="658"/>
      <c r="R6" s="659">
        <v>41843</v>
      </c>
      <c r="S6" s="660"/>
      <c r="T6" s="660"/>
      <c r="U6" s="660"/>
      <c r="V6" s="660"/>
      <c r="W6" s="660"/>
      <c r="X6" s="660"/>
      <c r="Y6" s="661"/>
      <c r="Z6" s="662">
        <v>0.5</v>
      </c>
      <c r="AA6" s="662"/>
      <c r="AB6" s="662"/>
      <c r="AC6" s="662"/>
      <c r="AD6" s="663">
        <v>41843</v>
      </c>
      <c r="AE6" s="663"/>
      <c r="AF6" s="663"/>
      <c r="AG6" s="663"/>
      <c r="AH6" s="663"/>
      <c r="AI6" s="663"/>
      <c r="AJ6" s="663"/>
      <c r="AK6" s="663"/>
      <c r="AL6" s="664">
        <v>1.3</v>
      </c>
      <c r="AM6" s="665"/>
      <c r="AN6" s="665"/>
      <c r="AO6" s="666"/>
      <c r="AP6" s="656" t="s">
        <v>235</v>
      </c>
      <c r="AQ6" s="657"/>
      <c r="AR6" s="657"/>
      <c r="AS6" s="657"/>
      <c r="AT6" s="657"/>
      <c r="AU6" s="657"/>
      <c r="AV6" s="657"/>
      <c r="AW6" s="657"/>
      <c r="AX6" s="657"/>
      <c r="AY6" s="657"/>
      <c r="AZ6" s="657"/>
      <c r="BA6" s="657"/>
      <c r="BB6" s="657"/>
      <c r="BC6" s="657"/>
      <c r="BD6" s="657"/>
      <c r="BE6" s="657"/>
      <c r="BF6" s="658"/>
      <c r="BG6" s="659">
        <v>1751026</v>
      </c>
      <c r="BH6" s="660"/>
      <c r="BI6" s="660"/>
      <c r="BJ6" s="660"/>
      <c r="BK6" s="660"/>
      <c r="BL6" s="660"/>
      <c r="BM6" s="660"/>
      <c r="BN6" s="661"/>
      <c r="BO6" s="662">
        <v>99.9</v>
      </c>
      <c r="BP6" s="662"/>
      <c r="BQ6" s="662"/>
      <c r="BR6" s="662"/>
      <c r="BS6" s="663" t="s">
        <v>130</v>
      </c>
      <c r="BT6" s="663"/>
      <c r="BU6" s="663"/>
      <c r="BV6" s="663"/>
      <c r="BW6" s="663"/>
      <c r="BX6" s="663"/>
      <c r="BY6" s="663"/>
      <c r="BZ6" s="663"/>
      <c r="CA6" s="663"/>
      <c r="CB6" s="667"/>
      <c r="CD6" s="645" t="s">
        <v>236</v>
      </c>
      <c r="CE6" s="646"/>
      <c r="CF6" s="646"/>
      <c r="CG6" s="646"/>
      <c r="CH6" s="646"/>
      <c r="CI6" s="646"/>
      <c r="CJ6" s="646"/>
      <c r="CK6" s="646"/>
      <c r="CL6" s="646"/>
      <c r="CM6" s="646"/>
      <c r="CN6" s="646"/>
      <c r="CO6" s="646"/>
      <c r="CP6" s="646"/>
      <c r="CQ6" s="647"/>
      <c r="CR6" s="659">
        <v>63293</v>
      </c>
      <c r="CS6" s="660"/>
      <c r="CT6" s="660"/>
      <c r="CU6" s="660"/>
      <c r="CV6" s="660"/>
      <c r="CW6" s="660"/>
      <c r="CX6" s="660"/>
      <c r="CY6" s="661"/>
      <c r="CZ6" s="653">
        <v>0.9</v>
      </c>
      <c r="DA6" s="654"/>
      <c r="DB6" s="654"/>
      <c r="DC6" s="670"/>
      <c r="DD6" s="668" t="s">
        <v>130</v>
      </c>
      <c r="DE6" s="660"/>
      <c r="DF6" s="660"/>
      <c r="DG6" s="660"/>
      <c r="DH6" s="660"/>
      <c r="DI6" s="660"/>
      <c r="DJ6" s="660"/>
      <c r="DK6" s="660"/>
      <c r="DL6" s="660"/>
      <c r="DM6" s="660"/>
      <c r="DN6" s="660"/>
      <c r="DO6" s="660"/>
      <c r="DP6" s="661"/>
      <c r="DQ6" s="668">
        <v>63293</v>
      </c>
      <c r="DR6" s="660"/>
      <c r="DS6" s="660"/>
      <c r="DT6" s="660"/>
      <c r="DU6" s="660"/>
      <c r="DV6" s="660"/>
      <c r="DW6" s="660"/>
      <c r="DX6" s="660"/>
      <c r="DY6" s="660"/>
      <c r="DZ6" s="660"/>
      <c r="EA6" s="660"/>
      <c r="EB6" s="660"/>
      <c r="EC6" s="669"/>
    </row>
    <row r="7" spans="2:143" ht="11.25" customHeight="1" x14ac:dyDescent="0.15">
      <c r="B7" s="656" t="s">
        <v>237</v>
      </c>
      <c r="C7" s="657"/>
      <c r="D7" s="657"/>
      <c r="E7" s="657"/>
      <c r="F7" s="657"/>
      <c r="G7" s="657"/>
      <c r="H7" s="657"/>
      <c r="I7" s="657"/>
      <c r="J7" s="657"/>
      <c r="K7" s="657"/>
      <c r="L7" s="657"/>
      <c r="M7" s="657"/>
      <c r="N7" s="657"/>
      <c r="O7" s="657"/>
      <c r="P7" s="657"/>
      <c r="Q7" s="658"/>
      <c r="R7" s="659">
        <v>255</v>
      </c>
      <c r="S7" s="660"/>
      <c r="T7" s="660"/>
      <c r="U7" s="660"/>
      <c r="V7" s="660"/>
      <c r="W7" s="660"/>
      <c r="X7" s="660"/>
      <c r="Y7" s="661"/>
      <c r="Z7" s="662">
        <v>0</v>
      </c>
      <c r="AA7" s="662"/>
      <c r="AB7" s="662"/>
      <c r="AC7" s="662"/>
      <c r="AD7" s="663">
        <v>255</v>
      </c>
      <c r="AE7" s="663"/>
      <c r="AF7" s="663"/>
      <c r="AG7" s="663"/>
      <c r="AH7" s="663"/>
      <c r="AI7" s="663"/>
      <c r="AJ7" s="663"/>
      <c r="AK7" s="663"/>
      <c r="AL7" s="664">
        <v>0</v>
      </c>
      <c r="AM7" s="665"/>
      <c r="AN7" s="665"/>
      <c r="AO7" s="666"/>
      <c r="AP7" s="656" t="s">
        <v>238</v>
      </c>
      <c r="AQ7" s="657"/>
      <c r="AR7" s="657"/>
      <c r="AS7" s="657"/>
      <c r="AT7" s="657"/>
      <c r="AU7" s="657"/>
      <c r="AV7" s="657"/>
      <c r="AW7" s="657"/>
      <c r="AX7" s="657"/>
      <c r="AY7" s="657"/>
      <c r="AZ7" s="657"/>
      <c r="BA7" s="657"/>
      <c r="BB7" s="657"/>
      <c r="BC7" s="657"/>
      <c r="BD7" s="657"/>
      <c r="BE7" s="657"/>
      <c r="BF7" s="658"/>
      <c r="BG7" s="659">
        <v>583346</v>
      </c>
      <c r="BH7" s="660"/>
      <c r="BI7" s="660"/>
      <c r="BJ7" s="660"/>
      <c r="BK7" s="660"/>
      <c r="BL7" s="660"/>
      <c r="BM7" s="660"/>
      <c r="BN7" s="661"/>
      <c r="BO7" s="662">
        <v>33.299999999999997</v>
      </c>
      <c r="BP7" s="662"/>
      <c r="BQ7" s="662"/>
      <c r="BR7" s="662"/>
      <c r="BS7" s="663" t="s">
        <v>130</v>
      </c>
      <c r="BT7" s="663"/>
      <c r="BU7" s="663"/>
      <c r="BV7" s="663"/>
      <c r="BW7" s="663"/>
      <c r="BX7" s="663"/>
      <c r="BY7" s="663"/>
      <c r="BZ7" s="663"/>
      <c r="CA7" s="663"/>
      <c r="CB7" s="667"/>
      <c r="CD7" s="656" t="s">
        <v>239</v>
      </c>
      <c r="CE7" s="657"/>
      <c r="CF7" s="657"/>
      <c r="CG7" s="657"/>
      <c r="CH7" s="657"/>
      <c r="CI7" s="657"/>
      <c r="CJ7" s="657"/>
      <c r="CK7" s="657"/>
      <c r="CL7" s="657"/>
      <c r="CM7" s="657"/>
      <c r="CN7" s="657"/>
      <c r="CO7" s="657"/>
      <c r="CP7" s="657"/>
      <c r="CQ7" s="658"/>
      <c r="CR7" s="659">
        <v>1361414</v>
      </c>
      <c r="CS7" s="660"/>
      <c r="CT7" s="660"/>
      <c r="CU7" s="660"/>
      <c r="CV7" s="660"/>
      <c r="CW7" s="660"/>
      <c r="CX7" s="660"/>
      <c r="CY7" s="661"/>
      <c r="CZ7" s="662">
        <v>18.5</v>
      </c>
      <c r="DA7" s="662"/>
      <c r="DB7" s="662"/>
      <c r="DC7" s="662"/>
      <c r="DD7" s="668">
        <v>216756</v>
      </c>
      <c r="DE7" s="660"/>
      <c r="DF7" s="660"/>
      <c r="DG7" s="660"/>
      <c r="DH7" s="660"/>
      <c r="DI7" s="660"/>
      <c r="DJ7" s="660"/>
      <c r="DK7" s="660"/>
      <c r="DL7" s="660"/>
      <c r="DM7" s="660"/>
      <c r="DN7" s="660"/>
      <c r="DO7" s="660"/>
      <c r="DP7" s="661"/>
      <c r="DQ7" s="668">
        <v>755965</v>
      </c>
      <c r="DR7" s="660"/>
      <c r="DS7" s="660"/>
      <c r="DT7" s="660"/>
      <c r="DU7" s="660"/>
      <c r="DV7" s="660"/>
      <c r="DW7" s="660"/>
      <c r="DX7" s="660"/>
      <c r="DY7" s="660"/>
      <c r="DZ7" s="660"/>
      <c r="EA7" s="660"/>
      <c r="EB7" s="660"/>
      <c r="EC7" s="669"/>
    </row>
    <row r="8" spans="2:143" ht="11.25" customHeight="1" x14ac:dyDescent="0.15">
      <c r="B8" s="656" t="s">
        <v>240</v>
      </c>
      <c r="C8" s="657"/>
      <c r="D8" s="657"/>
      <c r="E8" s="657"/>
      <c r="F8" s="657"/>
      <c r="G8" s="657"/>
      <c r="H8" s="657"/>
      <c r="I8" s="657"/>
      <c r="J8" s="657"/>
      <c r="K8" s="657"/>
      <c r="L8" s="657"/>
      <c r="M8" s="657"/>
      <c r="N8" s="657"/>
      <c r="O8" s="657"/>
      <c r="P8" s="657"/>
      <c r="Q8" s="658"/>
      <c r="R8" s="659">
        <v>4926</v>
      </c>
      <c r="S8" s="660"/>
      <c r="T8" s="660"/>
      <c r="U8" s="660"/>
      <c r="V8" s="660"/>
      <c r="W8" s="660"/>
      <c r="X8" s="660"/>
      <c r="Y8" s="661"/>
      <c r="Z8" s="662">
        <v>0.1</v>
      </c>
      <c r="AA8" s="662"/>
      <c r="AB8" s="662"/>
      <c r="AC8" s="662"/>
      <c r="AD8" s="663">
        <v>4926</v>
      </c>
      <c r="AE8" s="663"/>
      <c r="AF8" s="663"/>
      <c r="AG8" s="663"/>
      <c r="AH8" s="663"/>
      <c r="AI8" s="663"/>
      <c r="AJ8" s="663"/>
      <c r="AK8" s="663"/>
      <c r="AL8" s="664">
        <v>0.2</v>
      </c>
      <c r="AM8" s="665"/>
      <c r="AN8" s="665"/>
      <c r="AO8" s="666"/>
      <c r="AP8" s="656" t="s">
        <v>241</v>
      </c>
      <c r="AQ8" s="657"/>
      <c r="AR8" s="657"/>
      <c r="AS8" s="657"/>
      <c r="AT8" s="657"/>
      <c r="AU8" s="657"/>
      <c r="AV8" s="657"/>
      <c r="AW8" s="657"/>
      <c r="AX8" s="657"/>
      <c r="AY8" s="657"/>
      <c r="AZ8" s="657"/>
      <c r="BA8" s="657"/>
      <c r="BB8" s="657"/>
      <c r="BC8" s="657"/>
      <c r="BD8" s="657"/>
      <c r="BE8" s="657"/>
      <c r="BF8" s="658"/>
      <c r="BG8" s="659">
        <v>17313</v>
      </c>
      <c r="BH8" s="660"/>
      <c r="BI8" s="660"/>
      <c r="BJ8" s="660"/>
      <c r="BK8" s="660"/>
      <c r="BL8" s="660"/>
      <c r="BM8" s="660"/>
      <c r="BN8" s="661"/>
      <c r="BO8" s="662">
        <v>1</v>
      </c>
      <c r="BP8" s="662"/>
      <c r="BQ8" s="662"/>
      <c r="BR8" s="662"/>
      <c r="BS8" s="663" t="s">
        <v>130</v>
      </c>
      <c r="BT8" s="663"/>
      <c r="BU8" s="663"/>
      <c r="BV8" s="663"/>
      <c r="BW8" s="663"/>
      <c r="BX8" s="663"/>
      <c r="BY8" s="663"/>
      <c r="BZ8" s="663"/>
      <c r="CA8" s="663"/>
      <c r="CB8" s="667"/>
      <c r="CD8" s="656" t="s">
        <v>242</v>
      </c>
      <c r="CE8" s="657"/>
      <c r="CF8" s="657"/>
      <c r="CG8" s="657"/>
      <c r="CH8" s="657"/>
      <c r="CI8" s="657"/>
      <c r="CJ8" s="657"/>
      <c r="CK8" s="657"/>
      <c r="CL8" s="657"/>
      <c r="CM8" s="657"/>
      <c r="CN8" s="657"/>
      <c r="CO8" s="657"/>
      <c r="CP8" s="657"/>
      <c r="CQ8" s="658"/>
      <c r="CR8" s="659">
        <v>1830794</v>
      </c>
      <c r="CS8" s="660"/>
      <c r="CT8" s="660"/>
      <c r="CU8" s="660"/>
      <c r="CV8" s="660"/>
      <c r="CW8" s="660"/>
      <c r="CX8" s="660"/>
      <c r="CY8" s="661"/>
      <c r="CZ8" s="662">
        <v>24.8</v>
      </c>
      <c r="DA8" s="662"/>
      <c r="DB8" s="662"/>
      <c r="DC8" s="662"/>
      <c r="DD8" s="668">
        <v>3946</v>
      </c>
      <c r="DE8" s="660"/>
      <c r="DF8" s="660"/>
      <c r="DG8" s="660"/>
      <c r="DH8" s="660"/>
      <c r="DI8" s="660"/>
      <c r="DJ8" s="660"/>
      <c r="DK8" s="660"/>
      <c r="DL8" s="660"/>
      <c r="DM8" s="660"/>
      <c r="DN8" s="660"/>
      <c r="DO8" s="660"/>
      <c r="DP8" s="661"/>
      <c r="DQ8" s="668">
        <v>627387</v>
      </c>
      <c r="DR8" s="660"/>
      <c r="DS8" s="660"/>
      <c r="DT8" s="660"/>
      <c r="DU8" s="660"/>
      <c r="DV8" s="660"/>
      <c r="DW8" s="660"/>
      <c r="DX8" s="660"/>
      <c r="DY8" s="660"/>
      <c r="DZ8" s="660"/>
      <c r="EA8" s="660"/>
      <c r="EB8" s="660"/>
      <c r="EC8" s="669"/>
    </row>
    <row r="9" spans="2:143" ht="11.25" customHeight="1" x14ac:dyDescent="0.15">
      <c r="B9" s="656" t="s">
        <v>243</v>
      </c>
      <c r="C9" s="657"/>
      <c r="D9" s="657"/>
      <c r="E9" s="657"/>
      <c r="F9" s="657"/>
      <c r="G9" s="657"/>
      <c r="H9" s="657"/>
      <c r="I9" s="657"/>
      <c r="J9" s="657"/>
      <c r="K9" s="657"/>
      <c r="L9" s="657"/>
      <c r="M9" s="657"/>
      <c r="N9" s="657"/>
      <c r="O9" s="657"/>
      <c r="P9" s="657"/>
      <c r="Q9" s="658"/>
      <c r="R9" s="659">
        <v>3414</v>
      </c>
      <c r="S9" s="660"/>
      <c r="T9" s="660"/>
      <c r="U9" s="660"/>
      <c r="V9" s="660"/>
      <c r="W9" s="660"/>
      <c r="X9" s="660"/>
      <c r="Y9" s="661"/>
      <c r="Z9" s="662">
        <v>0</v>
      </c>
      <c r="AA9" s="662"/>
      <c r="AB9" s="662"/>
      <c r="AC9" s="662"/>
      <c r="AD9" s="663">
        <v>3414</v>
      </c>
      <c r="AE9" s="663"/>
      <c r="AF9" s="663"/>
      <c r="AG9" s="663"/>
      <c r="AH9" s="663"/>
      <c r="AI9" s="663"/>
      <c r="AJ9" s="663"/>
      <c r="AK9" s="663"/>
      <c r="AL9" s="664">
        <v>0.1</v>
      </c>
      <c r="AM9" s="665"/>
      <c r="AN9" s="665"/>
      <c r="AO9" s="666"/>
      <c r="AP9" s="656" t="s">
        <v>244</v>
      </c>
      <c r="AQ9" s="657"/>
      <c r="AR9" s="657"/>
      <c r="AS9" s="657"/>
      <c r="AT9" s="657"/>
      <c r="AU9" s="657"/>
      <c r="AV9" s="657"/>
      <c r="AW9" s="657"/>
      <c r="AX9" s="657"/>
      <c r="AY9" s="657"/>
      <c r="AZ9" s="657"/>
      <c r="BA9" s="657"/>
      <c r="BB9" s="657"/>
      <c r="BC9" s="657"/>
      <c r="BD9" s="657"/>
      <c r="BE9" s="657"/>
      <c r="BF9" s="658"/>
      <c r="BG9" s="659">
        <v>423277</v>
      </c>
      <c r="BH9" s="660"/>
      <c r="BI9" s="660"/>
      <c r="BJ9" s="660"/>
      <c r="BK9" s="660"/>
      <c r="BL9" s="660"/>
      <c r="BM9" s="660"/>
      <c r="BN9" s="661"/>
      <c r="BO9" s="662">
        <v>24.2</v>
      </c>
      <c r="BP9" s="662"/>
      <c r="BQ9" s="662"/>
      <c r="BR9" s="662"/>
      <c r="BS9" s="663" t="s">
        <v>130</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436622</v>
      </c>
      <c r="CS9" s="660"/>
      <c r="CT9" s="660"/>
      <c r="CU9" s="660"/>
      <c r="CV9" s="660"/>
      <c r="CW9" s="660"/>
      <c r="CX9" s="660"/>
      <c r="CY9" s="661"/>
      <c r="CZ9" s="662">
        <v>5.9</v>
      </c>
      <c r="DA9" s="662"/>
      <c r="DB9" s="662"/>
      <c r="DC9" s="662"/>
      <c r="DD9" s="668">
        <v>2852</v>
      </c>
      <c r="DE9" s="660"/>
      <c r="DF9" s="660"/>
      <c r="DG9" s="660"/>
      <c r="DH9" s="660"/>
      <c r="DI9" s="660"/>
      <c r="DJ9" s="660"/>
      <c r="DK9" s="660"/>
      <c r="DL9" s="660"/>
      <c r="DM9" s="660"/>
      <c r="DN9" s="660"/>
      <c r="DO9" s="660"/>
      <c r="DP9" s="661"/>
      <c r="DQ9" s="668">
        <v>284799</v>
      </c>
      <c r="DR9" s="660"/>
      <c r="DS9" s="660"/>
      <c r="DT9" s="660"/>
      <c r="DU9" s="660"/>
      <c r="DV9" s="660"/>
      <c r="DW9" s="660"/>
      <c r="DX9" s="660"/>
      <c r="DY9" s="660"/>
      <c r="DZ9" s="660"/>
      <c r="EA9" s="660"/>
      <c r="EB9" s="660"/>
      <c r="EC9" s="669"/>
    </row>
    <row r="10" spans="2:143" ht="11.25" customHeight="1" x14ac:dyDescent="0.15">
      <c r="B10" s="656" t="s">
        <v>246</v>
      </c>
      <c r="C10" s="657"/>
      <c r="D10" s="657"/>
      <c r="E10" s="657"/>
      <c r="F10" s="657"/>
      <c r="G10" s="657"/>
      <c r="H10" s="657"/>
      <c r="I10" s="657"/>
      <c r="J10" s="657"/>
      <c r="K10" s="657"/>
      <c r="L10" s="657"/>
      <c r="M10" s="657"/>
      <c r="N10" s="657"/>
      <c r="O10" s="657"/>
      <c r="P10" s="657"/>
      <c r="Q10" s="658"/>
      <c r="R10" s="659" t="s">
        <v>130</v>
      </c>
      <c r="S10" s="660"/>
      <c r="T10" s="660"/>
      <c r="U10" s="660"/>
      <c r="V10" s="660"/>
      <c r="W10" s="660"/>
      <c r="X10" s="660"/>
      <c r="Y10" s="661"/>
      <c r="Z10" s="662" t="s">
        <v>130</v>
      </c>
      <c r="AA10" s="662"/>
      <c r="AB10" s="662"/>
      <c r="AC10" s="662"/>
      <c r="AD10" s="663" t="s">
        <v>130</v>
      </c>
      <c r="AE10" s="663"/>
      <c r="AF10" s="663"/>
      <c r="AG10" s="663"/>
      <c r="AH10" s="663"/>
      <c r="AI10" s="663"/>
      <c r="AJ10" s="663"/>
      <c r="AK10" s="663"/>
      <c r="AL10" s="664" t="s">
        <v>130</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72111</v>
      </c>
      <c r="BH10" s="660"/>
      <c r="BI10" s="660"/>
      <c r="BJ10" s="660"/>
      <c r="BK10" s="660"/>
      <c r="BL10" s="660"/>
      <c r="BM10" s="660"/>
      <c r="BN10" s="661"/>
      <c r="BO10" s="662">
        <v>4.0999999999999996</v>
      </c>
      <c r="BP10" s="662"/>
      <c r="BQ10" s="662"/>
      <c r="BR10" s="662"/>
      <c r="BS10" s="663" t="s">
        <v>130</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t="s">
        <v>130</v>
      </c>
      <c r="CS10" s="660"/>
      <c r="CT10" s="660"/>
      <c r="CU10" s="660"/>
      <c r="CV10" s="660"/>
      <c r="CW10" s="660"/>
      <c r="CX10" s="660"/>
      <c r="CY10" s="661"/>
      <c r="CZ10" s="662" t="s">
        <v>130</v>
      </c>
      <c r="DA10" s="662"/>
      <c r="DB10" s="662"/>
      <c r="DC10" s="662"/>
      <c r="DD10" s="668" t="s">
        <v>130</v>
      </c>
      <c r="DE10" s="660"/>
      <c r="DF10" s="660"/>
      <c r="DG10" s="660"/>
      <c r="DH10" s="660"/>
      <c r="DI10" s="660"/>
      <c r="DJ10" s="660"/>
      <c r="DK10" s="660"/>
      <c r="DL10" s="660"/>
      <c r="DM10" s="660"/>
      <c r="DN10" s="660"/>
      <c r="DO10" s="660"/>
      <c r="DP10" s="661"/>
      <c r="DQ10" s="668" t="s">
        <v>130</v>
      </c>
      <c r="DR10" s="660"/>
      <c r="DS10" s="660"/>
      <c r="DT10" s="660"/>
      <c r="DU10" s="660"/>
      <c r="DV10" s="660"/>
      <c r="DW10" s="660"/>
      <c r="DX10" s="660"/>
      <c r="DY10" s="660"/>
      <c r="DZ10" s="660"/>
      <c r="EA10" s="660"/>
      <c r="EB10" s="660"/>
      <c r="EC10" s="669"/>
    </row>
    <row r="11" spans="2:143" ht="11.25" customHeight="1" x14ac:dyDescent="0.15">
      <c r="B11" s="656" t="s">
        <v>249</v>
      </c>
      <c r="C11" s="657"/>
      <c r="D11" s="657"/>
      <c r="E11" s="657"/>
      <c r="F11" s="657"/>
      <c r="G11" s="657"/>
      <c r="H11" s="657"/>
      <c r="I11" s="657"/>
      <c r="J11" s="657"/>
      <c r="K11" s="657"/>
      <c r="L11" s="657"/>
      <c r="M11" s="657"/>
      <c r="N11" s="657"/>
      <c r="O11" s="657"/>
      <c r="P11" s="657"/>
      <c r="Q11" s="658"/>
      <c r="R11" s="659">
        <v>274832</v>
      </c>
      <c r="S11" s="660"/>
      <c r="T11" s="660"/>
      <c r="U11" s="660"/>
      <c r="V11" s="660"/>
      <c r="W11" s="660"/>
      <c r="X11" s="660"/>
      <c r="Y11" s="661"/>
      <c r="Z11" s="664">
        <v>3.6</v>
      </c>
      <c r="AA11" s="665"/>
      <c r="AB11" s="665"/>
      <c r="AC11" s="671"/>
      <c r="AD11" s="668">
        <v>274832</v>
      </c>
      <c r="AE11" s="660"/>
      <c r="AF11" s="660"/>
      <c r="AG11" s="660"/>
      <c r="AH11" s="660"/>
      <c r="AI11" s="660"/>
      <c r="AJ11" s="660"/>
      <c r="AK11" s="661"/>
      <c r="AL11" s="664">
        <v>8.6</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70645</v>
      </c>
      <c r="BH11" s="660"/>
      <c r="BI11" s="660"/>
      <c r="BJ11" s="660"/>
      <c r="BK11" s="660"/>
      <c r="BL11" s="660"/>
      <c r="BM11" s="660"/>
      <c r="BN11" s="661"/>
      <c r="BO11" s="662">
        <v>4</v>
      </c>
      <c r="BP11" s="662"/>
      <c r="BQ11" s="662"/>
      <c r="BR11" s="662"/>
      <c r="BS11" s="663" t="s">
        <v>130</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210123</v>
      </c>
      <c r="CS11" s="660"/>
      <c r="CT11" s="660"/>
      <c r="CU11" s="660"/>
      <c r="CV11" s="660"/>
      <c r="CW11" s="660"/>
      <c r="CX11" s="660"/>
      <c r="CY11" s="661"/>
      <c r="CZ11" s="662">
        <v>2.9</v>
      </c>
      <c r="DA11" s="662"/>
      <c r="DB11" s="662"/>
      <c r="DC11" s="662"/>
      <c r="DD11" s="668">
        <v>28706</v>
      </c>
      <c r="DE11" s="660"/>
      <c r="DF11" s="660"/>
      <c r="DG11" s="660"/>
      <c r="DH11" s="660"/>
      <c r="DI11" s="660"/>
      <c r="DJ11" s="660"/>
      <c r="DK11" s="660"/>
      <c r="DL11" s="660"/>
      <c r="DM11" s="660"/>
      <c r="DN11" s="660"/>
      <c r="DO11" s="660"/>
      <c r="DP11" s="661"/>
      <c r="DQ11" s="668">
        <v>91591</v>
      </c>
      <c r="DR11" s="660"/>
      <c r="DS11" s="660"/>
      <c r="DT11" s="660"/>
      <c r="DU11" s="660"/>
      <c r="DV11" s="660"/>
      <c r="DW11" s="660"/>
      <c r="DX11" s="660"/>
      <c r="DY11" s="660"/>
      <c r="DZ11" s="660"/>
      <c r="EA11" s="660"/>
      <c r="EB11" s="660"/>
      <c r="EC11" s="669"/>
    </row>
    <row r="12" spans="2:143" ht="11.25" customHeight="1" x14ac:dyDescent="0.15">
      <c r="B12" s="656" t="s">
        <v>252</v>
      </c>
      <c r="C12" s="657"/>
      <c r="D12" s="657"/>
      <c r="E12" s="657"/>
      <c r="F12" s="657"/>
      <c r="G12" s="657"/>
      <c r="H12" s="657"/>
      <c r="I12" s="657"/>
      <c r="J12" s="657"/>
      <c r="K12" s="657"/>
      <c r="L12" s="657"/>
      <c r="M12" s="657"/>
      <c r="N12" s="657"/>
      <c r="O12" s="657"/>
      <c r="P12" s="657"/>
      <c r="Q12" s="658"/>
      <c r="R12" s="659" t="s">
        <v>130</v>
      </c>
      <c r="S12" s="660"/>
      <c r="T12" s="660"/>
      <c r="U12" s="660"/>
      <c r="V12" s="660"/>
      <c r="W12" s="660"/>
      <c r="X12" s="660"/>
      <c r="Y12" s="661"/>
      <c r="Z12" s="662" t="s">
        <v>130</v>
      </c>
      <c r="AA12" s="662"/>
      <c r="AB12" s="662"/>
      <c r="AC12" s="662"/>
      <c r="AD12" s="663" t="s">
        <v>130</v>
      </c>
      <c r="AE12" s="663"/>
      <c r="AF12" s="663"/>
      <c r="AG12" s="663"/>
      <c r="AH12" s="663"/>
      <c r="AI12" s="663"/>
      <c r="AJ12" s="663"/>
      <c r="AK12" s="663"/>
      <c r="AL12" s="664" t="s">
        <v>130</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986707</v>
      </c>
      <c r="BH12" s="660"/>
      <c r="BI12" s="660"/>
      <c r="BJ12" s="660"/>
      <c r="BK12" s="660"/>
      <c r="BL12" s="660"/>
      <c r="BM12" s="660"/>
      <c r="BN12" s="661"/>
      <c r="BO12" s="662">
        <v>56.3</v>
      </c>
      <c r="BP12" s="662"/>
      <c r="BQ12" s="662"/>
      <c r="BR12" s="662"/>
      <c r="BS12" s="663" t="s">
        <v>130</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70629</v>
      </c>
      <c r="CS12" s="660"/>
      <c r="CT12" s="660"/>
      <c r="CU12" s="660"/>
      <c r="CV12" s="660"/>
      <c r="CW12" s="660"/>
      <c r="CX12" s="660"/>
      <c r="CY12" s="661"/>
      <c r="CZ12" s="662">
        <v>1</v>
      </c>
      <c r="DA12" s="662"/>
      <c r="DB12" s="662"/>
      <c r="DC12" s="662"/>
      <c r="DD12" s="668" t="s">
        <v>130</v>
      </c>
      <c r="DE12" s="660"/>
      <c r="DF12" s="660"/>
      <c r="DG12" s="660"/>
      <c r="DH12" s="660"/>
      <c r="DI12" s="660"/>
      <c r="DJ12" s="660"/>
      <c r="DK12" s="660"/>
      <c r="DL12" s="660"/>
      <c r="DM12" s="660"/>
      <c r="DN12" s="660"/>
      <c r="DO12" s="660"/>
      <c r="DP12" s="661"/>
      <c r="DQ12" s="668">
        <v>5868</v>
      </c>
      <c r="DR12" s="660"/>
      <c r="DS12" s="660"/>
      <c r="DT12" s="660"/>
      <c r="DU12" s="660"/>
      <c r="DV12" s="660"/>
      <c r="DW12" s="660"/>
      <c r="DX12" s="660"/>
      <c r="DY12" s="660"/>
      <c r="DZ12" s="660"/>
      <c r="EA12" s="660"/>
      <c r="EB12" s="660"/>
      <c r="EC12" s="669"/>
    </row>
    <row r="13" spans="2:143" ht="11.25" customHeight="1" x14ac:dyDescent="0.15">
      <c r="B13" s="656" t="s">
        <v>255</v>
      </c>
      <c r="C13" s="657"/>
      <c r="D13" s="657"/>
      <c r="E13" s="657"/>
      <c r="F13" s="657"/>
      <c r="G13" s="657"/>
      <c r="H13" s="657"/>
      <c r="I13" s="657"/>
      <c r="J13" s="657"/>
      <c r="K13" s="657"/>
      <c r="L13" s="657"/>
      <c r="M13" s="657"/>
      <c r="N13" s="657"/>
      <c r="O13" s="657"/>
      <c r="P13" s="657"/>
      <c r="Q13" s="658"/>
      <c r="R13" s="659" t="s">
        <v>130</v>
      </c>
      <c r="S13" s="660"/>
      <c r="T13" s="660"/>
      <c r="U13" s="660"/>
      <c r="V13" s="660"/>
      <c r="W13" s="660"/>
      <c r="X13" s="660"/>
      <c r="Y13" s="661"/>
      <c r="Z13" s="662" t="s">
        <v>130</v>
      </c>
      <c r="AA13" s="662"/>
      <c r="AB13" s="662"/>
      <c r="AC13" s="662"/>
      <c r="AD13" s="663" t="s">
        <v>130</v>
      </c>
      <c r="AE13" s="663"/>
      <c r="AF13" s="663"/>
      <c r="AG13" s="663"/>
      <c r="AH13" s="663"/>
      <c r="AI13" s="663"/>
      <c r="AJ13" s="663"/>
      <c r="AK13" s="663"/>
      <c r="AL13" s="664" t="s">
        <v>130</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986707</v>
      </c>
      <c r="BH13" s="660"/>
      <c r="BI13" s="660"/>
      <c r="BJ13" s="660"/>
      <c r="BK13" s="660"/>
      <c r="BL13" s="660"/>
      <c r="BM13" s="660"/>
      <c r="BN13" s="661"/>
      <c r="BO13" s="662">
        <v>56.3</v>
      </c>
      <c r="BP13" s="662"/>
      <c r="BQ13" s="662"/>
      <c r="BR13" s="662"/>
      <c r="BS13" s="663" t="s">
        <v>130</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1036080</v>
      </c>
      <c r="CS13" s="660"/>
      <c r="CT13" s="660"/>
      <c r="CU13" s="660"/>
      <c r="CV13" s="660"/>
      <c r="CW13" s="660"/>
      <c r="CX13" s="660"/>
      <c r="CY13" s="661"/>
      <c r="CZ13" s="662">
        <v>14.1</v>
      </c>
      <c r="DA13" s="662"/>
      <c r="DB13" s="662"/>
      <c r="DC13" s="662"/>
      <c r="DD13" s="668">
        <v>728152</v>
      </c>
      <c r="DE13" s="660"/>
      <c r="DF13" s="660"/>
      <c r="DG13" s="660"/>
      <c r="DH13" s="660"/>
      <c r="DI13" s="660"/>
      <c r="DJ13" s="660"/>
      <c r="DK13" s="660"/>
      <c r="DL13" s="660"/>
      <c r="DM13" s="660"/>
      <c r="DN13" s="660"/>
      <c r="DO13" s="660"/>
      <c r="DP13" s="661"/>
      <c r="DQ13" s="668">
        <v>658223</v>
      </c>
      <c r="DR13" s="660"/>
      <c r="DS13" s="660"/>
      <c r="DT13" s="660"/>
      <c r="DU13" s="660"/>
      <c r="DV13" s="660"/>
      <c r="DW13" s="660"/>
      <c r="DX13" s="660"/>
      <c r="DY13" s="660"/>
      <c r="DZ13" s="660"/>
      <c r="EA13" s="660"/>
      <c r="EB13" s="660"/>
      <c r="EC13" s="669"/>
    </row>
    <row r="14" spans="2:143" ht="11.25" customHeight="1" x14ac:dyDescent="0.15">
      <c r="B14" s="656" t="s">
        <v>258</v>
      </c>
      <c r="C14" s="657"/>
      <c r="D14" s="657"/>
      <c r="E14" s="657"/>
      <c r="F14" s="657"/>
      <c r="G14" s="657"/>
      <c r="H14" s="657"/>
      <c r="I14" s="657"/>
      <c r="J14" s="657"/>
      <c r="K14" s="657"/>
      <c r="L14" s="657"/>
      <c r="M14" s="657"/>
      <c r="N14" s="657"/>
      <c r="O14" s="657"/>
      <c r="P14" s="657"/>
      <c r="Q14" s="658"/>
      <c r="R14" s="659" t="s">
        <v>130</v>
      </c>
      <c r="S14" s="660"/>
      <c r="T14" s="660"/>
      <c r="U14" s="660"/>
      <c r="V14" s="660"/>
      <c r="W14" s="660"/>
      <c r="X14" s="660"/>
      <c r="Y14" s="661"/>
      <c r="Z14" s="662" t="s">
        <v>130</v>
      </c>
      <c r="AA14" s="662"/>
      <c r="AB14" s="662"/>
      <c r="AC14" s="662"/>
      <c r="AD14" s="663" t="s">
        <v>130</v>
      </c>
      <c r="AE14" s="663"/>
      <c r="AF14" s="663"/>
      <c r="AG14" s="663"/>
      <c r="AH14" s="663"/>
      <c r="AI14" s="663"/>
      <c r="AJ14" s="663"/>
      <c r="AK14" s="663"/>
      <c r="AL14" s="664" t="s">
        <v>130</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41808</v>
      </c>
      <c r="BH14" s="660"/>
      <c r="BI14" s="660"/>
      <c r="BJ14" s="660"/>
      <c r="BK14" s="660"/>
      <c r="BL14" s="660"/>
      <c r="BM14" s="660"/>
      <c r="BN14" s="661"/>
      <c r="BO14" s="662">
        <v>2.4</v>
      </c>
      <c r="BP14" s="662"/>
      <c r="BQ14" s="662"/>
      <c r="BR14" s="662"/>
      <c r="BS14" s="663" t="s">
        <v>130</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282475</v>
      </c>
      <c r="CS14" s="660"/>
      <c r="CT14" s="660"/>
      <c r="CU14" s="660"/>
      <c r="CV14" s="660"/>
      <c r="CW14" s="660"/>
      <c r="CX14" s="660"/>
      <c r="CY14" s="661"/>
      <c r="CZ14" s="662">
        <v>3.8</v>
      </c>
      <c r="DA14" s="662"/>
      <c r="DB14" s="662"/>
      <c r="DC14" s="662"/>
      <c r="DD14" s="668">
        <v>88242</v>
      </c>
      <c r="DE14" s="660"/>
      <c r="DF14" s="660"/>
      <c r="DG14" s="660"/>
      <c r="DH14" s="660"/>
      <c r="DI14" s="660"/>
      <c r="DJ14" s="660"/>
      <c r="DK14" s="660"/>
      <c r="DL14" s="660"/>
      <c r="DM14" s="660"/>
      <c r="DN14" s="660"/>
      <c r="DO14" s="660"/>
      <c r="DP14" s="661"/>
      <c r="DQ14" s="668">
        <v>195314</v>
      </c>
      <c r="DR14" s="660"/>
      <c r="DS14" s="660"/>
      <c r="DT14" s="660"/>
      <c r="DU14" s="660"/>
      <c r="DV14" s="660"/>
      <c r="DW14" s="660"/>
      <c r="DX14" s="660"/>
      <c r="DY14" s="660"/>
      <c r="DZ14" s="660"/>
      <c r="EA14" s="660"/>
      <c r="EB14" s="660"/>
      <c r="EC14" s="669"/>
    </row>
    <row r="15" spans="2:143" ht="11.25" customHeight="1" x14ac:dyDescent="0.15">
      <c r="B15" s="656" t="s">
        <v>261</v>
      </c>
      <c r="C15" s="657"/>
      <c r="D15" s="657"/>
      <c r="E15" s="657"/>
      <c r="F15" s="657"/>
      <c r="G15" s="657"/>
      <c r="H15" s="657"/>
      <c r="I15" s="657"/>
      <c r="J15" s="657"/>
      <c r="K15" s="657"/>
      <c r="L15" s="657"/>
      <c r="M15" s="657"/>
      <c r="N15" s="657"/>
      <c r="O15" s="657"/>
      <c r="P15" s="657"/>
      <c r="Q15" s="658"/>
      <c r="R15" s="659" t="s">
        <v>130</v>
      </c>
      <c r="S15" s="660"/>
      <c r="T15" s="660"/>
      <c r="U15" s="660"/>
      <c r="V15" s="660"/>
      <c r="W15" s="660"/>
      <c r="X15" s="660"/>
      <c r="Y15" s="661"/>
      <c r="Z15" s="662" t="s">
        <v>130</v>
      </c>
      <c r="AA15" s="662"/>
      <c r="AB15" s="662"/>
      <c r="AC15" s="662"/>
      <c r="AD15" s="663" t="s">
        <v>130</v>
      </c>
      <c r="AE15" s="663"/>
      <c r="AF15" s="663"/>
      <c r="AG15" s="663"/>
      <c r="AH15" s="663"/>
      <c r="AI15" s="663"/>
      <c r="AJ15" s="663"/>
      <c r="AK15" s="663"/>
      <c r="AL15" s="664" t="s">
        <v>130</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139165</v>
      </c>
      <c r="BH15" s="660"/>
      <c r="BI15" s="660"/>
      <c r="BJ15" s="660"/>
      <c r="BK15" s="660"/>
      <c r="BL15" s="660"/>
      <c r="BM15" s="660"/>
      <c r="BN15" s="661"/>
      <c r="BO15" s="662">
        <v>7.9</v>
      </c>
      <c r="BP15" s="662"/>
      <c r="BQ15" s="662"/>
      <c r="BR15" s="662"/>
      <c r="BS15" s="663" t="s">
        <v>130</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1432567</v>
      </c>
      <c r="CS15" s="660"/>
      <c r="CT15" s="660"/>
      <c r="CU15" s="660"/>
      <c r="CV15" s="660"/>
      <c r="CW15" s="660"/>
      <c r="CX15" s="660"/>
      <c r="CY15" s="661"/>
      <c r="CZ15" s="662">
        <v>19.399999999999999</v>
      </c>
      <c r="DA15" s="662"/>
      <c r="DB15" s="662"/>
      <c r="DC15" s="662"/>
      <c r="DD15" s="668">
        <v>1065379</v>
      </c>
      <c r="DE15" s="660"/>
      <c r="DF15" s="660"/>
      <c r="DG15" s="660"/>
      <c r="DH15" s="660"/>
      <c r="DI15" s="660"/>
      <c r="DJ15" s="660"/>
      <c r="DK15" s="660"/>
      <c r="DL15" s="660"/>
      <c r="DM15" s="660"/>
      <c r="DN15" s="660"/>
      <c r="DO15" s="660"/>
      <c r="DP15" s="661"/>
      <c r="DQ15" s="668">
        <v>523730</v>
      </c>
      <c r="DR15" s="660"/>
      <c r="DS15" s="660"/>
      <c r="DT15" s="660"/>
      <c r="DU15" s="660"/>
      <c r="DV15" s="660"/>
      <c r="DW15" s="660"/>
      <c r="DX15" s="660"/>
      <c r="DY15" s="660"/>
      <c r="DZ15" s="660"/>
      <c r="EA15" s="660"/>
      <c r="EB15" s="660"/>
      <c r="EC15" s="669"/>
    </row>
    <row r="16" spans="2:143" ht="11.25" customHeight="1" x14ac:dyDescent="0.15">
      <c r="B16" s="656" t="s">
        <v>264</v>
      </c>
      <c r="C16" s="657"/>
      <c r="D16" s="657"/>
      <c r="E16" s="657"/>
      <c r="F16" s="657"/>
      <c r="G16" s="657"/>
      <c r="H16" s="657"/>
      <c r="I16" s="657"/>
      <c r="J16" s="657"/>
      <c r="K16" s="657"/>
      <c r="L16" s="657"/>
      <c r="M16" s="657"/>
      <c r="N16" s="657"/>
      <c r="O16" s="657"/>
      <c r="P16" s="657"/>
      <c r="Q16" s="658"/>
      <c r="R16" s="659">
        <v>3589</v>
      </c>
      <c r="S16" s="660"/>
      <c r="T16" s="660"/>
      <c r="U16" s="660"/>
      <c r="V16" s="660"/>
      <c r="W16" s="660"/>
      <c r="X16" s="660"/>
      <c r="Y16" s="661"/>
      <c r="Z16" s="662">
        <v>0</v>
      </c>
      <c r="AA16" s="662"/>
      <c r="AB16" s="662"/>
      <c r="AC16" s="662"/>
      <c r="AD16" s="663">
        <v>3589</v>
      </c>
      <c r="AE16" s="663"/>
      <c r="AF16" s="663"/>
      <c r="AG16" s="663"/>
      <c r="AH16" s="663"/>
      <c r="AI16" s="663"/>
      <c r="AJ16" s="663"/>
      <c r="AK16" s="663"/>
      <c r="AL16" s="664">
        <v>0.1</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130</v>
      </c>
      <c r="BH16" s="660"/>
      <c r="BI16" s="660"/>
      <c r="BJ16" s="660"/>
      <c r="BK16" s="660"/>
      <c r="BL16" s="660"/>
      <c r="BM16" s="660"/>
      <c r="BN16" s="661"/>
      <c r="BO16" s="662" t="s">
        <v>130</v>
      </c>
      <c r="BP16" s="662"/>
      <c r="BQ16" s="662"/>
      <c r="BR16" s="662"/>
      <c r="BS16" s="663" t="s">
        <v>130</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t="s">
        <v>130</v>
      </c>
      <c r="CS16" s="660"/>
      <c r="CT16" s="660"/>
      <c r="CU16" s="660"/>
      <c r="CV16" s="660"/>
      <c r="CW16" s="660"/>
      <c r="CX16" s="660"/>
      <c r="CY16" s="661"/>
      <c r="CZ16" s="662" t="s">
        <v>130</v>
      </c>
      <c r="DA16" s="662"/>
      <c r="DB16" s="662"/>
      <c r="DC16" s="662"/>
      <c r="DD16" s="668" t="s">
        <v>130</v>
      </c>
      <c r="DE16" s="660"/>
      <c r="DF16" s="660"/>
      <c r="DG16" s="660"/>
      <c r="DH16" s="660"/>
      <c r="DI16" s="660"/>
      <c r="DJ16" s="660"/>
      <c r="DK16" s="660"/>
      <c r="DL16" s="660"/>
      <c r="DM16" s="660"/>
      <c r="DN16" s="660"/>
      <c r="DO16" s="660"/>
      <c r="DP16" s="661"/>
      <c r="DQ16" s="668" t="s">
        <v>130</v>
      </c>
      <c r="DR16" s="660"/>
      <c r="DS16" s="660"/>
      <c r="DT16" s="660"/>
      <c r="DU16" s="660"/>
      <c r="DV16" s="660"/>
      <c r="DW16" s="660"/>
      <c r="DX16" s="660"/>
      <c r="DY16" s="660"/>
      <c r="DZ16" s="660"/>
      <c r="EA16" s="660"/>
      <c r="EB16" s="660"/>
      <c r="EC16" s="669"/>
    </row>
    <row r="17" spans="2:133" ht="11.25" customHeight="1" x14ac:dyDescent="0.15">
      <c r="B17" s="656" t="s">
        <v>267</v>
      </c>
      <c r="C17" s="657"/>
      <c r="D17" s="657"/>
      <c r="E17" s="657"/>
      <c r="F17" s="657"/>
      <c r="G17" s="657"/>
      <c r="H17" s="657"/>
      <c r="I17" s="657"/>
      <c r="J17" s="657"/>
      <c r="K17" s="657"/>
      <c r="L17" s="657"/>
      <c r="M17" s="657"/>
      <c r="N17" s="657"/>
      <c r="O17" s="657"/>
      <c r="P17" s="657"/>
      <c r="Q17" s="658"/>
      <c r="R17" s="659">
        <v>27621</v>
      </c>
      <c r="S17" s="660"/>
      <c r="T17" s="660"/>
      <c r="U17" s="660"/>
      <c r="V17" s="660"/>
      <c r="W17" s="660"/>
      <c r="X17" s="660"/>
      <c r="Y17" s="661"/>
      <c r="Z17" s="662">
        <v>0.4</v>
      </c>
      <c r="AA17" s="662"/>
      <c r="AB17" s="662"/>
      <c r="AC17" s="662"/>
      <c r="AD17" s="663">
        <v>27621</v>
      </c>
      <c r="AE17" s="663"/>
      <c r="AF17" s="663"/>
      <c r="AG17" s="663"/>
      <c r="AH17" s="663"/>
      <c r="AI17" s="663"/>
      <c r="AJ17" s="663"/>
      <c r="AK17" s="663"/>
      <c r="AL17" s="664">
        <v>0.9</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130</v>
      </c>
      <c r="BH17" s="660"/>
      <c r="BI17" s="660"/>
      <c r="BJ17" s="660"/>
      <c r="BK17" s="660"/>
      <c r="BL17" s="660"/>
      <c r="BM17" s="660"/>
      <c r="BN17" s="661"/>
      <c r="BO17" s="662" t="s">
        <v>130</v>
      </c>
      <c r="BP17" s="662"/>
      <c r="BQ17" s="662"/>
      <c r="BR17" s="662"/>
      <c r="BS17" s="663" t="s">
        <v>130</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647585</v>
      </c>
      <c r="CS17" s="660"/>
      <c r="CT17" s="660"/>
      <c r="CU17" s="660"/>
      <c r="CV17" s="660"/>
      <c r="CW17" s="660"/>
      <c r="CX17" s="660"/>
      <c r="CY17" s="661"/>
      <c r="CZ17" s="662">
        <v>8.8000000000000007</v>
      </c>
      <c r="DA17" s="662"/>
      <c r="DB17" s="662"/>
      <c r="DC17" s="662"/>
      <c r="DD17" s="668" t="s">
        <v>130</v>
      </c>
      <c r="DE17" s="660"/>
      <c r="DF17" s="660"/>
      <c r="DG17" s="660"/>
      <c r="DH17" s="660"/>
      <c r="DI17" s="660"/>
      <c r="DJ17" s="660"/>
      <c r="DK17" s="660"/>
      <c r="DL17" s="660"/>
      <c r="DM17" s="660"/>
      <c r="DN17" s="660"/>
      <c r="DO17" s="660"/>
      <c r="DP17" s="661"/>
      <c r="DQ17" s="668">
        <v>607974</v>
      </c>
      <c r="DR17" s="660"/>
      <c r="DS17" s="660"/>
      <c r="DT17" s="660"/>
      <c r="DU17" s="660"/>
      <c r="DV17" s="660"/>
      <c r="DW17" s="660"/>
      <c r="DX17" s="660"/>
      <c r="DY17" s="660"/>
      <c r="DZ17" s="660"/>
      <c r="EA17" s="660"/>
      <c r="EB17" s="660"/>
      <c r="EC17" s="669"/>
    </row>
    <row r="18" spans="2:133" ht="11.25" customHeight="1" x14ac:dyDescent="0.15">
      <c r="B18" s="656" t="s">
        <v>270</v>
      </c>
      <c r="C18" s="657"/>
      <c r="D18" s="657"/>
      <c r="E18" s="657"/>
      <c r="F18" s="657"/>
      <c r="G18" s="657"/>
      <c r="H18" s="657"/>
      <c r="I18" s="657"/>
      <c r="J18" s="657"/>
      <c r="K18" s="657"/>
      <c r="L18" s="657"/>
      <c r="M18" s="657"/>
      <c r="N18" s="657"/>
      <c r="O18" s="657"/>
      <c r="P18" s="657"/>
      <c r="Q18" s="658"/>
      <c r="R18" s="659">
        <v>26631</v>
      </c>
      <c r="S18" s="660"/>
      <c r="T18" s="660"/>
      <c r="U18" s="660"/>
      <c r="V18" s="660"/>
      <c r="W18" s="660"/>
      <c r="X18" s="660"/>
      <c r="Y18" s="661"/>
      <c r="Z18" s="662">
        <v>0.3</v>
      </c>
      <c r="AA18" s="662"/>
      <c r="AB18" s="662"/>
      <c r="AC18" s="662"/>
      <c r="AD18" s="663">
        <v>26631</v>
      </c>
      <c r="AE18" s="663"/>
      <c r="AF18" s="663"/>
      <c r="AG18" s="663"/>
      <c r="AH18" s="663"/>
      <c r="AI18" s="663"/>
      <c r="AJ18" s="663"/>
      <c r="AK18" s="663"/>
      <c r="AL18" s="664">
        <v>0.8</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130</v>
      </c>
      <c r="BH18" s="660"/>
      <c r="BI18" s="660"/>
      <c r="BJ18" s="660"/>
      <c r="BK18" s="660"/>
      <c r="BL18" s="660"/>
      <c r="BM18" s="660"/>
      <c r="BN18" s="661"/>
      <c r="BO18" s="662" t="s">
        <v>130</v>
      </c>
      <c r="BP18" s="662"/>
      <c r="BQ18" s="662"/>
      <c r="BR18" s="662"/>
      <c r="BS18" s="663" t="s">
        <v>130</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130</v>
      </c>
      <c r="CS18" s="660"/>
      <c r="CT18" s="660"/>
      <c r="CU18" s="660"/>
      <c r="CV18" s="660"/>
      <c r="CW18" s="660"/>
      <c r="CX18" s="660"/>
      <c r="CY18" s="661"/>
      <c r="CZ18" s="662" t="s">
        <v>130</v>
      </c>
      <c r="DA18" s="662"/>
      <c r="DB18" s="662"/>
      <c r="DC18" s="662"/>
      <c r="DD18" s="668" t="s">
        <v>130</v>
      </c>
      <c r="DE18" s="660"/>
      <c r="DF18" s="660"/>
      <c r="DG18" s="660"/>
      <c r="DH18" s="660"/>
      <c r="DI18" s="660"/>
      <c r="DJ18" s="660"/>
      <c r="DK18" s="660"/>
      <c r="DL18" s="660"/>
      <c r="DM18" s="660"/>
      <c r="DN18" s="660"/>
      <c r="DO18" s="660"/>
      <c r="DP18" s="661"/>
      <c r="DQ18" s="668" t="s">
        <v>130</v>
      </c>
      <c r="DR18" s="660"/>
      <c r="DS18" s="660"/>
      <c r="DT18" s="660"/>
      <c r="DU18" s="660"/>
      <c r="DV18" s="660"/>
      <c r="DW18" s="660"/>
      <c r="DX18" s="660"/>
      <c r="DY18" s="660"/>
      <c r="DZ18" s="660"/>
      <c r="EA18" s="660"/>
      <c r="EB18" s="660"/>
      <c r="EC18" s="669"/>
    </row>
    <row r="19" spans="2:133" ht="11.25" customHeight="1" x14ac:dyDescent="0.15">
      <c r="B19" s="656" t="s">
        <v>273</v>
      </c>
      <c r="C19" s="657"/>
      <c r="D19" s="657"/>
      <c r="E19" s="657"/>
      <c r="F19" s="657"/>
      <c r="G19" s="657"/>
      <c r="H19" s="657"/>
      <c r="I19" s="657"/>
      <c r="J19" s="657"/>
      <c r="K19" s="657"/>
      <c r="L19" s="657"/>
      <c r="M19" s="657"/>
      <c r="N19" s="657"/>
      <c r="O19" s="657"/>
      <c r="P19" s="657"/>
      <c r="Q19" s="658"/>
      <c r="R19" s="659">
        <v>26631</v>
      </c>
      <c r="S19" s="660"/>
      <c r="T19" s="660"/>
      <c r="U19" s="660"/>
      <c r="V19" s="660"/>
      <c r="W19" s="660"/>
      <c r="X19" s="660"/>
      <c r="Y19" s="661"/>
      <c r="Z19" s="662">
        <v>0.3</v>
      </c>
      <c r="AA19" s="662"/>
      <c r="AB19" s="662"/>
      <c r="AC19" s="662"/>
      <c r="AD19" s="663">
        <v>26631</v>
      </c>
      <c r="AE19" s="663"/>
      <c r="AF19" s="663"/>
      <c r="AG19" s="663"/>
      <c r="AH19" s="663"/>
      <c r="AI19" s="663"/>
      <c r="AJ19" s="663"/>
      <c r="AK19" s="663"/>
      <c r="AL19" s="664">
        <v>0.8</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1220</v>
      </c>
      <c r="BH19" s="660"/>
      <c r="BI19" s="660"/>
      <c r="BJ19" s="660"/>
      <c r="BK19" s="660"/>
      <c r="BL19" s="660"/>
      <c r="BM19" s="660"/>
      <c r="BN19" s="661"/>
      <c r="BO19" s="662">
        <v>0.1</v>
      </c>
      <c r="BP19" s="662"/>
      <c r="BQ19" s="662"/>
      <c r="BR19" s="662"/>
      <c r="BS19" s="663" t="s">
        <v>130</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130</v>
      </c>
      <c r="CS19" s="660"/>
      <c r="CT19" s="660"/>
      <c r="CU19" s="660"/>
      <c r="CV19" s="660"/>
      <c r="CW19" s="660"/>
      <c r="CX19" s="660"/>
      <c r="CY19" s="661"/>
      <c r="CZ19" s="662" t="s">
        <v>130</v>
      </c>
      <c r="DA19" s="662"/>
      <c r="DB19" s="662"/>
      <c r="DC19" s="662"/>
      <c r="DD19" s="668" t="s">
        <v>130</v>
      </c>
      <c r="DE19" s="660"/>
      <c r="DF19" s="660"/>
      <c r="DG19" s="660"/>
      <c r="DH19" s="660"/>
      <c r="DI19" s="660"/>
      <c r="DJ19" s="660"/>
      <c r="DK19" s="660"/>
      <c r="DL19" s="660"/>
      <c r="DM19" s="660"/>
      <c r="DN19" s="660"/>
      <c r="DO19" s="660"/>
      <c r="DP19" s="661"/>
      <c r="DQ19" s="668" t="s">
        <v>130</v>
      </c>
      <c r="DR19" s="660"/>
      <c r="DS19" s="660"/>
      <c r="DT19" s="660"/>
      <c r="DU19" s="660"/>
      <c r="DV19" s="660"/>
      <c r="DW19" s="660"/>
      <c r="DX19" s="660"/>
      <c r="DY19" s="660"/>
      <c r="DZ19" s="660"/>
      <c r="EA19" s="660"/>
      <c r="EB19" s="660"/>
      <c r="EC19" s="669"/>
    </row>
    <row r="20" spans="2:133" ht="11.25" customHeight="1" x14ac:dyDescent="0.15">
      <c r="B20" s="672" t="s">
        <v>276</v>
      </c>
      <c r="C20" s="673"/>
      <c r="D20" s="673"/>
      <c r="E20" s="673"/>
      <c r="F20" s="673"/>
      <c r="G20" s="673"/>
      <c r="H20" s="673"/>
      <c r="I20" s="673"/>
      <c r="J20" s="673"/>
      <c r="K20" s="673"/>
      <c r="L20" s="673"/>
      <c r="M20" s="673"/>
      <c r="N20" s="673"/>
      <c r="O20" s="673"/>
      <c r="P20" s="673"/>
      <c r="Q20" s="674"/>
      <c r="R20" s="659" t="s">
        <v>130</v>
      </c>
      <c r="S20" s="660"/>
      <c r="T20" s="660"/>
      <c r="U20" s="660"/>
      <c r="V20" s="660"/>
      <c r="W20" s="660"/>
      <c r="X20" s="660"/>
      <c r="Y20" s="661"/>
      <c r="Z20" s="662" t="s">
        <v>130</v>
      </c>
      <c r="AA20" s="662"/>
      <c r="AB20" s="662"/>
      <c r="AC20" s="662"/>
      <c r="AD20" s="663" t="s">
        <v>130</v>
      </c>
      <c r="AE20" s="663"/>
      <c r="AF20" s="663"/>
      <c r="AG20" s="663"/>
      <c r="AH20" s="663"/>
      <c r="AI20" s="663"/>
      <c r="AJ20" s="663"/>
      <c r="AK20" s="663"/>
      <c r="AL20" s="664" t="s">
        <v>130</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1220</v>
      </c>
      <c r="BH20" s="660"/>
      <c r="BI20" s="660"/>
      <c r="BJ20" s="660"/>
      <c r="BK20" s="660"/>
      <c r="BL20" s="660"/>
      <c r="BM20" s="660"/>
      <c r="BN20" s="661"/>
      <c r="BO20" s="662">
        <v>0.1</v>
      </c>
      <c r="BP20" s="662"/>
      <c r="BQ20" s="662"/>
      <c r="BR20" s="662"/>
      <c r="BS20" s="663" t="s">
        <v>130</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7371582</v>
      </c>
      <c r="CS20" s="660"/>
      <c r="CT20" s="660"/>
      <c r="CU20" s="660"/>
      <c r="CV20" s="660"/>
      <c r="CW20" s="660"/>
      <c r="CX20" s="660"/>
      <c r="CY20" s="661"/>
      <c r="CZ20" s="662">
        <v>100</v>
      </c>
      <c r="DA20" s="662"/>
      <c r="DB20" s="662"/>
      <c r="DC20" s="662"/>
      <c r="DD20" s="668">
        <v>2134033</v>
      </c>
      <c r="DE20" s="660"/>
      <c r="DF20" s="660"/>
      <c r="DG20" s="660"/>
      <c r="DH20" s="660"/>
      <c r="DI20" s="660"/>
      <c r="DJ20" s="660"/>
      <c r="DK20" s="660"/>
      <c r="DL20" s="660"/>
      <c r="DM20" s="660"/>
      <c r="DN20" s="660"/>
      <c r="DO20" s="660"/>
      <c r="DP20" s="661"/>
      <c r="DQ20" s="668">
        <v>3814144</v>
      </c>
      <c r="DR20" s="660"/>
      <c r="DS20" s="660"/>
      <c r="DT20" s="660"/>
      <c r="DU20" s="660"/>
      <c r="DV20" s="660"/>
      <c r="DW20" s="660"/>
      <c r="DX20" s="660"/>
      <c r="DY20" s="660"/>
      <c r="DZ20" s="660"/>
      <c r="EA20" s="660"/>
      <c r="EB20" s="660"/>
      <c r="EC20" s="669"/>
    </row>
    <row r="21" spans="2:133" ht="11.25" customHeight="1" x14ac:dyDescent="0.15">
      <c r="B21" s="656" t="s">
        <v>279</v>
      </c>
      <c r="C21" s="657"/>
      <c r="D21" s="657"/>
      <c r="E21" s="657"/>
      <c r="F21" s="657"/>
      <c r="G21" s="657"/>
      <c r="H21" s="657"/>
      <c r="I21" s="657"/>
      <c r="J21" s="657"/>
      <c r="K21" s="657"/>
      <c r="L21" s="657"/>
      <c r="M21" s="657"/>
      <c r="N21" s="657"/>
      <c r="O21" s="657"/>
      <c r="P21" s="657"/>
      <c r="Q21" s="658"/>
      <c r="R21" s="659">
        <v>1255099</v>
      </c>
      <c r="S21" s="660"/>
      <c r="T21" s="660"/>
      <c r="U21" s="660"/>
      <c r="V21" s="660"/>
      <c r="W21" s="660"/>
      <c r="X21" s="660"/>
      <c r="Y21" s="661"/>
      <c r="Z21" s="662">
        <v>16.399999999999999</v>
      </c>
      <c r="AA21" s="662"/>
      <c r="AB21" s="662"/>
      <c r="AC21" s="662"/>
      <c r="AD21" s="663">
        <v>1071216</v>
      </c>
      <c r="AE21" s="663"/>
      <c r="AF21" s="663"/>
      <c r="AG21" s="663"/>
      <c r="AH21" s="663"/>
      <c r="AI21" s="663"/>
      <c r="AJ21" s="663"/>
      <c r="AK21" s="663"/>
      <c r="AL21" s="664">
        <v>33.4</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v>1220</v>
      </c>
      <c r="BH21" s="660"/>
      <c r="BI21" s="660"/>
      <c r="BJ21" s="660"/>
      <c r="BK21" s="660"/>
      <c r="BL21" s="660"/>
      <c r="BM21" s="660"/>
      <c r="BN21" s="661"/>
      <c r="BO21" s="662">
        <v>0.1</v>
      </c>
      <c r="BP21" s="662"/>
      <c r="BQ21" s="662"/>
      <c r="BR21" s="662"/>
      <c r="BS21" s="663" t="s">
        <v>130</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281</v>
      </c>
      <c r="C22" s="657"/>
      <c r="D22" s="657"/>
      <c r="E22" s="657"/>
      <c r="F22" s="657"/>
      <c r="G22" s="657"/>
      <c r="H22" s="657"/>
      <c r="I22" s="657"/>
      <c r="J22" s="657"/>
      <c r="K22" s="657"/>
      <c r="L22" s="657"/>
      <c r="M22" s="657"/>
      <c r="N22" s="657"/>
      <c r="O22" s="657"/>
      <c r="P22" s="657"/>
      <c r="Q22" s="658"/>
      <c r="R22" s="659">
        <v>1071216</v>
      </c>
      <c r="S22" s="660"/>
      <c r="T22" s="660"/>
      <c r="U22" s="660"/>
      <c r="V22" s="660"/>
      <c r="W22" s="660"/>
      <c r="X22" s="660"/>
      <c r="Y22" s="661"/>
      <c r="Z22" s="662">
        <v>14</v>
      </c>
      <c r="AA22" s="662"/>
      <c r="AB22" s="662"/>
      <c r="AC22" s="662"/>
      <c r="AD22" s="663">
        <v>1071216</v>
      </c>
      <c r="AE22" s="663"/>
      <c r="AF22" s="663"/>
      <c r="AG22" s="663"/>
      <c r="AH22" s="663"/>
      <c r="AI22" s="663"/>
      <c r="AJ22" s="663"/>
      <c r="AK22" s="663"/>
      <c r="AL22" s="664">
        <v>33.4</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130</v>
      </c>
      <c r="BH22" s="660"/>
      <c r="BI22" s="660"/>
      <c r="BJ22" s="660"/>
      <c r="BK22" s="660"/>
      <c r="BL22" s="660"/>
      <c r="BM22" s="660"/>
      <c r="BN22" s="661"/>
      <c r="BO22" s="662" t="s">
        <v>130</v>
      </c>
      <c r="BP22" s="662"/>
      <c r="BQ22" s="662"/>
      <c r="BR22" s="662"/>
      <c r="BS22" s="663" t="s">
        <v>130</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284</v>
      </c>
      <c r="C23" s="657"/>
      <c r="D23" s="657"/>
      <c r="E23" s="657"/>
      <c r="F23" s="657"/>
      <c r="G23" s="657"/>
      <c r="H23" s="657"/>
      <c r="I23" s="657"/>
      <c r="J23" s="657"/>
      <c r="K23" s="657"/>
      <c r="L23" s="657"/>
      <c r="M23" s="657"/>
      <c r="N23" s="657"/>
      <c r="O23" s="657"/>
      <c r="P23" s="657"/>
      <c r="Q23" s="658"/>
      <c r="R23" s="659">
        <v>183883</v>
      </c>
      <c r="S23" s="660"/>
      <c r="T23" s="660"/>
      <c r="U23" s="660"/>
      <c r="V23" s="660"/>
      <c r="W23" s="660"/>
      <c r="X23" s="660"/>
      <c r="Y23" s="661"/>
      <c r="Z23" s="662">
        <v>2.4</v>
      </c>
      <c r="AA23" s="662"/>
      <c r="AB23" s="662"/>
      <c r="AC23" s="662"/>
      <c r="AD23" s="663" t="s">
        <v>130</v>
      </c>
      <c r="AE23" s="663"/>
      <c r="AF23" s="663"/>
      <c r="AG23" s="663"/>
      <c r="AH23" s="663"/>
      <c r="AI23" s="663"/>
      <c r="AJ23" s="663"/>
      <c r="AK23" s="663"/>
      <c r="AL23" s="664" t="s">
        <v>130</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t="s">
        <v>130</v>
      </c>
      <c r="BH23" s="660"/>
      <c r="BI23" s="660"/>
      <c r="BJ23" s="660"/>
      <c r="BK23" s="660"/>
      <c r="BL23" s="660"/>
      <c r="BM23" s="660"/>
      <c r="BN23" s="661"/>
      <c r="BO23" s="662" t="s">
        <v>130</v>
      </c>
      <c r="BP23" s="662"/>
      <c r="BQ23" s="662"/>
      <c r="BR23" s="662"/>
      <c r="BS23" s="663" t="s">
        <v>130</v>
      </c>
      <c r="BT23" s="663"/>
      <c r="BU23" s="663"/>
      <c r="BV23" s="663"/>
      <c r="BW23" s="663"/>
      <c r="BX23" s="663"/>
      <c r="BY23" s="663"/>
      <c r="BZ23" s="663"/>
      <c r="CA23" s="663"/>
      <c r="CB23" s="667"/>
      <c r="CD23" s="641" t="s">
        <v>225</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6" t="s">
        <v>289</v>
      </c>
      <c r="DM23" s="687"/>
      <c r="DN23" s="687"/>
      <c r="DO23" s="687"/>
      <c r="DP23" s="687"/>
      <c r="DQ23" s="687"/>
      <c r="DR23" s="687"/>
      <c r="DS23" s="687"/>
      <c r="DT23" s="687"/>
      <c r="DU23" s="687"/>
      <c r="DV23" s="688"/>
      <c r="DW23" s="641" t="s">
        <v>290</v>
      </c>
      <c r="DX23" s="642"/>
      <c r="DY23" s="642"/>
      <c r="DZ23" s="642"/>
      <c r="EA23" s="642"/>
      <c r="EB23" s="642"/>
      <c r="EC23" s="643"/>
    </row>
    <row r="24" spans="2:133" ht="11.25" customHeight="1" x14ac:dyDescent="0.15">
      <c r="B24" s="656" t="s">
        <v>291</v>
      </c>
      <c r="C24" s="657"/>
      <c r="D24" s="657"/>
      <c r="E24" s="657"/>
      <c r="F24" s="657"/>
      <c r="G24" s="657"/>
      <c r="H24" s="657"/>
      <c r="I24" s="657"/>
      <c r="J24" s="657"/>
      <c r="K24" s="657"/>
      <c r="L24" s="657"/>
      <c r="M24" s="657"/>
      <c r="N24" s="657"/>
      <c r="O24" s="657"/>
      <c r="P24" s="657"/>
      <c r="Q24" s="658"/>
      <c r="R24" s="659" t="s">
        <v>130</v>
      </c>
      <c r="S24" s="660"/>
      <c r="T24" s="660"/>
      <c r="U24" s="660"/>
      <c r="V24" s="660"/>
      <c r="W24" s="660"/>
      <c r="X24" s="660"/>
      <c r="Y24" s="661"/>
      <c r="Z24" s="662" t="s">
        <v>130</v>
      </c>
      <c r="AA24" s="662"/>
      <c r="AB24" s="662"/>
      <c r="AC24" s="662"/>
      <c r="AD24" s="663" t="s">
        <v>130</v>
      </c>
      <c r="AE24" s="663"/>
      <c r="AF24" s="663"/>
      <c r="AG24" s="663"/>
      <c r="AH24" s="663"/>
      <c r="AI24" s="663"/>
      <c r="AJ24" s="663"/>
      <c r="AK24" s="663"/>
      <c r="AL24" s="664" t="s">
        <v>130</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130</v>
      </c>
      <c r="BH24" s="660"/>
      <c r="BI24" s="660"/>
      <c r="BJ24" s="660"/>
      <c r="BK24" s="660"/>
      <c r="BL24" s="660"/>
      <c r="BM24" s="660"/>
      <c r="BN24" s="661"/>
      <c r="BO24" s="662" t="s">
        <v>130</v>
      </c>
      <c r="BP24" s="662"/>
      <c r="BQ24" s="662"/>
      <c r="BR24" s="662"/>
      <c r="BS24" s="663" t="s">
        <v>130</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2632161</v>
      </c>
      <c r="CS24" s="649"/>
      <c r="CT24" s="649"/>
      <c r="CU24" s="649"/>
      <c r="CV24" s="649"/>
      <c r="CW24" s="649"/>
      <c r="CX24" s="649"/>
      <c r="CY24" s="650"/>
      <c r="CZ24" s="653">
        <v>35.700000000000003</v>
      </c>
      <c r="DA24" s="654"/>
      <c r="DB24" s="654"/>
      <c r="DC24" s="670"/>
      <c r="DD24" s="694">
        <v>1492145</v>
      </c>
      <c r="DE24" s="649"/>
      <c r="DF24" s="649"/>
      <c r="DG24" s="649"/>
      <c r="DH24" s="649"/>
      <c r="DI24" s="649"/>
      <c r="DJ24" s="649"/>
      <c r="DK24" s="650"/>
      <c r="DL24" s="694">
        <v>1486487</v>
      </c>
      <c r="DM24" s="649"/>
      <c r="DN24" s="649"/>
      <c r="DO24" s="649"/>
      <c r="DP24" s="649"/>
      <c r="DQ24" s="649"/>
      <c r="DR24" s="649"/>
      <c r="DS24" s="649"/>
      <c r="DT24" s="649"/>
      <c r="DU24" s="649"/>
      <c r="DV24" s="650"/>
      <c r="DW24" s="653">
        <v>45.2</v>
      </c>
      <c r="DX24" s="654"/>
      <c r="DY24" s="654"/>
      <c r="DZ24" s="654"/>
      <c r="EA24" s="654"/>
      <c r="EB24" s="654"/>
      <c r="EC24" s="655"/>
    </row>
    <row r="25" spans="2:133" ht="11.25" customHeight="1" x14ac:dyDescent="0.15">
      <c r="B25" s="656" t="s">
        <v>294</v>
      </c>
      <c r="C25" s="657"/>
      <c r="D25" s="657"/>
      <c r="E25" s="657"/>
      <c r="F25" s="657"/>
      <c r="G25" s="657"/>
      <c r="H25" s="657"/>
      <c r="I25" s="657"/>
      <c r="J25" s="657"/>
      <c r="K25" s="657"/>
      <c r="L25" s="657"/>
      <c r="M25" s="657"/>
      <c r="N25" s="657"/>
      <c r="O25" s="657"/>
      <c r="P25" s="657"/>
      <c r="Q25" s="658"/>
      <c r="R25" s="659">
        <v>3390456</v>
      </c>
      <c r="S25" s="660"/>
      <c r="T25" s="660"/>
      <c r="U25" s="660"/>
      <c r="V25" s="660"/>
      <c r="W25" s="660"/>
      <c r="X25" s="660"/>
      <c r="Y25" s="661"/>
      <c r="Z25" s="662">
        <v>44.3</v>
      </c>
      <c r="AA25" s="662"/>
      <c r="AB25" s="662"/>
      <c r="AC25" s="662"/>
      <c r="AD25" s="663">
        <v>3205353</v>
      </c>
      <c r="AE25" s="663"/>
      <c r="AF25" s="663"/>
      <c r="AG25" s="663"/>
      <c r="AH25" s="663"/>
      <c r="AI25" s="663"/>
      <c r="AJ25" s="663"/>
      <c r="AK25" s="663"/>
      <c r="AL25" s="664">
        <v>99.8</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130</v>
      </c>
      <c r="BH25" s="660"/>
      <c r="BI25" s="660"/>
      <c r="BJ25" s="660"/>
      <c r="BK25" s="660"/>
      <c r="BL25" s="660"/>
      <c r="BM25" s="660"/>
      <c r="BN25" s="661"/>
      <c r="BO25" s="662" t="s">
        <v>130</v>
      </c>
      <c r="BP25" s="662"/>
      <c r="BQ25" s="662"/>
      <c r="BR25" s="662"/>
      <c r="BS25" s="663" t="s">
        <v>130</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716806</v>
      </c>
      <c r="CS25" s="691"/>
      <c r="CT25" s="691"/>
      <c r="CU25" s="691"/>
      <c r="CV25" s="691"/>
      <c r="CW25" s="691"/>
      <c r="CX25" s="691"/>
      <c r="CY25" s="692"/>
      <c r="CZ25" s="664">
        <v>9.6999999999999993</v>
      </c>
      <c r="DA25" s="689"/>
      <c r="DB25" s="689"/>
      <c r="DC25" s="693"/>
      <c r="DD25" s="668">
        <v>631154</v>
      </c>
      <c r="DE25" s="691"/>
      <c r="DF25" s="691"/>
      <c r="DG25" s="691"/>
      <c r="DH25" s="691"/>
      <c r="DI25" s="691"/>
      <c r="DJ25" s="691"/>
      <c r="DK25" s="692"/>
      <c r="DL25" s="668">
        <v>626314</v>
      </c>
      <c r="DM25" s="691"/>
      <c r="DN25" s="691"/>
      <c r="DO25" s="691"/>
      <c r="DP25" s="691"/>
      <c r="DQ25" s="691"/>
      <c r="DR25" s="691"/>
      <c r="DS25" s="691"/>
      <c r="DT25" s="691"/>
      <c r="DU25" s="691"/>
      <c r="DV25" s="692"/>
      <c r="DW25" s="664">
        <v>19.100000000000001</v>
      </c>
      <c r="DX25" s="689"/>
      <c r="DY25" s="689"/>
      <c r="DZ25" s="689"/>
      <c r="EA25" s="689"/>
      <c r="EB25" s="689"/>
      <c r="EC25" s="690"/>
    </row>
    <row r="26" spans="2:133" ht="11.25" customHeight="1" x14ac:dyDescent="0.15">
      <c r="B26" s="656" t="s">
        <v>297</v>
      </c>
      <c r="C26" s="657"/>
      <c r="D26" s="657"/>
      <c r="E26" s="657"/>
      <c r="F26" s="657"/>
      <c r="G26" s="657"/>
      <c r="H26" s="657"/>
      <c r="I26" s="657"/>
      <c r="J26" s="657"/>
      <c r="K26" s="657"/>
      <c r="L26" s="657"/>
      <c r="M26" s="657"/>
      <c r="N26" s="657"/>
      <c r="O26" s="657"/>
      <c r="P26" s="657"/>
      <c r="Q26" s="658"/>
      <c r="R26" s="659">
        <v>1885</v>
      </c>
      <c r="S26" s="660"/>
      <c r="T26" s="660"/>
      <c r="U26" s="660"/>
      <c r="V26" s="660"/>
      <c r="W26" s="660"/>
      <c r="X26" s="660"/>
      <c r="Y26" s="661"/>
      <c r="Z26" s="662">
        <v>0</v>
      </c>
      <c r="AA26" s="662"/>
      <c r="AB26" s="662"/>
      <c r="AC26" s="662"/>
      <c r="AD26" s="663">
        <v>1885</v>
      </c>
      <c r="AE26" s="663"/>
      <c r="AF26" s="663"/>
      <c r="AG26" s="663"/>
      <c r="AH26" s="663"/>
      <c r="AI26" s="663"/>
      <c r="AJ26" s="663"/>
      <c r="AK26" s="663"/>
      <c r="AL26" s="664">
        <v>0.1</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130</v>
      </c>
      <c r="BH26" s="660"/>
      <c r="BI26" s="660"/>
      <c r="BJ26" s="660"/>
      <c r="BK26" s="660"/>
      <c r="BL26" s="660"/>
      <c r="BM26" s="660"/>
      <c r="BN26" s="661"/>
      <c r="BO26" s="662" t="s">
        <v>130</v>
      </c>
      <c r="BP26" s="662"/>
      <c r="BQ26" s="662"/>
      <c r="BR26" s="662"/>
      <c r="BS26" s="663" t="s">
        <v>130</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407915</v>
      </c>
      <c r="CS26" s="660"/>
      <c r="CT26" s="660"/>
      <c r="CU26" s="660"/>
      <c r="CV26" s="660"/>
      <c r="CW26" s="660"/>
      <c r="CX26" s="660"/>
      <c r="CY26" s="661"/>
      <c r="CZ26" s="664">
        <v>5.5</v>
      </c>
      <c r="DA26" s="689"/>
      <c r="DB26" s="689"/>
      <c r="DC26" s="693"/>
      <c r="DD26" s="668">
        <v>352041</v>
      </c>
      <c r="DE26" s="660"/>
      <c r="DF26" s="660"/>
      <c r="DG26" s="660"/>
      <c r="DH26" s="660"/>
      <c r="DI26" s="660"/>
      <c r="DJ26" s="660"/>
      <c r="DK26" s="661"/>
      <c r="DL26" s="668" t="s">
        <v>130</v>
      </c>
      <c r="DM26" s="660"/>
      <c r="DN26" s="660"/>
      <c r="DO26" s="660"/>
      <c r="DP26" s="660"/>
      <c r="DQ26" s="660"/>
      <c r="DR26" s="660"/>
      <c r="DS26" s="660"/>
      <c r="DT26" s="660"/>
      <c r="DU26" s="660"/>
      <c r="DV26" s="661"/>
      <c r="DW26" s="664" t="s">
        <v>130</v>
      </c>
      <c r="DX26" s="689"/>
      <c r="DY26" s="689"/>
      <c r="DZ26" s="689"/>
      <c r="EA26" s="689"/>
      <c r="EB26" s="689"/>
      <c r="EC26" s="690"/>
    </row>
    <row r="27" spans="2:133" ht="11.25" customHeight="1" x14ac:dyDescent="0.15">
      <c r="B27" s="656" t="s">
        <v>300</v>
      </c>
      <c r="C27" s="657"/>
      <c r="D27" s="657"/>
      <c r="E27" s="657"/>
      <c r="F27" s="657"/>
      <c r="G27" s="657"/>
      <c r="H27" s="657"/>
      <c r="I27" s="657"/>
      <c r="J27" s="657"/>
      <c r="K27" s="657"/>
      <c r="L27" s="657"/>
      <c r="M27" s="657"/>
      <c r="N27" s="657"/>
      <c r="O27" s="657"/>
      <c r="P27" s="657"/>
      <c r="Q27" s="658"/>
      <c r="R27" s="659">
        <v>57792</v>
      </c>
      <c r="S27" s="660"/>
      <c r="T27" s="660"/>
      <c r="U27" s="660"/>
      <c r="V27" s="660"/>
      <c r="W27" s="660"/>
      <c r="X27" s="660"/>
      <c r="Y27" s="661"/>
      <c r="Z27" s="662">
        <v>0.8</v>
      </c>
      <c r="AA27" s="662"/>
      <c r="AB27" s="662"/>
      <c r="AC27" s="662"/>
      <c r="AD27" s="663" t="s">
        <v>130</v>
      </c>
      <c r="AE27" s="663"/>
      <c r="AF27" s="663"/>
      <c r="AG27" s="663"/>
      <c r="AH27" s="663"/>
      <c r="AI27" s="663"/>
      <c r="AJ27" s="663"/>
      <c r="AK27" s="663"/>
      <c r="AL27" s="664" t="s">
        <v>130</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1752246</v>
      </c>
      <c r="BH27" s="660"/>
      <c r="BI27" s="660"/>
      <c r="BJ27" s="660"/>
      <c r="BK27" s="660"/>
      <c r="BL27" s="660"/>
      <c r="BM27" s="660"/>
      <c r="BN27" s="661"/>
      <c r="BO27" s="662">
        <v>100</v>
      </c>
      <c r="BP27" s="662"/>
      <c r="BQ27" s="662"/>
      <c r="BR27" s="662"/>
      <c r="BS27" s="663" t="s">
        <v>130</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1267770</v>
      </c>
      <c r="CS27" s="691"/>
      <c r="CT27" s="691"/>
      <c r="CU27" s="691"/>
      <c r="CV27" s="691"/>
      <c r="CW27" s="691"/>
      <c r="CX27" s="691"/>
      <c r="CY27" s="692"/>
      <c r="CZ27" s="664">
        <v>17.2</v>
      </c>
      <c r="DA27" s="689"/>
      <c r="DB27" s="689"/>
      <c r="DC27" s="693"/>
      <c r="DD27" s="668">
        <v>253017</v>
      </c>
      <c r="DE27" s="691"/>
      <c r="DF27" s="691"/>
      <c r="DG27" s="691"/>
      <c r="DH27" s="691"/>
      <c r="DI27" s="691"/>
      <c r="DJ27" s="691"/>
      <c r="DK27" s="692"/>
      <c r="DL27" s="668">
        <v>252199</v>
      </c>
      <c r="DM27" s="691"/>
      <c r="DN27" s="691"/>
      <c r="DO27" s="691"/>
      <c r="DP27" s="691"/>
      <c r="DQ27" s="691"/>
      <c r="DR27" s="691"/>
      <c r="DS27" s="691"/>
      <c r="DT27" s="691"/>
      <c r="DU27" s="691"/>
      <c r="DV27" s="692"/>
      <c r="DW27" s="664">
        <v>7.7</v>
      </c>
      <c r="DX27" s="689"/>
      <c r="DY27" s="689"/>
      <c r="DZ27" s="689"/>
      <c r="EA27" s="689"/>
      <c r="EB27" s="689"/>
      <c r="EC27" s="690"/>
    </row>
    <row r="28" spans="2:133" ht="11.25" customHeight="1" x14ac:dyDescent="0.15">
      <c r="B28" s="656" t="s">
        <v>303</v>
      </c>
      <c r="C28" s="657"/>
      <c r="D28" s="657"/>
      <c r="E28" s="657"/>
      <c r="F28" s="657"/>
      <c r="G28" s="657"/>
      <c r="H28" s="657"/>
      <c r="I28" s="657"/>
      <c r="J28" s="657"/>
      <c r="K28" s="657"/>
      <c r="L28" s="657"/>
      <c r="M28" s="657"/>
      <c r="N28" s="657"/>
      <c r="O28" s="657"/>
      <c r="P28" s="657"/>
      <c r="Q28" s="658"/>
      <c r="R28" s="659">
        <v>58626</v>
      </c>
      <c r="S28" s="660"/>
      <c r="T28" s="660"/>
      <c r="U28" s="660"/>
      <c r="V28" s="660"/>
      <c r="W28" s="660"/>
      <c r="X28" s="660"/>
      <c r="Y28" s="661"/>
      <c r="Z28" s="662">
        <v>0.8</v>
      </c>
      <c r="AA28" s="662"/>
      <c r="AB28" s="662"/>
      <c r="AC28" s="662"/>
      <c r="AD28" s="663">
        <v>552</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647585</v>
      </c>
      <c r="CS28" s="660"/>
      <c r="CT28" s="660"/>
      <c r="CU28" s="660"/>
      <c r="CV28" s="660"/>
      <c r="CW28" s="660"/>
      <c r="CX28" s="660"/>
      <c r="CY28" s="661"/>
      <c r="CZ28" s="664">
        <v>8.8000000000000007</v>
      </c>
      <c r="DA28" s="689"/>
      <c r="DB28" s="689"/>
      <c r="DC28" s="693"/>
      <c r="DD28" s="668">
        <v>607974</v>
      </c>
      <c r="DE28" s="660"/>
      <c r="DF28" s="660"/>
      <c r="DG28" s="660"/>
      <c r="DH28" s="660"/>
      <c r="DI28" s="660"/>
      <c r="DJ28" s="660"/>
      <c r="DK28" s="661"/>
      <c r="DL28" s="668">
        <v>607974</v>
      </c>
      <c r="DM28" s="660"/>
      <c r="DN28" s="660"/>
      <c r="DO28" s="660"/>
      <c r="DP28" s="660"/>
      <c r="DQ28" s="660"/>
      <c r="DR28" s="660"/>
      <c r="DS28" s="660"/>
      <c r="DT28" s="660"/>
      <c r="DU28" s="660"/>
      <c r="DV28" s="661"/>
      <c r="DW28" s="664">
        <v>18.5</v>
      </c>
      <c r="DX28" s="689"/>
      <c r="DY28" s="689"/>
      <c r="DZ28" s="689"/>
      <c r="EA28" s="689"/>
      <c r="EB28" s="689"/>
      <c r="EC28" s="690"/>
    </row>
    <row r="29" spans="2:133" ht="11.25" customHeight="1" x14ac:dyDescent="0.15">
      <c r="B29" s="656" t="s">
        <v>305</v>
      </c>
      <c r="C29" s="657"/>
      <c r="D29" s="657"/>
      <c r="E29" s="657"/>
      <c r="F29" s="657"/>
      <c r="G29" s="657"/>
      <c r="H29" s="657"/>
      <c r="I29" s="657"/>
      <c r="J29" s="657"/>
      <c r="K29" s="657"/>
      <c r="L29" s="657"/>
      <c r="M29" s="657"/>
      <c r="N29" s="657"/>
      <c r="O29" s="657"/>
      <c r="P29" s="657"/>
      <c r="Q29" s="658"/>
      <c r="R29" s="659">
        <v>6392</v>
      </c>
      <c r="S29" s="660"/>
      <c r="T29" s="660"/>
      <c r="U29" s="660"/>
      <c r="V29" s="660"/>
      <c r="W29" s="660"/>
      <c r="X29" s="660"/>
      <c r="Y29" s="661"/>
      <c r="Z29" s="662">
        <v>0.1</v>
      </c>
      <c r="AA29" s="662"/>
      <c r="AB29" s="662"/>
      <c r="AC29" s="662"/>
      <c r="AD29" s="663" t="s">
        <v>130</v>
      </c>
      <c r="AE29" s="663"/>
      <c r="AF29" s="663"/>
      <c r="AG29" s="663"/>
      <c r="AH29" s="663"/>
      <c r="AI29" s="663"/>
      <c r="AJ29" s="663"/>
      <c r="AK29" s="663"/>
      <c r="AL29" s="664" t="s">
        <v>130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306</v>
      </c>
      <c r="CE29" s="696"/>
      <c r="CF29" s="656" t="s">
        <v>307</v>
      </c>
      <c r="CG29" s="657"/>
      <c r="CH29" s="657"/>
      <c r="CI29" s="657"/>
      <c r="CJ29" s="657"/>
      <c r="CK29" s="657"/>
      <c r="CL29" s="657"/>
      <c r="CM29" s="657"/>
      <c r="CN29" s="657"/>
      <c r="CO29" s="657"/>
      <c r="CP29" s="657"/>
      <c r="CQ29" s="658"/>
      <c r="CR29" s="659">
        <v>647585</v>
      </c>
      <c r="CS29" s="691"/>
      <c r="CT29" s="691"/>
      <c r="CU29" s="691"/>
      <c r="CV29" s="691"/>
      <c r="CW29" s="691"/>
      <c r="CX29" s="691"/>
      <c r="CY29" s="692"/>
      <c r="CZ29" s="664">
        <v>8.8000000000000007</v>
      </c>
      <c r="DA29" s="689"/>
      <c r="DB29" s="689"/>
      <c r="DC29" s="693"/>
      <c r="DD29" s="668">
        <v>607974</v>
      </c>
      <c r="DE29" s="691"/>
      <c r="DF29" s="691"/>
      <c r="DG29" s="691"/>
      <c r="DH29" s="691"/>
      <c r="DI29" s="691"/>
      <c r="DJ29" s="691"/>
      <c r="DK29" s="692"/>
      <c r="DL29" s="668">
        <v>607974</v>
      </c>
      <c r="DM29" s="691"/>
      <c r="DN29" s="691"/>
      <c r="DO29" s="691"/>
      <c r="DP29" s="691"/>
      <c r="DQ29" s="691"/>
      <c r="DR29" s="691"/>
      <c r="DS29" s="691"/>
      <c r="DT29" s="691"/>
      <c r="DU29" s="691"/>
      <c r="DV29" s="692"/>
      <c r="DW29" s="664">
        <v>18.5</v>
      </c>
      <c r="DX29" s="689"/>
      <c r="DY29" s="689"/>
      <c r="DZ29" s="689"/>
      <c r="EA29" s="689"/>
      <c r="EB29" s="689"/>
      <c r="EC29" s="690"/>
    </row>
    <row r="30" spans="2:133" ht="11.25" customHeight="1" x14ac:dyDescent="0.15">
      <c r="B30" s="656" t="s">
        <v>308</v>
      </c>
      <c r="C30" s="657"/>
      <c r="D30" s="657"/>
      <c r="E30" s="657"/>
      <c r="F30" s="657"/>
      <c r="G30" s="657"/>
      <c r="H30" s="657"/>
      <c r="I30" s="657"/>
      <c r="J30" s="657"/>
      <c r="K30" s="657"/>
      <c r="L30" s="657"/>
      <c r="M30" s="657"/>
      <c r="N30" s="657"/>
      <c r="O30" s="657"/>
      <c r="P30" s="657"/>
      <c r="Q30" s="658"/>
      <c r="R30" s="659">
        <v>1345326</v>
      </c>
      <c r="S30" s="660"/>
      <c r="T30" s="660"/>
      <c r="U30" s="660"/>
      <c r="V30" s="660"/>
      <c r="W30" s="660"/>
      <c r="X30" s="660"/>
      <c r="Y30" s="661"/>
      <c r="Z30" s="662">
        <v>17.600000000000001</v>
      </c>
      <c r="AA30" s="662"/>
      <c r="AB30" s="662"/>
      <c r="AC30" s="662"/>
      <c r="AD30" s="663" t="s">
        <v>130</v>
      </c>
      <c r="AE30" s="663"/>
      <c r="AF30" s="663"/>
      <c r="AG30" s="663"/>
      <c r="AH30" s="663"/>
      <c r="AI30" s="663"/>
      <c r="AJ30" s="663"/>
      <c r="AK30" s="663"/>
      <c r="AL30" s="664" t="s">
        <v>130</v>
      </c>
      <c r="AM30" s="665"/>
      <c r="AN30" s="665"/>
      <c r="AO30" s="666"/>
      <c r="AP30" s="641" t="s">
        <v>225</v>
      </c>
      <c r="AQ30" s="642"/>
      <c r="AR30" s="642"/>
      <c r="AS30" s="642"/>
      <c r="AT30" s="642"/>
      <c r="AU30" s="642"/>
      <c r="AV30" s="642"/>
      <c r="AW30" s="642"/>
      <c r="AX30" s="642"/>
      <c r="AY30" s="642"/>
      <c r="AZ30" s="642"/>
      <c r="BA30" s="642"/>
      <c r="BB30" s="642"/>
      <c r="BC30" s="642"/>
      <c r="BD30" s="642"/>
      <c r="BE30" s="642"/>
      <c r="BF30" s="643"/>
      <c r="BG30" s="641" t="s">
        <v>309</v>
      </c>
      <c r="BH30" s="701"/>
      <c r="BI30" s="701"/>
      <c r="BJ30" s="701"/>
      <c r="BK30" s="701"/>
      <c r="BL30" s="701"/>
      <c r="BM30" s="701"/>
      <c r="BN30" s="701"/>
      <c r="BO30" s="701"/>
      <c r="BP30" s="701"/>
      <c r="BQ30" s="702"/>
      <c r="BR30" s="641" t="s">
        <v>310</v>
      </c>
      <c r="BS30" s="701"/>
      <c r="BT30" s="701"/>
      <c r="BU30" s="701"/>
      <c r="BV30" s="701"/>
      <c r="BW30" s="701"/>
      <c r="BX30" s="701"/>
      <c r="BY30" s="701"/>
      <c r="BZ30" s="701"/>
      <c r="CA30" s="701"/>
      <c r="CB30" s="702"/>
      <c r="CD30" s="697"/>
      <c r="CE30" s="698"/>
      <c r="CF30" s="656" t="s">
        <v>311</v>
      </c>
      <c r="CG30" s="657"/>
      <c r="CH30" s="657"/>
      <c r="CI30" s="657"/>
      <c r="CJ30" s="657"/>
      <c r="CK30" s="657"/>
      <c r="CL30" s="657"/>
      <c r="CM30" s="657"/>
      <c r="CN30" s="657"/>
      <c r="CO30" s="657"/>
      <c r="CP30" s="657"/>
      <c r="CQ30" s="658"/>
      <c r="CR30" s="659">
        <v>613661</v>
      </c>
      <c r="CS30" s="660"/>
      <c r="CT30" s="660"/>
      <c r="CU30" s="660"/>
      <c r="CV30" s="660"/>
      <c r="CW30" s="660"/>
      <c r="CX30" s="660"/>
      <c r="CY30" s="661"/>
      <c r="CZ30" s="664">
        <v>8.3000000000000007</v>
      </c>
      <c r="DA30" s="689"/>
      <c r="DB30" s="689"/>
      <c r="DC30" s="693"/>
      <c r="DD30" s="668">
        <v>574050</v>
      </c>
      <c r="DE30" s="660"/>
      <c r="DF30" s="660"/>
      <c r="DG30" s="660"/>
      <c r="DH30" s="660"/>
      <c r="DI30" s="660"/>
      <c r="DJ30" s="660"/>
      <c r="DK30" s="661"/>
      <c r="DL30" s="668">
        <v>574050</v>
      </c>
      <c r="DM30" s="660"/>
      <c r="DN30" s="660"/>
      <c r="DO30" s="660"/>
      <c r="DP30" s="660"/>
      <c r="DQ30" s="660"/>
      <c r="DR30" s="660"/>
      <c r="DS30" s="660"/>
      <c r="DT30" s="660"/>
      <c r="DU30" s="660"/>
      <c r="DV30" s="661"/>
      <c r="DW30" s="664">
        <v>17.5</v>
      </c>
      <c r="DX30" s="689"/>
      <c r="DY30" s="689"/>
      <c r="DZ30" s="689"/>
      <c r="EA30" s="689"/>
      <c r="EB30" s="689"/>
      <c r="EC30" s="690"/>
    </row>
    <row r="31" spans="2:133" ht="11.25" customHeight="1" x14ac:dyDescent="0.15">
      <c r="B31" s="672" t="s">
        <v>312</v>
      </c>
      <c r="C31" s="673"/>
      <c r="D31" s="673"/>
      <c r="E31" s="673"/>
      <c r="F31" s="673"/>
      <c r="G31" s="673"/>
      <c r="H31" s="673"/>
      <c r="I31" s="673"/>
      <c r="J31" s="673"/>
      <c r="K31" s="673"/>
      <c r="L31" s="673"/>
      <c r="M31" s="673"/>
      <c r="N31" s="673"/>
      <c r="O31" s="673"/>
      <c r="P31" s="673"/>
      <c r="Q31" s="674"/>
      <c r="R31" s="659" t="s">
        <v>130</v>
      </c>
      <c r="S31" s="660"/>
      <c r="T31" s="660"/>
      <c r="U31" s="660"/>
      <c r="V31" s="660"/>
      <c r="W31" s="660"/>
      <c r="X31" s="660"/>
      <c r="Y31" s="661"/>
      <c r="Z31" s="662" t="s">
        <v>130</v>
      </c>
      <c r="AA31" s="662"/>
      <c r="AB31" s="662"/>
      <c r="AC31" s="662"/>
      <c r="AD31" s="663" t="s">
        <v>130</v>
      </c>
      <c r="AE31" s="663"/>
      <c r="AF31" s="663"/>
      <c r="AG31" s="663"/>
      <c r="AH31" s="663"/>
      <c r="AI31" s="663"/>
      <c r="AJ31" s="663"/>
      <c r="AK31" s="663"/>
      <c r="AL31" s="664" t="s">
        <v>130</v>
      </c>
      <c r="AM31" s="665"/>
      <c r="AN31" s="665"/>
      <c r="AO31" s="666"/>
      <c r="AP31" s="705" t="s">
        <v>313</v>
      </c>
      <c r="AQ31" s="706"/>
      <c r="AR31" s="706"/>
      <c r="AS31" s="706"/>
      <c r="AT31" s="711" t="s">
        <v>314</v>
      </c>
      <c r="AU31" s="218"/>
      <c r="AV31" s="218"/>
      <c r="AW31" s="218"/>
      <c r="AX31" s="645" t="s">
        <v>187</v>
      </c>
      <c r="AY31" s="646"/>
      <c r="AZ31" s="646"/>
      <c r="BA31" s="646"/>
      <c r="BB31" s="646"/>
      <c r="BC31" s="646"/>
      <c r="BD31" s="646"/>
      <c r="BE31" s="646"/>
      <c r="BF31" s="647"/>
      <c r="BG31" s="715">
        <v>99.6</v>
      </c>
      <c r="BH31" s="703"/>
      <c r="BI31" s="703"/>
      <c r="BJ31" s="703"/>
      <c r="BK31" s="703"/>
      <c r="BL31" s="703"/>
      <c r="BM31" s="654">
        <v>99</v>
      </c>
      <c r="BN31" s="703"/>
      <c r="BO31" s="703"/>
      <c r="BP31" s="703"/>
      <c r="BQ31" s="704"/>
      <c r="BR31" s="715">
        <v>99.7</v>
      </c>
      <c r="BS31" s="703"/>
      <c r="BT31" s="703"/>
      <c r="BU31" s="703"/>
      <c r="BV31" s="703"/>
      <c r="BW31" s="703"/>
      <c r="BX31" s="654">
        <v>99.1</v>
      </c>
      <c r="BY31" s="703"/>
      <c r="BZ31" s="703"/>
      <c r="CA31" s="703"/>
      <c r="CB31" s="704"/>
      <c r="CD31" s="697"/>
      <c r="CE31" s="698"/>
      <c r="CF31" s="656" t="s">
        <v>315</v>
      </c>
      <c r="CG31" s="657"/>
      <c r="CH31" s="657"/>
      <c r="CI31" s="657"/>
      <c r="CJ31" s="657"/>
      <c r="CK31" s="657"/>
      <c r="CL31" s="657"/>
      <c r="CM31" s="657"/>
      <c r="CN31" s="657"/>
      <c r="CO31" s="657"/>
      <c r="CP31" s="657"/>
      <c r="CQ31" s="658"/>
      <c r="CR31" s="659">
        <v>33924</v>
      </c>
      <c r="CS31" s="691"/>
      <c r="CT31" s="691"/>
      <c r="CU31" s="691"/>
      <c r="CV31" s="691"/>
      <c r="CW31" s="691"/>
      <c r="CX31" s="691"/>
      <c r="CY31" s="692"/>
      <c r="CZ31" s="664">
        <v>0.5</v>
      </c>
      <c r="DA31" s="689"/>
      <c r="DB31" s="689"/>
      <c r="DC31" s="693"/>
      <c r="DD31" s="668">
        <v>33924</v>
      </c>
      <c r="DE31" s="691"/>
      <c r="DF31" s="691"/>
      <c r="DG31" s="691"/>
      <c r="DH31" s="691"/>
      <c r="DI31" s="691"/>
      <c r="DJ31" s="691"/>
      <c r="DK31" s="692"/>
      <c r="DL31" s="668">
        <v>33924</v>
      </c>
      <c r="DM31" s="691"/>
      <c r="DN31" s="691"/>
      <c r="DO31" s="691"/>
      <c r="DP31" s="691"/>
      <c r="DQ31" s="691"/>
      <c r="DR31" s="691"/>
      <c r="DS31" s="691"/>
      <c r="DT31" s="691"/>
      <c r="DU31" s="691"/>
      <c r="DV31" s="692"/>
      <c r="DW31" s="664">
        <v>1</v>
      </c>
      <c r="DX31" s="689"/>
      <c r="DY31" s="689"/>
      <c r="DZ31" s="689"/>
      <c r="EA31" s="689"/>
      <c r="EB31" s="689"/>
      <c r="EC31" s="690"/>
    </row>
    <row r="32" spans="2:133" ht="11.25" customHeight="1" x14ac:dyDescent="0.15">
      <c r="B32" s="656" t="s">
        <v>316</v>
      </c>
      <c r="C32" s="657"/>
      <c r="D32" s="657"/>
      <c r="E32" s="657"/>
      <c r="F32" s="657"/>
      <c r="G32" s="657"/>
      <c r="H32" s="657"/>
      <c r="I32" s="657"/>
      <c r="J32" s="657"/>
      <c r="K32" s="657"/>
      <c r="L32" s="657"/>
      <c r="M32" s="657"/>
      <c r="N32" s="657"/>
      <c r="O32" s="657"/>
      <c r="P32" s="657"/>
      <c r="Q32" s="658"/>
      <c r="R32" s="659">
        <v>460224</v>
      </c>
      <c r="S32" s="660"/>
      <c r="T32" s="660"/>
      <c r="U32" s="660"/>
      <c r="V32" s="660"/>
      <c r="W32" s="660"/>
      <c r="X32" s="660"/>
      <c r="Y32" s="661"/>
      <c r="Z32" s="662">
        <v>6</v>
      </c>
      <c r="AA32" s="662"/>
      <c r="AB32" s="662"/>
      <c r="AC32" s="662"/>
      <c r="AD32" s="663" t="s">
        <v>130</v>
      </c>
      <c r="AE32" s="663"/>
      <c r="AF32" s="663"/>
      <c r="AG32" s="663"/>
      <c r="AH32" s="663"/>
      <c r="AI32" s="663"/>
      <c r="AJ32" s="663"/>
      <c r="AK32" s="663"/>
      <c r="AL32" s="664" t="s">
        <v>130</v>
      </c>
      <c r="AM32" s="665"/>
      <c r="AN32" s="665"/>
      <c r="AO32" s="666"/>
      <c r="AP32" s="707"/>
      <c r="AQ32" s="708"/>
      <c r="AR32" s="708"/>
      <c r="AS32" s="708"/>
      <c r="AT32" s="712"/>
      <c r="AU32" s="214" t="s">
        <v>317</v>
      </c>
      <c r="AX32" s="656" t="s">
        <v>318</v>
      </c>
      <c r="AY32" s="657"/>
      <c r="AZ32" s="657"/>
      <c r="BA32" s="657"/>
      <c r="BB32" s="657"/>
      <c r="BC32" s="657"/>
      <c r="BD32" s="657"/>
      <c r="BE32" s="657"/>
      <c r="BF32" s="658"/>
      <c r="BG32" s="716">
        <v>99.3</v>
      </c>
      <c r="BH32" s="691"/>
      <c r="BI32" s="691"/>
      <c r="BJ32" s="691"/>
      <c r="BK32" s="691"/>
      <c r="BL32" s="691"/>
      <c r="BM32" s="665">
        <v>98.5</v>
      </c>
      <c r="BN32" s="691"/>
      <c r="BO32" s="691"/>
      <c r="BP32" s="691"/>
      <c r="BQ32" s="714"/>
      <c r="BR32" s="716">
        <v>99.5</v>
      </c>
      <c r="BS32" s="691"/>
      <c r="BT32" s="691"/>
      <c r="BU32" s="691"/>
      <c r="BV32" s="691"/>
      <c r="BW32" s="691"/>
      <c r="BX32" s="665">
        <v>98.8</v>
      </c>
      <c r="BY32" s="691"/>
      <c r="BZ32" s="691"/>
      <c r="CA32" s="691"/>
      <c r="CB32" s="714"/>
      <c r="CD32" s="699"/>
      <c r="CE32" s="700"/>
      <c r="CF32" s="656" t="s">
        <v>319</v>
      </c>
      <c r="CG32" s="657"/>
      <c r="CH32" s="657"/>
      <c r="CI32" s="657"/>
      <c r="CJ32" s="657"/>
      <c r="CK32" s="657"/>
      <c r="CL32" s="657"/>
      <c r="CM32" s="657"/>
      <c r="CN32" s="657"/>
      <c r="CO32" s="657"/>
      <c r="CP32" s="657"/>
      <c r="CQ32" s="658"/>
      <c r="CR32" s="659" t="s">
        <v>130</v>
      </c>
      <c r="CS32" s="660"/>
      <c r="CT32" s="660"/>
      <c r="CU32" s="660"/>
      <c r="CV32" s="660"/>
      <c r="CW32" s="660"/>
      <c r="CX32" s="660"/>
      <c r="CY32" s="661"/>
      <c r="CZ32" s="664" t="s">
        <v>130</v>
      </c>
      <c r="DA32" s="689"/>
      <c r="DB32" s="689"/>
      <c r="DC32" s="693"/>
      <c r="DD32" s="668" t="s">
        <v>130</v>
      </c>
      <c r="DE32" s="660"/>
      <c r="DF32" s="660"/>
      <c r="DG32" s="660"/>
      <c r="DH32" s="660"/>
      <c r="DI32" s="660"/>
      <c r="DJ32" s="660"/>
      <c r="DK32" s="661"/>
      <c r="DL32" s="668" t="s">
        <v>130</v>
      </c>
      <c r="DM32" s="660"/>
      <c r="DN32" s="660"/>
      <c r="DO32" s="660"/>
      <c r="DP32" s="660"/>
      <c r="DQ32" s="660"/>
      <c r="DR32" s="660"/>
      <c r="DS32" s="660"/>
      <c r="DT32" s="660"/>
      <c r="DU32" s="660"/>
      <c r="DV32" s="661"/>
      <c r="DW32" s="664" t="s">
        <v>130</v>
      </c>
      <c r="DX32" s="689"/>
      <c r="DY32" s="689"/>
      <c r="DZ32" s="689"/>
      <c r="EA32" s="689"/>
      <c r="EB32" s="689"/>
      <c r="EC32" s="690"/>
    </row>
    <row r="33" spans="2:133" ht="11.25" customHeight="1" x14ac:dyDescent="0.15">
      <c r="B33" s="656" t="s">
        <v>320</v>
      </c>
      <c r="C33" s="657"/>
      <c r="D33" s="657"/>
      <c r="E33" s="657"/>
      <c r="F33" s="657"/>
      <c r="G33" s="657"/>
      <c r="H33" s="657"/>
      <c r="I33" s="657"/>
      <c r="J33" s="657"/>
      <c r="K33" s="657"/>
      <c r="L33" s="657"/>
      <c r="M33" s="657"/>
      <c r="N33" s="657"/>
      <c r="O33" s="657"/>
      <c r="P33" s="657"/>
      <c r="Q33" s="658"/>
      <c r="R33" s="659">
        <v>7680</v>
      </c>
      <c r="S33" s="660"/>
      <c r="T33" s="660"/>
      <c r="U33" s="660"/>
      <c r="V33" s="660"/>
      <c r="W33" s="660"/>
      <c r="X33" s="660"/>
      <c r="Y33" s="661"/>
      <c r="Z33" s="662">
        <v>0.1</v>
      </c>
      <c r="AA33" s="662"/>
      <c r="AB33" s="662"/>
      <c r="AC33" s="662"/>
      <c r="AD33" s="663">
        <v>2767</v>
      </c>
      <c r="AE33" s="663"/>
      <c r="AF33" s="663"/>
      <c r="AG33" s="663"/>
      <c r="AH33" s="663"/>
      <c r="AI33" s="663"/>
      <c r="AJ33" s="663"/>
      <c r="AK33" s="663"/>
      <c r="AL33" s="664">
        <v>0.1</v>
      </c>
      <c r="AM33" s="665"/>
      <c r="AN33" s="665"/>
      <c r="AO33" s="666"/>
      <c r="AP33" s="709"/>
      <c r="AQ33" s="710"/>
      <c r="AR33" s="710"/>
      <c r="AS33" s="710"/>
      <c r="AT33" s="713"/>
      <c r="AU33" s="219"/>
      <c r="AV33" s="219"/>
      <c r="AW33" s="219"/>
      <c r="AX33" s="680" t="s">
        <v>321</v>
      </c>
      <c r="AY33" s="681"/>
      <c r="AZ33" s="681"/>
      <c r="BA33" s="681"/>
      <c r="BB33" s="681"/>
      <c r="BC33" s="681"/>
      <c r="BD33" s="681"/>
      <c r="BE33" s="681"/>
      <c r="BF33" s="682"/>
      <c r="BG33" s="717">
        <v>99.7</v>
      </c>
      <c r="BH33" s="718"/>
      <c r="BI33" s="718"/>
      <c r="BJ33" s="718"/>
      <c r="BK33" s="718"/>
      <c r="BL33" s="718"/>
      <c r="BM33" s="719">
        <v>99.3</v>
      </c>
      <c r="BN33" s="718"/>
      <c r="BO33" s="718"/>
      <c r="BP33" s="718"/>
      <c r="BQ33" s="720"/>
      <c r="BR33" s="717">
        <v>99.8</v>
      </c>
      <c r="BS33" s="718"/>
      <c r="BT33" s="718"/>
      <c r="BU33" s="718"/>
      <c r="BV33" s="718"/>
      <c r="BW33" s="718"/>
      <c r="BX33" s="719">
        <v>99.2</v>
      </c>
      <c r="BY33" s="718"/>
      <c r="BZ33" s="718"/>
      <c r="CA33" s="718"/>
      <c r="CB33" s="720"/>
      <c r="CD33" s="656" t="s">
        <v>322</v>
      </c>
      <c r="CE33" s="657"/>
      <c r="CF33" s="657"/>
      <c r="CG33" s="657"/>
      <c r="CH33" s="657"/>
      <c r="CI33" s="657"/>
      <c r="CJ33" s="657"/>
      <c r="CK33" s="657"/>
      <c r="CL33" s="657"/>
      <c r="CM33" s="657"/>
      <c r="CN33" s="657"/>
      <c r="CO33" s="657"/>
      <c r="CP33" s="657"/>
      <c r="CQ33" s="658"/>
      <c r="CR33" s="659">
        <v>2605388</v>
      </c>
      <c r="CS33" s="691"/>
      <c r="CT33" s="691"/>
      <c r="CU33" s="691"/>
      <c r="CV33" s="691"/>
      <c r="CW33" s="691"/>
      <c r="CX33" s="691"/>
      <c r="CY33" s="692"/>
      <c r="CZ33" s="664">
        <v>35.299999999999997</v>
      </c>
      <c r="DA33" s="689"/>
      <c r="DB33" s="689"/>
      <c r="DC33" s="693"/>
      <c r="DD33" s="668">
        <v>1634685</v>
      </c>
      <c r="DE33" s="691"/>
      <c r="DF33" s="691"/>
      <c r="DG33" s="691"/>
      <c r="DH33" s="691"/>
      <c r="DI33" s="691"/>
      <c r="DJ33" s="691"/>
      <c r="DK33" s="692"/>
      <c r="DL33" s="668">
        <v>1296891</v>
      </c>
      <c r="DM33" s="691"/>
      <c r="DN33" s="691"/>
      <c r="DO33" s="691"/>
      <c r="DP33" s="691"/>
      <c r="DQ33" s="691"/>
      <c r="DR33" s="691"/>
      <c r="DS33" s="691"/>
      <c r="DT33" s="691"/>
      <c r="DU33" s="691"/>
      <c r="DV33" s="692"/>
      <c r="DW33" s="664">
        <v>39.5</v>
      </c>
      <c r="DX33" s="689"/>
      <c r="DY33" s="689"/>
      <c r="DZ33" s="689"/>
      <c r="EA33" s="689"/>
      <c r="EB33" s="689"/>
      <c r="EC33" s="690"/>
    </row>
    <row r="34" spans="2:133" ht="11.25" customHeight="1" x14ac:dyDescent="0.15">
      <c r="B34" s="656" t="s">
        <v>323</v>
      </c>
      <c r="C34" s="657"/>
      <c r="D34" s="657"/>
      <c r="E34" s="657"/>
      <c r="F34" s="657"/>
      <c r="G34" s="657"/>
      <c r="H34" s="657"/>
      <c r="I34" s="657"/>
      <c r="J34" s="657"/>
      <c r="K34" s="657"/>
      <c r="L34" s="657"/>
      <c r="M34" s="657"/>
      <c r="N34" s="657"/>
      <c r="O34" s="657"/>
      <c r="P34" s="657"/>
      <c r="Q34" s="658"/>
      <c r="R34" s="659">
        <v>285782</v>
      </c>
      <c r="S34" s="660"/>
      <c r="T34" s="660"/>
      <c r="U34" s="660"/>
      <c r="V34" s="660"/>
      <c r="W34" s="660"/>
      <c r="X34" s="660"/>
      <c r="Y34" s="661"/>
      <c r="Z34" s="662">
        <v>3.7</v>
      </c>
      <c r="AA34" s="662"/>
      <c r="AB34" s="662"/>
      <c r="AC34" s="662"/>
      <c r="AD34" s="663" t="s">
        <v>130</v>
      </c>
      <c r="AE34" s="663"/>
      <c r="AF34" s="663"/>
      <c r="AG34" s="663"/>
      <c r="AH34" s="663"/>
      <c r="AI34" s="663"/>
      <c r="AJ34" s="663"/>
      <c r="AK34" s="663"/>
      <c r="AL34" s="664" t="s">
        <v>130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324</v>
      </c>
      <c r="CE34" s="657"/>
      <c r="CF34" s="657"/>
      <c r="CG34" s="657"/>
      <c r="CH34" s="657"/>
      <c r="CI34" s="657"/>
      <c r="CJ34" s="657"/>
      <c r="CK34" s="657"/>
      <c r="CL34" s="657"/>
      <c r="CM34" s="657"/>
      <c r="CN34" s="657"/>
      <c r="CO34" s="657"/>
      <c r="CP34" s="657"/>
      <c r="CQ34" s="658"/>
      <c r="CR34" s="659">
        <v>847449</v>
      </c>
      <c r="CS34" s="660"/>
      <c r="CT34" s="660"/>
      <c r="CU34" s="660"/>
      <c r="CV34" s="660"/>
      <c r="CW34" s="660"/>
      <c r="CX34" s="660"/>
      <c r="CY34" s="661"/>
      <c r="CZ34" s="664">
        <v>11.5</v>
      </c>
      <c r="DA34" s="689"/>
      <c r="DB34" s="689"/>
      <c r="DC34" s="693"/>
      <c r="DD34" s="668">
        <v>508044</v>
      </c>
      <c r="DE34" s="660"/>
      <c r="DF34" s="660"/>
      <c r="DG34" s="660"/>
      <c r="DH34" s="660"/>
      <c r="DI34" s="660"/>
      <c r="DJ34" s="660"/>
      <c r="DK34" s="661"/>
      <c r="DL34" s="668">
        <v>470882</v>
      </c>
      <c r="DM34" s="660"/>
      <c r="DN34" s="660"/>
      <c r="DO34" s="660"/>
      <c r="DP34" s="660"/>
      <c r="DQ34" s="660"/>
      <c r="DR34" s="660"/>
      <c r="DS34" s="660"/>
      <c r="DT34" s="660"/>
      <c r="DU34" s="660"/>
      <c r="DV34" s="661"/>
      <c r="DW34" s="664">
        <v>14.3</v>
      </c>
      <c r="DX34" s="689"/>
      <c r="DY34" s="689"/>
      <c r="DZ34" s="689"/>
      <c r="EA34" s="689"/>
      <c r="EB34" s="689"/>
      <c r="EC34" s="690"/>
    </row>
    <row r="35" spans="2:133" ht="11.25" customHeight="1" x14ac:dyDescent="0.15">
      <c r="B35" s="656" t="s">
        <v>325</v>
      </c>
      <c r="C35" s="657"/>
      <c r="D35" s="657"/>
      <c r="E35" s="657"/>
      <c r="F35" s="657"/>
      <c r="G35" s="657"/>
      <c r="H35" s="657"/>
      <c r="I35" s="657"/>
      <c r="J35" s="657"/>
      <c r="K35" s="657"/>
      <c r="L35" s="657"/>
      <c r="M35" s="657"/>
      <c r="N35" s="657"/>
      <c r="O35" s="657"/>
      <c r="P35" s="657"/>
      <c r="Q35" s="658"/>
      <c r="R35" s="659">
        <v>331628</v>
      </c>
      <c r="S35" s="660"/>
      <c r="T35" s="660"/>
      <c r="U35" s="660"/>
      <c r="V35" s="660"/>
      <c r="W35" s="660"/>
      <c r="X35" s="660"/>
      <c r="Y35" s="661"/>
      <c r="Z35" s="662">
        <v>4.3</v>
      </c>
      <c r="AA35" s="662"/>
      <c r="AB35" s="662"/>
      <c r="AC35" s="662"/>
      <c r="AD35" s="663" t="s">
        <v>130</v>
      </c>
      <c r="AE35" s="663"/>
      <c r="AF35" s="663"/>
      <c r="AG35" s="663"/>
      <c r="AH35" s="663"/>
      <c r="AI35" s="663"/>
      <c r="AJ35" s="663"/>
      <c r="AK35" s="663"/>
      <c r="AL35" s="664" t="s">
        <v>130</v>
      </c>
      <c r="AM35" s="665"/>
      <c r="AN35" s="665"/>
      <c r="AO35" s="666"/>
      <c r="AP35" s="222"/>
      <c r="AQ35" s="641" t="s">
        <v>326</v>
      </c>
      <c r="AR35" s="642"/>
      <c r="AS35" s="642"/>
      <c r="AT35" s="642"/>
      <c r="AU35" s="642"/>
      <c r="AV35" s="642"/>
      <c r="AW35" s="642"/>
      <c r="AX35" s="642"/>
      <c r="AY35" s="642"/>
      <c r="AZ35" s="642"/>
      <c r="BA35" s="642"/>
      <c r="BB35" s="642"/>
      <c r="BC35" s="642"/>
      <c r="BD35" s="642"/>
      <c r="BE35" s="642"/>
      <c r="BF35" s="643"/>
      <c r="BG35" s="641" t="s">
        <v>327</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328</v>
      </c>
      <c r="CE35" s="657"/>
      <c r="CF35" s="657"/>
      <c r="CG35" s="657"/>
      <c r="CH35" s="657"/>
      <c r="CI35" s="657"/>
      <c r="CJ35" s="657"/>
      <c r="CK35" s="657"/>
      <c r="CL35" s="657"/>
      <c r="CM35" s="657"/>
      <c r="CN35" s="657"/>
      <c r="CO35" s="657"/>
      <c r="CP35" s="657"/>
      <c r="CQ35" s="658"/>
      <c r="CR35" s="659">
        <v>69362</v>
      </c>
      <c r="CS35" s="691"/>
      <c r="CT35" s="691"/>
      <c r="CU35" s="691"/>
      <c r="CV35" s="691"/>
      <c r="CW35" s="691"/>
      <c r="CX35" s="691"/>
      <c r="CY35" s="692"/>
      <c r="CZ35" s="664">
        <v>0.9</v>
      </c>
      <c r="DA35" s="689"/>
      <c r="DB35" s="689"/>
      <c r="DC35" s="693"/>
      <c r="DD35" s="668">
        <v>15927</v>
      </c>
      <c r="DE35" s="691"/>
      <c r="DF35" s="691"/>
      <c r="DG35" s="691"/>
      <c r="DH35" s="691"/>
      <c r="DI35" s="691"/>
      <c r="DJ35" s="691"/>
      <c r="DK35" s="692"/>
      <c r="DL35" s="668">
        <v>15443</v>
      </c>
      <c r="DM35" s="691"/>
      <c r="DN35" s="691"/>
      <c r="DO35" s="691"/>
      <c r="DP35" s="691"/>
      <c r="DQ35" s="691"/>
      <c r="DR35" s="691"/>
      <c r="DS35" s="691"/>
      <c r="DT35" s="691"/>
      <c r="DU35" s="691"/>
      <c r="DV35" s="692"/>
      <c r="DW35" s="664">
        <v>0.5</v>
      </c>
      <c r="DX35" s="689"/>
      <c r="DY35" s="689"/>
      <c r="DZ35" s="689"/>
      <c r="EA35" s="689"/>
      <c r="EB35" s="689"/>
      <c r="EC35" s="690"/>
    </row>
    <row r="36" spans="2:133" ht="11.25" customHeight="1" x14ac:dyDescent="0.15">
      <c r="B36" s="656" t="s">
        <v>329</v>
      </c>
      <c r="C36" s="657"/>
      <c r="D36" s="657"/>
      <c r="E36" s="657"/>
      <c r="F36" s="657"/>
      <c r="G36" s="657"/>
      <c r="H36" s="657"/>
      <c r="I36" s="657"/>
      <c r="J36" s="657"/>
      <c r="K36" s="657"/>
      <c r="L36" s="657"/>
      <c r="M36" s="657"/>
      <c r="N36" s="657"/>
      <c r="O36" s="657"/>
      <c r="P36" s="657"/>
      <c r="Q36" s="658"/>
      <c r="R36" s="659">
        <v>703748</v>
      </c>
      <c r="S36" s="660"/>
      <c r="T36" s="660"/>
      <c r="U36" s="660"/>
      <c r="V36" s="660"/>
      <c r="W36" s="660"/>
      <c r="X36" s="660"/>
      <c r="Y36" s="661"/>
      <c r="Z36" s="662">
        <v>9.1999999999999993</v>
      </c>
      <c r="AA36" s="662"/>
      <c r="AB36" s="662"/>
      <c r="AC36" s="662"/>
      <c r="AD36" s="663" t="s">
        <v>130</v>
      </c>
      <c r="AE36" s="663"/>
      <c r="AF36" s="663"/>
      <c r="AG36" s="663"/>
      <c r="AH36" s="663"/>
      <c r="AI36" s="663"/>
      <c r="AJ36" s="663"/>
      <c r="AK36" s="663"/>
      <c r="AL36" s="664" t="s">
        <v>130</v>
      </c>
      <c r="AM36" s="665"/>
      <c r="AN36" s="665"/>
      <c r="AO36" s="666"/>
      <c r="AP36" s="222"/>
      <c r="AQ36" s="725" t="s">
        <v>330</v>
      </c>
      <c r="AR36" s="726"/>
      <c r="AS36" s="726"/>
      <c r="AT36" s="726"/>
      <c r="AU36" s="726"/>
      <c r="AV36" s="726"/>
      <c r="AW36" s="726"/>
      <c r="AX36" s="726"/>
      <c r="AY36" s="727"/>
      <c r="AZ36" s="648">
        <v>568472</v>
      </c>
      <c r="BA36" s="649"/>
      <c r="BB36" s="649"/>
      <c r="BC36" s="649"/>
      <c r="BD36" s="649"/>
      <c r="BE36" s="649"/>
      <c r="BF36" s="721"/>
      <c r="BG36" s="645" t="s">
        <v>331</v>
      </c>
      <c r="BH36" s="646"/>
      <c r="BI36" s="646"/>
      <c r="BJ36" s="646"/>
      <c r="BK36" s="646"/>
      <c r="BL36" s="646"/>
      <c r="BM36" s="646"/>
      <c r="BN36" s="646"/>
      <c r="BO36" s="646"/>
      <c r="BP36" s="646"/>
      <c r="BQ36" s="646"/>
      <c r="BR36" s="646"/>
      <c r="BS36" s="646"/>
      <c r="BT36" s="646"/>
      <c r="BU36" s="647"/>
      <c r="BV36" s="648">
        <v>28776</v>
      </c>
      <c r="BW36" s="649"/>
      <c r="BX36" s="649"/>
      <c r="BY36" s="649"/>
      <c r="BZ36" s="649"/>
      <c r="CA36" s="649"/>
      <c r="CB36" s="721"/>
      <c r="CD36" s="656" t="s">
        <v>332</v>
      </c>
      <c r="CE36" s="657"/>
      <c r="CF36" s="657"/>
      <c r="CG36" s="657"/>
      <c r="CH36" s="657"/>
      <c r="CI36" s="657"/>
      <c r="CJ36" s="657"/>
      <c r="CK36" s="657"/>
      <c r="CL36" s="657"/>
      <c r="CM36" s="657"/>
      <c r="CN36" s="657"/>
      <c r="CO36" s="657"/>
      <c r="CP36" s="657"/>
      <c r="CQ36" s="658"/>
      <c r="CR36" s="659">
        <v>680133</v>
      </c>
      <c r="CS36" s="660"/>
      <c r="CT36" s="660"/>
      <c r="CU36" s="660"/>
      <c r="CV36" s="660"/>
      <c r="CW36" s="660"/>
      <c r="CX36" s="660"/>
      <c r="CY36" s="661"/>
      <c r="CZ36" s="664">
        <v>9.1999999999999993</v>
      </c>
      <c r="DA36" s="689"/>
      <c r="DB36" s="689"/>
      <c r="DC36" s="693"/>
      <c r="DD36" s="668">
        <v>474450</v>
      </c>
      <c r="DE36" s="660"/>
      <c r="DF36" s="660"/>
      <c r="DG36" s="660"/>
      <c r="DH36" s="660"/>
      <c r="DI36" s="660"/>
      <c r="DJ36" s="660"/>
      <c r="DK36" s="661"/>
      <c r="DL36" s="668">
        <v>391552</v>
      </c>
      <c r="DM36" s="660"/>
      <c r="DN36" s="660"/>
      <c r="DO36" s="660"/>
      <c r="DP36" s="660"/>
      <c r="DQ36" s="660"/>
      <c r="DR36" s="660"/>
      <c r="DS36" s="660"/>
      <c r="DT36" s="660"/>
      <c r="DU36" s="660"/>
      <c r="DV36" s="661"/>
      <c r="DW36" s="664">
        <v>11.9</v>
      </c>
      <c r="DX36" s="689"/>
      <c r="DY36" s="689"/>
      <c r="DZ36" s="689"/>
      <c r="EA36" s="689"/>
      <c r="EB36" s="689"/>
      <c r="EC36" s="690"/>
    </row>
    <row r="37" spans="2:133" ht="11.25" customHeight="1" x14ac:dyDescent="0.15">
      <c r="B37" s="656" t="s">
        <v>333</v>
      </c>
      <c r="C37" s="657"/>
      <c r="D37" s="657"/>
      <c r="E37" s="657"/>
      <c r="F37" s="657"/>
      <c r="G37" s="657"/>
      <c r="H37" s="657"/>
      <c r="I37" s="657"/>
      <c r="J37" s="657"/>
      <c r="K37" s="657"/>
      <c r="L37" s="657"/>
      <c r="M37" s="657"/>
      <c r="N37" s="657"/>
      <c r="O37" s="657"/>
      <c r="P37" s="657"/>
      <c r="Q37" s="658"/>
      <c r="R37" s="659">
        <v>84650</v>
      </c>
      <c r="S37" s="660"/>
      <c r="T37" s="660"/>
      <c r="U37" s="660"/>
      <c r="V37" s="660"/>
      <c r="W37" s="660"/>
      <c r="X37" s="660"/>
      <c r="Y37" s="661"/>
      <c r="Z37" s="662">
        <v>1.1000000000000001</v>
      </c>
      <c r="AA37" s="662"/>
      <c r="AB37" s="662"/>
      <c r="AC37" s="662"/>
      <c r="AD37" s="663">
        <v>122</v>
      </c>
      <c r="AE37" s="663"/>
      <c r="AF37" s="663"/>
      <c r="AG37" s="663"/>
      <c r="AH37" s="663"/>
      <c r="AI37" s="663"/>
      <c r="AJ37" s="663"/>
      <c r="AK37" s="663"/>
      <c r="AL37" s="664">
        <v>0</v>
      </c>
      <c r="AM37" s="665"/>
      <c r="AN37" s="665"/>
      <c r="AO37" s="666"/>
      <c r="AQ37" s="722" t="s">
        <v>334</v>
      </c>
      <c r="AR37" s="723"/>
      <c r="AS37" s="723"/>
      <c r="AT37" s="723"/>
      <c r="AU37" s="723"/>
      <c r="AV37" s="723"/>
      <c r="AW37" s="723"/>
      <c r="AX37" s="723"/>
      <c r="AY37" s="724"/>
      <c r="AZ37" s="659">
        <v>162639</v>
      </c>
      <c r="BA37" s="660"/>
      <c r="BB37" s="660"/>
      <c r="BC37" s="660"/>
      <c r="BD37" s="691"/>
      <c r="BE37" s="691"/>
      <c r="BF37" s="714"/>
      <c r="BG37" s="656" t="s">
        <v>335</v>
      </c>
      <c r="BH37" s="657"/>
      <c r="BI37" s="657"/>
      <c r="BJ37" s="657"/>
      <c r="BK37" s="657"/>
      <c r="BL37" s="657"/>
      <c r="BM37" s="657"/>
      <c r="BN37" s="657"/>
      <c r="BO37" s="657"/>
      <c r="BP37" s="657"/>
      <c r="BQ37" s="657"/>
      <c r="BR37" s="657"/>
      <c r="BS37" s="657"/>
      <c r="BT37" s="657"/>
      <c r="BU37" s="658"/>
      <c r="BV37" s="659">
        <v>26280</v>
      </c>
      <c r="BW37" s="660"/>
      <c r="BX37" s="660"/>
      <c r="BY37" s="660"/>
      <c r="BZ37" s="660"/>
      <c r="CA37" s="660"/>
      <c r="CB37" s="669"/>
      <c r="CD37" s="656" t="s">
        <v>336</v>
      </c>
      <c r="CE37" s="657"/>
      <c r="CF37" s="657"/>
      <c r="CG37" s="657"/>
      <c r="CH37" s="657"/>
      <c r="CI37" s="657"/>
      <c r="CJ37" s="657"/>
      <c r="CK37" s="657"/>
      <c r="CL37" s="657"/>
      <c r="CM37" s="657"/>
      <c r="CN37" s="657"/>
      <c r="CO37" s="657"/>
      <c r="CP37" s="657"/>
      <c r="CQ37" s="658"/>
      <c r="CR37" s="659">
        <v>288047</v>
      </c>
      <c r="CS37" s="691"/>
      <c r="CT37" s="691"/>
      <c r="CU37" s="691"/>
      <c r="CV37" s="691"/>
      <c r="CW37" s="691"/>
      <c r="CX37" s="691"/>
      <c r="CY37" s="692"/>
      <c r="CZ37" s="664">
        <v>3.9</v>
      </c>
      <c r="DA37" s="689"/>
      <c r="DB37" s="689"/>
      <c r="DC37" s="693"/>
      <c r="DD37" s="668">
        <v>263068</v>
      </c>
      <c r="DE37" s="691"/>
      <c r="DF37" s="691"/>
      <c r="DG37" s="691"/>
      <c r="DH37" s="691"/>
      <c r="DI37" s="691"/>
      <c r="DJ37" s="691"/>
      <c r="DK37" s="692"/>
      <c r="DL37" s="668">
        <v>238883</v>
      </c>
      <c r="DM37" s="691"/>
      <c r="DN37" s="691"/>
      <c r="DO37" s="691"/>
      <c r="DP37" s="691"/>
      <c r="DQ37" s="691"/>
      <c r="DR37" s="691"/>
      <c r="DS37" s="691"/>
      <c r="DT37" s="691"/>
      <c r="DU37" s="691"/>
      <c r="DV37" s="692"/>
      <c r="DW37" s="664">
        <v>7.3</v>
      </c>
      <c r="DX37" s="689"/>
      <c r="DY37" s="689"/>
      <c r="DZ37" s="689"/>
      <c r="EA37" s="689"/>
      <c r="EB37" s="689"/>
      <c r="EC37" s="690"/>
    </row>
    <row r="38" spans="2:133" ht="11.25" customHeight="1" x14ac:dyDescent="0.15">
      <c r="B38" s="656" t="s">
        <v>337</v>
      </c>
      <c r="C38" s="657"/>
      <c r="D38" s="657"/>
      <c r="E38" s="657"/>
      <c r="F38" s="657"/>
      <c r="G38" s="657"/>
      <c r="H38" s="657"/>
      <c r="I38" s="657"/>
      <c r="J38" s="657"/>
      <c r="K38" s="657"/>
      <c r="L38" s="657"/>
      <c r="M38" s="657"/>
      <c r="N38" s="657"/>
      <c r="O38" s="657"/>
      <c r="P38" s="657"/>
      <c r="Q38" s="658"/>
      <c r="R38" s="659">
        <v>914461</v>
      </c>
      <c r="S38" s="660"/>
      <c r="T38" s="660"/>
      <c r="U38" s="660"/>
      <c r="V38" s="660"/>
      <c r="W38" s="660"/>
      <c r="X38" s="660"/>
      <c r="Y38" s="661"/>
      <c r="Z38" s="662">
        <v>12</v>
      </c>
      <c r="AA38" s="662"/>
      <c r="AB38" s="662"/>
      <c r="AC38" s="662"/>
      <c r="AD38" s="663" t="s">
        <v>130</v>
      </c>
      <c r="AE38" s="663"/>
      <c r="AF38" s="663"/>
      <c r="AG38" s="663"/>
      <c r="AH38" s="663"/>
      <c r="AI38" s="663"/>
      <c r="AJ38" s="663"/>
      <c r="AK38" s="663"/>
      <c r="AL38" s="664" t="s">
        <v>130</v>
      </c>
      <c r="AM38" s="665"/>
      <c r="AN38" s="665"/>
      <c r="AO38" s="666"/>
      <c r="AQ38" s="722" t="s">
        <v>338</v>
      </c>
      <c r="AR38" s="723"/>
      <c r="AS38" s="723"/>
      <c r="AT38" s="723"/>
      <c r="AU38" s="723"/>
      <c r="AV38" s="723"/>
      <c r="AW38" s="723"/>
      <c r="AX38" s="723"/>
      <c r="AY38" s="724"/>
      <c r="AZ38" s="659">
        <v>50710</v>
      </c>
      <c r="BA38" s="660"/>
      <c r="BB38" s="660"/>
      <c r="BC38" s="660"/>
      <c r="BD38" s="691"/>
      <c r="BE38" s="691"/>
      <c r="BF38" s="714"/>
      <c r="BG38" s="656" t="s">
        <v>339</v>
      </c>
      <c r="BH38" s="657"/>
      <c r="BI38" s="657"/>
      <c r="BJ38" s="657"/>
      <c r="BK38" s="657"/>
      <c r="BL38" s="657"/>
      <c r="BM38" s="657"/>
      <c r="BN38" s="657"/>
      <c r="BO38" s="657"/>
      <c r="BP38" s="657"/>
      <c r="BQ38" s="657"/>
      <c r="BR38" s="657"/>
      <c r="BS38" s="657"/>
      <c r="BT38" s="657"/>
      <c r="BU38" s="658"/>
      <c r="BV38" s="659">
        <v>1120</v>
      </c>
      <c r="BW38" s="660"/>
      <c r="BX38" s="660"/>
      <c r="BY38" s="660"/>
      <c r="BZ38" s="660"/>
      <c r="CA38" s="660"/>
      <c r="CB38" s="669"/>
      <c r="CD38" s="656" t="s">
        <v>340</v>
      </c>
      <c r="CE38" s="657"/>
      <c r="CF38" s="657"/>
      <c r="CG38" s="657"/>
      <c r="CH38" s="657"/>
      <c r="CI38" s="657"/>
      <c r="CJ38" s="657"/>
      <c r="CK38" s="657"/>
      <c r="CL38" s="657"/>
      <c r="CM38" s="657"/>
      <c r="CN38" s="657"/>
      <c r="CO38" s="657"/>
      <c r="CP38" s="657"/>
      <c r="CQ38" s="658"/>
      <c r="CR38" s="659">
        <v>517762</v>
      </c>
      <c r="CS38" s="660"/>
      <c r="CT38" s="660"/>
      <c r="CU38" s="660"/>
      <c r="CV38" s="660"/>
      <c r="CW38" s="660"/>
      <c r="CX38" s="660"/>
      <c r="CY38" s="661"/>
      <c r="CZ38" s="664">
        <v>7</v>
      </c>
      <c r="DA38" s="689"/>
      <c r="DB38" s="689"/>
      <c r="DC38" s="693"/>
      <c r="DD38" s="668">
        <v>452190</v>
      </c>
      <c r="DE38" s="660"/>
      <c r="DF38" s="660"/>
      <c r="DG38" s="660"/>
      <c r="DH38" s="660"/>
      <c r="DI38" s="660"/>
      <c r="DJ38" s="660"/>
      <c r="DK38" s="661"/>
      <c r="DL38" s="668">
        <v>413953</v>
      </c>
      <c r="DM38" s="660"/>
      <c r="DN38" s="660"/>
      <c r="DO38" s="660"/>
      <c r="DP38" s="660"/>
      <c r="DQ38" s="660"/>
      <c r="DR38" s="660"/>
      <c r="DS38" s="660"/>
      <c r="DT38" s="660"/>
      <c r="DU38" s="660"/>
      <c r="DV38" s="661"/>
      <c r="DW38" s="664">
        <v>12.6</v>
      </c>
      <c r="DX38" s="689"/>
      <c r="DY38" s="689"/>
      <c r="DZ38" s="689"/>
      <c r="EA38" s="689"/>
      <c r="EB38" s="689"/>
      <c r="EC38" s="690"/>
    </row>
    <row r="39" spans="2:133" ht="11.25" customHeight="1" x14ac:dyDescent="0.15">
      <c r="B39" s="656" t="s">
        <v>341</v>
      </c>
      <c r="C39" s="657"/>
      <c r="D39" s="657"/>
      <c r="E39" s="657"/>
      <c r="F39" s="657"/>
      <c r="G39" s="657"/>
      <c r="H39" s="657"/>
      <c r="I39" s="657"/>
      <c r="J39" s="657"/>
      <c r="K39" s="657"/>
      <c r="L39" s="657"/>
      <c r="M39" s="657"/>
      <c r="N39" s="657"/>
      <c r="O39" s="657"/>
      <c r="P39" s="657"/>
      <c r="Q39" s="658"/>
      <c r="R39" s="659" t="s">
        <v>130</v>
      </c>
      <c r="S39" s="660"/>
      <c r="T39" s="660"/>
      <c r="U39" s="660"/>
      <c r="V39" s="660"/>
      <c r="W39" s="660"/>
      <c r="X39" s="660"/>
      <c r="Y39" s="661"/>
      <c r="Z39" s="662" t="s">
        <v>130</v>
      </c>
      <c r="AA39" s="662"/>
      <c r="AB39" s="662"/>
      <c r="AC39" s="662"/>
      <c r="AD39" s="663" t="s">
        <v>130</v>
      </c>
      <c r="AE39" s="663"/>
      <c r="AF39" s="663"/>
      <c r="AG39" s="663"/>
      <c r="AH39" s="663"/>
      <c r="AI39" s="663"/>
      <c r="AJ39" s="663"/>
      <c r="AK39" s="663"/>
      <c r="AL39" s="664" t="s">
        <v>130</v>
      </c>
      <c r="AM39" s="665"/>
      <c r="AN39" s="665"/>
      <c r="AO39" s="666"/>
      <c r="AQ39" s="722" t="s">
        <v>342</v>
      </c>
      <c r="AR39" s="723"/>
      <c r="AS39" s="723"/>
      <c r="AT39" s="723"/>
      <c r="AU39" s="723"/>
      <c r="AV39" s="723"/>
      <c r="AW39" s="723"/>
      <c r="AX39" s="723"/>
      <c r="AY39" s="724"/>
      <c r="AZ39" s="659" t="s">
        <v>130</v>
      </c>
      <c r="BA39" s="660"/>
      <c r="BB39" s="660"/>
      <c r="BC39" s="660"/>
      <c r="BD39" s="691"/>
      <c r="BE39" s="691"/>
      <c r="BF39" s="714"/>
      <c r="BG39" s="656" t="s">
        <v>343</v>
      </c>
      <c r="BH39" s="657"/>
      <c r="BI39" s="657"/>
      <c r="BJ39" s="657"/>
      <c r="BK39" s="657"/>
      <c r="BL39" s="657"/>
      <c r="BM39" s="657"/>
      <c r="BN39" s="657"/>
      <c r="BO39" s="657"/>
      <c r="BP39" s="657"/>
      <c r="BQ39" s="657"/>
      <c r="BR39" s="657"/>
      <c r="BS39" s="657"/>
      <c r="BT39" s="657"/>
      <c r="BU39" s="658"/>
      <c r="BV39" s="659">
        <v>1766</v>
      </c>
      <c r="BW39" s="660"/>
      <c r="BX39" s="660"/>
      <c r="BY39" s="660"/>
      <c r="BZ39" s="660"/>
      <c r="CA39" s="660"/>
      <c r="CB39" s="669"/>
      <c r="CD39" s="656" t="s">
        <v>344</v>
      </c>
      <c r="CE39" s="657"/>
      <c r="CF39" s="657"/>
      <c r="CG39" s="657"/>
      <c r="CH39" s="657"/>
      <c r="CI39" s="657"/>
      <c r="CJ39" s="657"/>
      <c r="CK39" s="657"/>
      <c r="CL39" s="657"/>
      <c r="CM39" s="657"/>
      <c r="CN39" s="657"/>
      <c r="CO39" s="657"/>
      <c r="CP39" s="657"/>
      <c r="CQ39" s="658"/>
      <c r="CR39" s="659">
        <v>485621</v>
      </c>
      <c r="CS39" s="691"/>
      <c r="CT39" s="691"/>
      <c r="CU39" s="691"/>
      <c r="CV39" s="691"/>
      <c r="CW39" s="691"/>
      <c r="CX39" s="691"/>
      <c r="CY39" s="692"/>
      <c r="CZ39" s="664">
        <v>6.6</v>
      </c>
      <c r="DA39" s="689"/>
      <c r="DB39" s="689"/>
      <c r="DC39" s="693"/>
      <c r="DD39" s="668">
        <v>179013</v>
      </c>
      <c r="DE39" s="691"/>
      <c r="DF39" s="691"/>
      <c r="DG39" s="691"/>
      <c r="DH39" s="691"/>
      <c r="DI39" s="691"/>
      <c r="DJ39" s="691"/>
      <c r="DK39" s="692"/>
      <c r="DL39" s="668" t="s">
        <v>130</v>
      </c>
      <c r="DM39" s="691"/>
      <c r="DN39" s="691"/>
      <c r="DO39" s="691"/>
      <c r="DP39" s="691"/>
      <c r="DQ39" s="691"/>
      <c r="DR39" s="691"/>
      <c r="DS39" s="691"/>
      <c r="DT39" s="691"/>
      <c r="DU39" s="691"/>
      <c r="DV39" s="692"/>
      <c r="DW39" s="664" t="s">
        <v>130</v>
      </c>
      <c r="DX39" s="689"/>
      <c r="DY39" s="689"/>
      <c r="DZ39" s="689"/>
      <c r="EA39" s="689"/>
      <c r="EB39" s="689"/>
      <c r="EC39" s="690"/>
    </row>
    <row r="40" spans="2:133" ht="11.25" customHeight="1" x14ac:dyDescent="0.15">
      <c r="B40" s="656" t="s">
        <v>345</v>
      </c>
      <c r="C40" s="657"/>
      <c r="D40" s="657"/>
      <c r="E40" s="657"/>
      <c r="F40" s="657"/>
      <c r="G40" s="657"/>
      <c r="H40" s="657"/>
      <c r="I40" s="657"/>
      <c r="J40" s="657"/>
      <c r="K40" s="657"/>
      <c r="L40" s="657"/>
      <c r="M40" s="657"/>
      <c r="N40" s="657"/>
      <c r="O40" s="657"/>
      <c r="P40" s="657"/>
      <c r="Q40" s="658"/>
      <c r="R40" s="659">
        <v>74561</v>
      </c>
      <c r="S40" s="660"/>
      <c r="T40" s="660"/>
      <c r="U40" s="660"/>
      <c r="V40" s="660"/>
      <c r="W40" s="660"/>
      <c r="X40" s="660"/>
      <c r="Y40" s="661"/>
      <c r="Z40" s="662">
        <v>1</v>
      </c>
      <c r="AA40" s="662"/>
      <c r="AB40" s="662"/>
      <c r="AC40" s="662"/>
      <c r="AD40" s="663" t="s">
        <v>130</v>
      </c>
      <c r="AE40" s="663"/>
      <c r="AF40" s="663"/>
      <c r="AG40" s="663"/>
      <c r="AH40" s="663"/>
      <c r="AI40" s="663"/>
      <c r="AJ40" s="663"/>
      <c r="AK40" s="663"/>
      <c r="AL40" s="664" t="s">
        <v>130</v>
      </c>
      <c r="AM40" s="665"/>
      <c r="AN40" s="665"/>
      <c r="AO40" s="666"/>
      <c r="AQ40" s="722" t="s">
        <v>346</v>
      </c>
      <c r="AR40" s="723"/>
      <c r="AS40" s="723"/>
      <c r="AT40" s="723"/>
      <c r="AU40" s="723"/>
      <c r="AV40" s="723"/>
      <c r="AW40" s="723"/>
      <c r="AX40" s="723"/>
      <c r="AY40" s="724"/>
      <c r="AZ40" s="659" t="s">
        <v>130</v>
      </c>
      <c r="BA40" s="660"/>
      <c r="BB40" s="660"/>
      <c r="BC40" s="660"/>
      <c r="BD40" s="691"/>
      <c r="BE40" s="691"/>
      <c r="BF40" s="714"/>
      <c r="BG40" s="707" t="s">
        <v>347</v>
      </c>
      <c r="BH40" s="708"/>
      <c r="BI40" s="708"/>
      <c r="BJ40" s="708"/>
      <c r="BK40" s="708"/>
      <c r="BL40" s="223"/>
      <c r="BM40" s="657" t="s">
        <v>348</v>
      </c>
      <c r="BN40" s="657"/>
      <c r="BO40" s="657"/>
      <c r="BP40" s="657"/>
      <c r="BQ40" s="657"/>
      <c r="BR40" s="657"/>
      <c r="BS40" s="657"/>
      <c r="BT40" s="657"/>
      <c r="BU40" s="658"/>
      <c r="BV40" s="659">
        <v>117</v>
      </c>
      <c r="BW40" s="660"/>
      <c r="BX40" s="660"/>
      <c r="BY40" s="660"/>
      <c r="BZ40" s="660"/>
      <c r="CA40" s="660"/>
      <c r="CB40" s="669"/>
      <c r="CD40" s="656" t="s">
        <v>349</v>
      </c>
      <c r="CE40" s="657"/>
      <c r="CF40" s="657"/>
      <c r="CG40" s="657"/>
      <c r="CH40" s="657"/>
      <c r="CI40" s="657"/>
      <c r="CJ40" s="657"/>
      <c r="CK40" s="657"/>
      <c r="CL40" s="657"/>
      <c r="CM40" s="657"/>
      <c r="CN40" s="657"/>
      <c r="CO40" s="657"/>
      <c r="CP40" s="657"/>
      <c r="CQ40" s="658"/>
      <c r="CR40" s="659">
        <v>5061</v>
      </c>
      <c r="CS40" s="660"/>
      <c r="CT40" s="660"/>
      <c r="CU40" s="660"/>
      <c r="CV40" s="660"/>
      <c r="CW40" s="660"/>
      <c r="CX40" s="660"/>
      <c r="CY40" s="661"/>
      <c r="CZ40" s="664">
        <v>0.1</v>
      </c>
      <c r="DA40" s="689"/>
      <c r="DB40" s="689"/>
      <c r="DC40" s="693"/>
      <c r="DD40" s="668">
        <v>5061</v>
      </c>
      <c r="DE40" s="660"/>
      <c r="DF40" s="660"/>
      <c r="DG40" s="660"/>
      <c r="DH40" s="660"/>
      <c r="DI40" s="660"/>
      <c r="DJ40" s="660"/>
      <c r="DK40" s="661"/>
      <c r="DL40" s="668">
        <v>5061</v>
      </c>
      <c r="DM40" s="660"/>
      <c r="DN40" s="660"/>
      <c r="DO40" s="660"/>
      <c r="DP40" s="660"/>
      <c r="DQ40" s="660"/>
      <c r="DR40" s="660"/>
      <c r="DS40" s="660"/>
      <c r="DT40" s="660"/>
      <c r="DU40" s="660"/>
      <c r="DV40" s="661"/>
      <c r="DW40" s="664">
        <v>0.2</v>
      </c>
      <c r="DX40" s="689"/>
      <c r="DY40" s="689"/>
      <c r="DZ40" s="689"/>
      <c r="EA40" s="689"/>
      <c r="EB40" s="689"/>
      <c r="EC40" s="690"/>
    </row>
    <row r="41" spans="2:133" ht="11.25" customHeight="1" x14ac:dyDescent="0.15">
      <c r="B41" s="680" t="s">
        <v>350</v>
      </c>
      <c r="C41" s="681"/>
      <c r="D41" s="681"/>
      <c r="E41" s="681"/>
      <c r="F41" s="681"/>
      <c r="G41" s="681"/>
      <c r="H41" s="681"/>
      <c r="I41" s="681"/>
      <c r="J41" s="681"/>
      <c r="K41" s="681"/>
      <c r="L41" s="681"/>
      <c r="M41" s="681"/>
      <c r="N41" s="681"/>
      <c r="O41" s="681"/>
      <c r="P41" s="681"/>
      <c r="Q41" s="682"/>
      <c r="R41" s="731">
        <v>7648650</v>
      </c>
      <c r="S41" s="732"/>
      <c r="T41" s="732"/>
      <c r="U41" s="732"/>
      <c r="V41" s="732"/>
      <c r="W41" s="732"/>
      <c r="X41" s="732"/>
      <c r="Y41" s="736"/>
      <c r="Z41" s="737">
        <v>100</v>
      </c>
      <c r="AA41" s="737"/>
      <c r="AB41" s="737"/>
      <c r="AC41" s="737"/>
      <c r="AD41" s="738">
        <v>3210679</v>
      </c>
      <c r="AE41" s="738"/>
      <c r="AF41" s="738"/>
      <c r="AG41" s="738"/>
      <c r="AH41" s="738"/>
      <c r="AI41" s="738"/>
      <c r="AJ41" s="738"/>
      <c r="AK41" s="738"/>
      <c r="AL41" s="739">
        <v>100</v>
      </c>
      <c r="AM41" s="719"/>
      <c r="AN41" s="719"/>
      <c r="AO41" s="740"/>
      <c r="AQ41" s="722" t="s">
        <v>351</v>
      </c>
      <c r="AR41" s="723"/>
      <c r="AS41" s="723"/>
      <c r="AT41" s="723"/>
      <c r="AU41" s="723"/>
      <c r="AV41" s="723"/>
      <c r="AW41" s="723"/>
      <c r="AX41" s="723"/>
      <c r="AY41" s="724"/>
      <c r="AZ41" s="659">
        <v>66294</v>
      </c>
      <c r="BA41" s="660"/>
      <c r="BB41" s="660"/>
      <c r="BC41" s="660"/>
      <c r="BD41" s="691"/>
      <c r="BE41" s="691"/>
      <c r="BF41" s="714"/>
      <c r="BG41" s="707"/>
      <c r="BH41" s="708"/>
      <c r="BI41" s="708"/>
      <c r="BJ41" s="708"/>
      <c r="BK41" s="708"/>
      <c r="BL41" s="223"/>
      <c r="BM41" s="657" t="s">
        <v>352</v>
      </c>
      <c r="BN41" s="657"/>
      <c r="BO41" s="657"/>
      <c r="BP41" s="657"/>
      <c r="BQ41" s="657"/>
      <c r="BR41" s="657"/>
      <c r="BS41" s="657"/>
      <c r="BT41" s="657"/>
      <c r="BU41" s="658"/>
      <c r="BV41" s="659" t="s">
        <v>130</v>
      </c>
      <c r="BW41" s="660"/>
      <c r="BX41" s="660"/>
      <c r="BY41" s="660"/>
      <c r="BZ41" s="660"/>
      <c r="CA41" s="660"/>
      <c r="CB41" s="669"/>
      <c r="CD41" s="656" t="s">
        <v>353</v>
      </c>
      <c r="CE41" s="657"/>
      <c r="CF41" s="657"/>
      <c r="CG41" s="657"/>
      <c r="CH41" s="657"/>
      <c r="CI41" s="657"/>
      <c r="CJ41" s="657"/>
      <c r="CK41" s="657"/>
      <c r="CL41" s="657"/>
      <c r="CM41" s="657"/>
      <c r="CN41" s="657"/>
      <c r="CO41" s="657"/>
      <c r="CP41" s="657"/>
      <c r="CQ41" s="658"/>
      <c r="CR41" s="659" t="s">
        <v>354</v>
      </c>
      <c r="CS41" s="691"/>
      <c r="CT41" s="691"/>
      <c r="CU41" s="691"/>
      <c r="CV41" s="691"/>
      <c r="CW41" s="691"/>
      <c r="CX41" s="691"/>
      <c r="CY41" s="692"/>
      <c r="CZ41" s="664" t="s">
        <v>130</v>
      </c>
      <c r="DA41" s="689"/>
      <c r="DB41" s="689"/>
      <c r="DC41" s="693"/>
      <c r="DD41" s="668" t="s">
        <v>130</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355</v>
      </c>
      <c r="AR42" s="729"/>
      <c r="AS42" s="729"/>
      <c r="AT42" s="729"/>
      <c r="AU42" s="729"/>
      <c r="AV42" s="729"/>
      <c r="AW42" s="729"/>
      <c r="AX42" s="729"/>
      <c r="AY42" s="730"/>
      <c r="AZ42" s="731">
        <v>288829</v>
      </c>
      <c r="BA42" s="732"/>
      <c r="BB42" s="732"/>
      <c r="BC42" s="732"/>
      <c r="BD42" s="718"/>
      <c r="BE42" s="718"/>
      <c r="BF42" s="720"/>
      <c r="BG42" s="709"/>
      <c r="BH42" s="710"/>
      <c r="BI42" s="710"/>
      <c r="BJ42" s="710"/>
      <c r="BK42" s="710"/>
      <c r="BL42" s="224"/>
      <c r="BM42" s="681" t="s">
        <v>356</v>
      </c>
      <c r="BN42" s="681"/>
      <c r="BO42" s="681"/>
      <c r="BP42" s="681"/>
      <c r="BQ42" s="681"/>
      <c r="BR42" s="681"/>
      <c r="BS42" s="681"/>
      <c r="BT42" s="681"/>
      <c r="BU42" s="682"/>
      <c r="BV42" s="731">
        <v>396</v>
      </c>
      <c r="BW42" s="732"/>
      <c r="BX42" s="732"/>
      <c r="BY42" s="732"/>
      <c r="BZ42" s="732"/>
      <c r="CA42" s="732"/>
      <c r="CB42" s="741"/>
      <c r="CD42" s="656" t="s">
        <v>357</v>
      </c>
      <c r="CE42" s="657"/>
      <c r="CF42" s="657"/>
      <c r="CG42" s="657"/>
      <c r="CH42" s="657"/>
      <c r="CI42" s="657"/>
      <c r="CJ42" s="657"/>
      <c r="CK42" s="657"/>
      <c r="CL42" s="657"/>
      <c r="CM42" s="657"/>
      <c r="CN42" s="657"/>
      <c r="CO42" s="657"/>
      <c r="CP42" s="657"/>
      <c r="CQ42" s="658"/>
      <c r="CR42" s="659">
        <v>2134033</v>
      </c>
      <c r="CS42" s="691"/>
      <c r="CT42" s="691"/>
      <c r="CU42" s="691"/>
      <c r="CV42" s="691"/>
      <c r="CW42" s="691"/>
      <c r="CX42" s="691"/>
      <c r="CY42" s="692"/>
      <c r="CZ42" s="664">
        <v>28.9</v>
      </c>
      <c r="DA42" s="689"/>
      <c r="DB42" s="689"/>
      <c r="DC42" s="693"/>
      <c r="DD42" s="668">
        <v>687314</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358</v>
      </c>
      <c r="CD43" s="656" t="s">
        <v>359</v>
      </c>
      <c r="CE43" s="657"/>
      <c r="CF43" s="657"/>
      <c r="CG43" s="657"/>
      <c r="CH43" s="657"/>
      <c r="CI43" s="657"/>
      <c r="CJ43" s="657"/>
      <c r="CK43" s="657"/>
      <c r="CL43" s="657"/>
      <c r="CM43" s="657"/>
      <c r="CN43" s="657"/>
      <c r="CO43" s="657"/>
      <c r="CP43" s="657"/>
      <c r="CQ43" s="658"/>
      <c r="CR43" s="659">
        <v>30134</v>
      </c>
      <c r="CS43" s="691"/>
      <c r="CT43" s="691"/>
      <c r="CU43" s="691"/>
      <c r="CV43" s="691"/>
      <c r="CW43" s="691"/>
      <c r="CX43" s="691"/>
      <c r="CY43" s="692"/>
      <c r="CZ43" s="664">
        <v>0.4</v>
      </c>
      <c r="DA43" s="689"/>
      <c r="DB43" s="689"/>
      <c r="DC43" s="693"/>
      <c r="DD43" s="668">
        <v>30134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360</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306</v>
      </c>
      <c r="CE44" s="696"/>
      <c r="CF44" s="656" t="s">
        <v>361</v>
      </c>
      <c r="CG44" s="657"/>
      <c r="CH44" s="657"/>
      <c r="CI44" s="657"/>
      <c r="CJ44" s="657"/>
      <c r="CK44" s="657"/>
      <c r="CL44" s="657"/>
      <c r="CM44" s="657"/>
      <c r="CN44" s="657"/>
      <c r="CO44" s="657"/>
      <c r="CP44" s="657"/>
      <c r="CQ44" s="658"/>
      <c r="CR44" s="659">
        <v>2134033</v>
      </c>
      <c r="CS44" s="660"/>
      <c r="CT44" s="660"/>
      <c r="CU44" s="660"/>
      <c r="CV44" s="660"/>
      <c r="CW44" s="660"/>
      <c r="CX44" s="660"/>
      <c r="CY44" s="661"/>
      <c r="CZ44" s="664">
        <v>28.9</v>
      </c>
      <c r="DA44" s="665"/>
      <c r="DB44" s="665"/>
      <c r="DC44" s="671"/>
      <c r="DD44" s="668">
        <v>687314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362</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363</v>
      </c>
      <c r="CG45" s="657"/>
      <c r="CH45" s="657"/>
      <c r="CI45" s="657"/>
      <c r="CJ45" s="657"/>
      <c r="CK45" s="657"/>
      <c r="CL45" s="657"/>
      <c r="CM45" s="657"/>
      <c r="CN45" s="657"/>
      <c r="CO45" s="657"/>
      <c r="CP45" s="657"/>
      <c r="CQ45" s="658"/>
      <c r="CR45" s="659">
        <v>994299</v>
      </c>
      <c r="CS45" s="691"/>
      <c r="CT45" s="691"/>
      <c r="CU45" s="691"/>
      <c r="CV45" s="691"/>
      <c r="CW45" s="691"/>
      <c r="CX45" s="691"/>
      <c r="CY45" s="692"/>
      <c r="CZ45" s="664">
        <v>13.5</v>
      </c>
      <c r="DA45" s="689"/>
      <c r="DB45" s="689"/>
      <c r="DC45" s="693"/>
      <c r="DD45" s="668">
        <v>107373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364</v>
      </c>
      <c r="CG46" s="657"/>
      <c r="CH46" s="657"/>
      <c r="CI46" s="657"/>
      <c r="CJ46" s="657"/>
      <c r="CK46" s="657"/>
      <c r="CL46" s="657"/>
      <c r="CM46" s="657"/>
      <c r="CN46" s="657"/>
      <c r="CO46" s="657"/>
      <c r="CP46" s="657"/>
      <c r="CQ46" s="658"/>
      <c r="CR46" s="659">
        <v>1133388</v>
      </c>
      <c r="CS46" s="660"/>
      <c r="CT46" s="660"/>
      <c r="CU46" s="660"/>
      <c r="CV46" s="660"/>
      <c r="CW46" s="660"/>
      <c r="CX46" s="660"/>
      <c r="CY46" s="661"/>
      <c r="CZ46" s="664">
        <v>15.4</v>
      </c>
      <c r="DA46" s="665"/>
      <c r="DB46" s="665"/>
      <c r="DC46" s="671"/>
      <c r="DD46" s="668">
        <v>573595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365</v>
      </c>
      <c r="CG47" s="657"/>
      <c r="CH47" s="657"/>
      <c r="CI47" s="657"/>
      <c r="CJ47" s="657"/>
      <c r="CK47" s="657"/>
      <c r="CL47" s="657"/>
      <c r="CM47" s="657"/>
      <c r="CN47" s="657"/>
      <c r="CO47" s="657"/>
      <c r="CP47" s="657"/>
      <c r="CQ47" s="658"/>
      <c r="CR47" s="659" t="s">
        <v>130</v>
      </c>
      <c r="CS47" s="691"/>
      <c r="CT47" s="691"/>
      <c r="CU47" s="691"/>
      <c r="CV47" s="691"/>
      <c r="CW47" s="691"/>
      <c r="CX47" s="691"/>
      <c r="CY47" s="692"/>
      <c r="CZ47" s="664" t="s">
        <v>354</v>
      </c>
      <c r="DA47" s="689"/>
      <c r="DB47" s="689"/>
      <c r="DC47" s="693"/>
      <c r="DD47" s="668" t="s">
        <v>130</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366</v>
      </c>
      <c r="CG48" s="657"/>
      <c r="CH48" s="657"/>
      <c r="CI48" s="657"/>
      <c r="CJ48" s="657"/>
      <c r="CK48" s="657"/>
      <c r="CL48" s="657"/>
      <c r="CM48" s="657"/>
      <c r="CN48" s="657"/>
      <c r="CO48" s="657"/>
      <c r="CP48" s="657"/>
      <c r="CQ48" s="658"/>
      <c r="CR48" s="659" t="s">
        <v>130</v>
      </c>
      <c r="CS48" s="660"/>
      <c r="CT48" s="660"/>
      <c r="CU48" s="660"/>
      <c r="CV48" s="660"/>
      <c r="CW48" s="660"/>
      <c r="CX48" s="660"/>
      <c r="CY48" s="661"/>
      <c r="CZ48" s="664" t="s">
        <v>130</v>
      </c>
      <c r="DA48" s="665"/>
      <c r="DB48" s="665"/>
      <c r="DC48" s="671"/>
      <c r="DD48" s="668" t="s">
        <v>130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367</v>
      </c>
      <c r="CE49" s="681"/>
      <c r="CF49" s="681"/>
      <c r="CG49" s="681"/>
      <c r="CH49" s="681"/>
      <c r="CI49" s="681"/>
      <c r="CJ49" s="681"/>
      <c r="CK49" s="681"/>
      <c r="CL49" s="681"/>
      <c r="CM49" s="681"/>
      <c r="CN49" s="681"/>
      <c r="CO49" s="681"/>
      <c r="CP49" s="681"/>
      <c r="CQ49" s="682"/>
      <c r="CR49" s="731">
        <v>7371582</v>
      </c>
      <c r="CS49" s="718"/>
      <c r="CT49" s="718"/>
      <c r="CU49" s="718"/>
      <c r="CV49" s="718"/>
      <c r="CW49" s="718"/>
      <c r="CX49" s="718"/>
      <c r="CY49" s="747"/>
      <c r="CZ49" s="739">
        <v>100</v>
      </c>
      <c r="DA49" s="748"/>
      <c r="DB49" s="748"/>
      <c r="DC49" s="749"/>
      <c r="DD49" s="750">
        <v>3814144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uUKehKNDKcSYdMulnEMXt13Gm57k8zafSGbRFePgbbvPKVHq52e4rk5F0sDiuj2QMX6wIzOqFD0gJheQfM11Ww==" saltValue="ttWhJTgoxYwLTKASPJEg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368</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369</v>
      </c>
      <c r="DK2" s="759"/>
      <c r="DL2" s="759"/>
      <c r="DM2" s="759"/>
      <c r="DN2" s="759"/>
      <c r="DO2" s="760"/>
      <c r="DP2" s="228"/>
      <c r="DQ2" s="758" t="s">
        <v>370</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371</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372</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373</v>
      </c>
      <c r="B5" s="764"/>
      <c r="C5" s="764"/>
      <c r="D5" s="764"/>
      <c r="E5" s="764"/>
      <c r="F5" s="764"/>
      <c r="G5" s="764"/>
      <c r="H5" s="764"/>
      <c r="I5" s="764"/>
      <c r="J5" s="764"/>
      <c r="K5" s="764"/>
      <c r="L5" s="764"/>
      <c r="M5" s="764"/>
      <c r="N5" s="764"/>
      <c r="O5" s="764"/>
      <c r="P5" s="765"/>
      <c r="Q5" s="769" t="s">
        <v>374</v>
      </c>
      <c r="R5" s="770"/>
      <c r="S5" s="770"/>
      <c r="T5" s="770"/>
      <c r="U5" s="771"/>
      <c r="V5" s="769" t="s">
        <v>375</v>
      </c>
      <c r="W5" s="770"/>
      <c r="X5" s="770"/>
      <c r="Y5" s="770"/>
      <c r="Z5" s="771"/>
      <c r="AA5" s="769" t="s">
        <v>376</v>
      </c>
      <c r="AB5" s="770"/>
      <c r="AC5" s="770"/>
      <c r="AD5" s="770"/>
      <c r="AE5" s="770"/>
      <c r="AF5" s="775" t="s">
        <v>377</v>
      </c>
      <c r="AG5" s="770"/>
      <c r="AH5" s="770"/>
      <c r="AI5" s="770"/>
      <c r="AJ5" s="776"/>
      <c r="AK5" s="770" t="s">
        <v>378</v>
      </c>
      <c r="AL5" s="770"/>
      <c r="AM5" s="770"/>
      <c r="AN5" s="770"/>
      <c r="AO5" s="771"/>
      <c r="AP5" s="769" t="s">
        <v>379</v>
      </c>
      <c r="AQ5" s="770"/>
      <c r="AR5" s="770"/>
      <c r="AS5" s="770"/>
      <c r="AT5" s="771"/>
      <c r="AU5" s="769" t="s">
        <v>380</v>
      </c>
      <c r="AV5" s="770"/>
      <c r="AW5" s="770"/>
      <c r="AX5" s="770"/>
      <c r="AY5" s="776"/>
      <c r="AZ5" s="232"/>
      <c r="BA5" s="232"/>
      <c r="BB5" s="232"/>
      <c r="BC5" s="232"/>
      <c r="BD5" s="232"/>
      <c r="BE5" s="233"/>
      <c r="BF5" s="233"/>
      <c r="BG5" s="233"/>
      <c r="BH5" s="233"/>
      <c r="BI5" s="233"/>
      <c r="BJ5" s="233"/>
      <c r="BK5" s="233"/>
      <c r="BL5" s="233"/>
      <c r="BM5" s="233"/>
      <c r="BN5" s="233"/>
      <c r="BO5" s="233"/>
      <c r="BP5" s="233"/>
      <c r="BQ5" s="763" t="s">
        <v>381</v>
      </c>
      <c r="BR5" s="764"/>
      <c r="BS5" s="764"/>
      <c r="BT5" s="764"/>
      <c r="BU5" s="764"/>
      <c r="BV5" s="764"/>
      <c r="BW5" s="764"/>
      <c r="BX5" s="764"/>
      <c r="BY5" s="764"/>
      <c r="BZ5" s="764"/>
      <c r="CA5" s="764"/>
      <c r="CB5" s="764"/>
      <c r="CC5" s="764"/>
      <c r="CD5" s="764"/>
      <c r="CE5" s="764"/>
      <c r="CF5" s="764"/>
      <c r="CG5" s="765"/>
      <c r="CH5" s="769" t="s">
        <v>382</v>
      </c>
      <c r="CI5" s="770"/>
      <c r="CJ5" s="770"/>
      <c r="CK5" s="770"/>
      <c r="CL5" s="771"/>
      <c r="CM5" s="769" t="s">
        <v>383</v>
      </c>
      <c r="CN5" s="770"/>
      <c r="CO5" s="770"/>
      <c r="CP5" s="770"/>
      <c r="CQ5" s="771"/>
      <c r="CR5" s="769" t="s">
        <v>384</v>
      </c>
      <c r="CS5" s="770"/>
      <c r="CT5" s="770"/>
      <c r="CU5" s="770"/>
      <c r="CV5" s="771"/>
      <c r="CW5" s="769" t="s">
        <v>385</v>
      </c>
      <c r="CX5" s="770"/>
      <c r="CY5" s="770"/>
      <c r="CZ5" s="770"/>
      <c r="DA5" s="771"/>
      <c r="DB5" s="769" t="s">
        <v>386</v>
      </c>
      <c r="DC5" s="770"/>
      <c r="DD5" s="770"/>
      <c r="DE5" s="770"/>
      <c r="DF5" s="771"/>
      <c r="DG5" s="799" t="s">
        <v>387</v>
      </c>
      <c r="DH5" s="800"/>
      <c r="DI5" s="800"/>
      <c r="DJ5" s="800"/>
      <c r="DK5" s="801"/>
      <c r="DL5" s="799" t="s">
        <v>388</v>
      </c>
      <c r="DM5" s="800"/>
      <c r="DN5" s="800"/>
      <c r="DO5" s="800"/>
      <c r="DP5" s="801"/>
      <c r="DQ5" s="769" t="s">
        <v>389</v>
      </c>
      <c r="DR5" s="770"/>
      <c r="DS5" s="770"/>
      <c r="DT5" s="770"/>
      <c r="DU5" s="771"/>
      <c r="DV5" s="769" t="s">
        <v>380</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390</v>
      </c>
      <c r="C7" s="786"/>
      <c r="D7" s="786"/>
      <c r="E7" s="786"/>
      <c r="F7" s="786"/>
      <c r="G7" s="786"/>
      <c r="H7" s="786"/>
      <c r="I7" s="786"/>
      <c r="J7" s="786"/>
      <c r="K7" s="786"/>
      <c r="L7" s="786"/>
      <c r="M7" s="786"/>
      <c r="N7" s="786"/>
      <c r="O7" s="786"/>
      <c r="P7" s="787"/>
      <c r="Q7" s="788">
        <v>7648</v>
      </c>
      <c r="R7" s="789"/>
      <c r="S7" s="789"/>
      <c r="T7" s="789"/>
      <c r="U7" s="789"/>
      <c r="V7" s="789">
        <v>7372</v>
      </c>
      <c r="W7" s="789"/>
      <c r="X7" s="789"/>
      <c r="Y7" s="789"/>
      <c r="Z7" s="789"/>
      <c r="AA7" s="789">
        <v>276</v>
      </c>
      <c r="AB7" s="789"/>
      <c r="AC7" s="789"/>
      <c r="AD7" s="789"/>
      <c r="AE7" s="790"/>
      <c r="AF7" s="791">
        <v>204</v>
      </c>
      <c r="AG7" s="792"/>
      <c r="AH7" s="792"/>
      <c r="AI7" s="792"/>
      <c r="AJ7" s="793"/>
      <c r="AK7" s="794">
        <v>332</v>
      </c>
      <c r="AL7" s="795"/>
      <c r="AM7" s="795"/>
      <c r="AN7" s="795"/>
      <c r="AO7" s="795"/>
      <c r="AP7" s="795">
        <v>8627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c r="BT7" s="783"/>
      <c r="BU7" s="783"/>
      <c r="BV7" s="783"/>
      <c r="BW7" s="783"/>
      <c r="BX7" s="783"/>
      <c r="BY7" s="783"/>
      <c r="BZ7" s="783"/>
      <c r="CA7" s="783"/>
      <c r="CB7" s="783"/>
      <c r="CC7" s="783"/>
      <c r="CD7" s="783"/>
      <c r="CE7" s="783"/>
      <c r="CF7" s="783"/>
      <c r="CG7" s="798"/>
      <c r="CH7" s="779"/>
      <c r="CI7" s="780"/>
      <c r="CJ7" s="780"/>
      <c r="CK7" s="780"/>
      <c r="CL7" s="781"/>
      <c r="CM7" s="779"/>
      <c r="CN7" s="780"/>
      <c r="CO7" s="780"/>
      <c r="CP7" s="780"/>
      <c r="CQ7" s="781"/>
      <c r="CR7" s="779"/>
      <c r="CS7" s="780"/>
      <c r="CT7" s="780"/>
      <c r="CU7" s="780"/>
      <c r="CV7" s="781"/>
      <c r="CW7" s="779"/>
      <c r="CX7" s="780"/>
      <c r="CY7" s="780"/>
      <c r="CZ7" s="780"/>
      <c r="DA7" s="781"/>
      <c r="DB7" s="779"/>
      <c r="DC7" s="780"/>
      <c r="DD7" s="780"/>
      <c r="DE7" s="780"/>
      <c r="DF7" s="781"/>
      <c r="DG7" s="779"/>
      <c r="DH7" s="780"/>
      <c r="DI7" s="780"/>
      <c r="DJ7" s="780"/>
      <c r="DK7" s="781"/>
      <c r="DL7" s="779"/>
      <c r="DM7" s="780"/>
      <c r="DN7" s="780"/>
      <c r="DO7" s="780"/>
      <c r="DP7" s="781"/>
      <c r="DQ7" s="779"/>
      <c r="DR7" s="780"/>
      <c r="DS7" s="780"/>
      <c r="DT7" s="780"/>
      <c r="DU7" s="781"/>
      <c r="DV7" s="782"/>
      <c r="DW7" s="783"/>
      <c r="DX7" s="783"/>
      <c r="DY7" s="783"/>
      <c r="DZ7" s="784"/>
      <c r="EA7" s="234"/>
    </row>
    <row r="8" spans="1:131" s="235" customFormat="1" ht="26.25" customHeight="1" x14ac:dyDescent="0.15">
      <c r="A8" s="238">
        <v>2</v>
      </c>
      <c r="B8" s="816" t="s">
        <v>391</v>
      </c>
      <c r="C8" s="817"/>
      <c r="D8" s="817"/>
      <c r="E8" s="817"/>
      <c r="F8" s="817"/>
      <c r="G8" s="817"/>
      <c r="H8" s="817"/>
      <c r="I8" s="817"/>
      <c r="J8" s="817"/>
      <c r="K8" s="817"/>
      <c r="L8" s="817"/>
      <c r="M8" s="817"/>
      <c r="N8" s="817"/>
      <c r="O8" s="817"/>
      <c r="P8" s="818"/>
      <c r="Q8" s="819">
        <v>1</v>
      </c>
      <c r="R8" s="820"/>
      <c r="S8" s="820"/>
      <c r="T8" s="820"/>
      <c r="U8" s="820"/>
      <c r="V8" s="820">
        <v>0</v>
      </c>
      <c r="W8" s="820"/>
      <c r="X8" s="820"/>
      <c r="Y8" s="820"/>
      <c r="Z8" s="820"/>
      <c r="AA8" s="820"/>
      <c r="AB8" s="820"/>
      <c r="AC8" s="820"/>
      <c r="AD8" s="820"/>
      <c r="AE8" s="821"/>
      <c r="AF8" s="822">
        <v>1</v>
      </c>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392</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393</v>
      </c>
      <c r="B23" s="825" t="s">
        <v>394</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204</v>
      </c>
      <c r="AG23" s="829"/>
      <c r="AH23" s="829"/>
      <c r="AI23" s="829"/>
      <c r="AJ23" s="832"/>
      <c r="AK23" s="833"/>
      <c r="AL23" s="834"/>
      <c r="AM23" s="834"/>
      <c r="AN23" s="834"/>
      <c r="AO23" s="834"/>
      <c r="AP23" s="829"/>
      <c r="AQ23" s="829"/>
      <c r="AR23" s="829"/>
      <c r="AS23" s="829"/>
      <c r="AT23" s="829"/>
      <c r="AU23" s="845"/>
      <c r="AV23" s="845"/>
      <c r="AW23" s="845"/>
      <c r="AX23" s="845"/>
      <c r="AY23" s="846"/>
      <c r="AZ23" s="847" t="s">
        <v>395</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396</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397</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373</v>
      </c>
      <c r="B26" s="764"/>
      <c r="C26" s="764"/>
      <c r="D26" s="764"/>
      <c r="E26" s="764"/>
      <c r="F26" s="764"/>
      <c r="G26" s="764"/>
      <c r="H26" s="764"/>
      <c r="I26" s="764"/>
      <c r="J26" s="764"/>
      <c r="K26" s="764"/>
      <c r="L26" s="764"/>
      <c r="M26" s="764"/>
      <c r="N26" s="764"/>
      <c r="O26" s="764"/>
      <c r="P26" s="765"/>
      <c r="Q26" s="769" t="s">
        <v>398</v>
      </c>
      <c r="R26" s="770"/>
      <c r="S26" s="770"/>
      <c r="T26" s="770"/>
      <c r="U26" s="771"/>
      <c r="V26" s="769" t="s">
        <v>399</v>
      </c>
      <c r="W26" s="770"/>
      <c r="X26" s="770"/>
      <c r="Y26" s="770"/>
      <c r="Z26" s="771"/>
      <c r="AA26" s="769" t="s">
        <v>400</v>
      </c>
      <c r="AB26" s="770"/>
      <c r="AC26" s="770"/>
      <c r="AD26" s="770"/>
      <c r="AE26" s="770"/>
      <c r="AF26" s="850" t="s">
        <v>401</v>
      </c>
      <c r="AG26" s="851"/>
      <c r="AH26" s="851"/>
      <c r="AI26" s="851"/>
      <c r="AJ26" s="852"/>
      <c r="AK26" s="770" t="s">
        <v>402</v>
      </c>
      <c r="AL26" s="770"/>
      <c r="AM26" s="770"/>
      <c r="AN26" s="770"/>
      <c r="AO26" s="771"/>
      <c r="AP26" s="769" t="s">
        <v>403</v>
      </c>
      <c r="AQ26" s="770"/>
      <c r="AR26" s="770"/>
      <c r="AS26" s="770"/>
      <c r="AT26" s="771"/>
      <c r="AU26" s="769" t="s">
        <v>404</v>
      </c>
      <c r="AV26" s="770"/>
      <c r="AW26" s="770"/>
      <c r="AX26" s="770"/>
      <c r="AY26" s="771"/>
      <c r="AZ26" s="769" t="s">
        <v>405</v>
      </c>
      <c r="BA26" s="770"/>
      <c r="BB26" s="770"/>
      <c r="BC26" s="770"/>
      <c r="BD26" s="771"/>
      <c r="BE26" s="769" t="s">
        <v>380</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406</v>
      </c>
      <c r="C28" s="786"/>
      <c r="D28" s="786"/>
      <c r="E28" s="786"/>
      <c r="F28" s="786"/>
      <c r="G28" s="786"/>
      <c r="H28" s="786"/>
      <c r="I28" s="786"/>
      <c r="J28" s="786"/>
      <c r="K28" s="786"/>
      <c r="L28" s="786"/>
      <c r="M28" s="786"/>
      <c r="N28" s="786"/>
      <c r="O28" s="786"/>
      <c r="P28" s="787"/>
      <c r="Q28" s="858">
        <v>1025</v>
      </c>
      <c r="R28" s="859"/>
      <c r="S28" s="859"/>
      <c r="T28" s="859"/>
      <c r="U28" s="859"/>
      <c r="V28" s="859">
        <v>996</v>
      </c>
      <c r="W28" s="859"/>
      <c r="X28" s="859"/>
      <c r="Y28" s="859"/>
      <c r="Z28" s="859"/>
      <c r="AA28" s="859">
        <v>29</v>
      </c>
      <c r="AB28" s="859"/>
      <c r="AC28" s="859"/>
      <c r="AD28" s="859"/>
      <c r="AE28" s="860"/>
      <c r="AF28" s="861">
        <v>29</v>
      </c>
      <c r="AG28" s="859"/>
      <c r="AH28" s="859"/>
      <c r="AI28" s="859"/>
      <c r="AJ28" s="862"/>
      <c r="AK28" s="863">
        <v>66</v>
      </c>
      <c r="AL28" s="864"/>
      <c r="AM28" s="864"/>
      <c r="AN28" s="864"/>
      <c r="AO28" s="864"/>
      <c r="AP28" s="864"/>
      <c r="AQ28" s="864"/>
      <c r="AR28" s="864"/>
      <c r="AS28" s="864"/>
      <c r="AT28" s="864"/>
      <c r="AU28" s="864"/>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407</v>
      </c>
      <c r="C29" s="817"/>
      <c r="D29" s="817"/>
      <c r="E29" s="817"/>
      <c r="F29" s="817"/>
      <c r="G29" s="817"/>
      <c r="H29" s="817"/>
      <c r="I29" s="817"/>
      <c r="J29" s="817"/>
      <c r="K29" s="817"/>
      <c r="L29" s="817"/>
      <c r="M29" s="817"/>
      <c r="N29" s="817"/>
      <c r="O29" s="817"/>
      <c r="P29" s="818"/>
      <c r="Q29" s="819">
        <v>925</v>
      </c>
      <c r="R29" s="820"/>
      <c r="S29" s="820"/>
      <c r="T29" s="820"/>
      <c r="U29" s="820"/>
      <c r="V29" s="820">
        <v>866</v>
      </c>
      <c r="W29" s="820"/>
      <c r="X29" s="820"/>
      <c r="Y29" s="820"/>
      <c r="Z29" s="820"/>
      <c r="AA29" s="820">
        <v>59</v>
      </c>
      <c r="AB29" s="820"/>
      <c r="AC29" s="820"/>
      <c r="AD29" s="820"/>
      <c r="AE29" s="821"/>
      <c r="AF29" s="822">
        <v>59</v>
      </c>
      <c r="AG29" s="823"/>
      <c r="AH29" s="823"/>
      <c r="AI29" s="823"/>
      <c r="AJ29" s="824"/>
      <c r="AK29" s="870">
        <v>130</v>
      </c>
      <c r="AL29" s="866"/>
      <c r="AM29" s="866"/>
      <c r="AN29" s="866"/>
      <c r="AO29" s="866"/>
      <c r="AP29" s="866"/>
      <c r="AQ29" s="866"/>
      <c r="AR29" s="866"/>
      <c r="AS29" s="866"/>
      <c r="AT29" s="866"/>
      <c r="AU29" s="866"/>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408</v>
      </c>
      <c r="C30" s="817"/>
      <c r="D30" s="817"/>
      <c r="E30" s="817"/>
      <c r="F30" s="817"/>
      <c r="G30" s="817"/>
      <c r="H30" s="817"/>
      <c r="I30" s="817"/>
      <c r="J30" s="817"/>
      <c r="K30" s="817"/>
      <c r="L30" s="817"/>
      <c r="M30" s="817"/>
      <c r="N30" s="817"/>
      <c r="O30" s="817"/>
      <c r="P30" s="818"/>
      <c r="Q30" s="819">
        <v>154</v>
      </c>
      <c r="R30" s="820"/>
      <c r="S30" s="820"/>
      <c r="T30" s="820"/>
      <c r="U30" s="820"/>
      <c r="V30" s="820">
        <v>149</v>
      </c>
      <c r="W30" s="820"/>
      <c r="X30" s="820"/>
      <c r="Y30" s="820"/>
      <c r="Z30" s="820"/>
      <c r="AA30" s="820">
        <v>5</v>
      </c>
      <c r="AB30" s="820"/>
      <c r="AC30" s="820"/>
      <c r="AD30" s="820"/>
      <c r="AE30" s="821"/>
      <c r="AF30" s="822">
        <v>5</v>
      </c>
      <c r="AG30" s="823"/>
      <c r="AH30" s="823"/>
      <c r="AI30" s="823"/>
      <c r="AJ30" s="824"/>
      <c r="AK30" s="870">
        <v>35</v>
      </c>
      <c r="AL30" s="866"/>
      <c r="AM30" s="866"/>
      <c r="AN30" s="866"/>
      <c r="AO30" s="866"/>
      <c r="AP30" s="866"/>
      <c r="AQ30" s="866"/>
      <c r="AR30" s="866"/>
      <c r="AS30" s="866"/>
      <c r="AT30" s="866"/>
      <c r="AU30" s="866"/>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409</v>
      </c>
      <c r="C31" s="817"/>
      <c r="D31" s="817"/>
      <c r="E31" s="817"/>
      <c r="F31" s="817"/>
      <c r="G31" s="817"/>
      <c r="H31" s="817"/>
      <c r="I31" s="817"/>
      <c r="J31" s="817"/>
      <c r="K31" s="817"/>
      <c r="L31" s="817"/>
      <c r="M31" s="817"/>
      <c r="N31" s="817"/>
      <c r="O31" s="817"/>
      <c r="P31" s="818"/>
      <c r="Q31" s="819">
        <v>63</v>
      </c>
      <c r="R31" s="820"/>
      <c r="S31" s="820"/>
      <c r="T31" s="820"/>
      <c r="U31" s="820"/>
      <c r="V31" s="820">
        <v>48</v>
      </c>
      <c r="W31" s="820"/>
      <c r="X31" s="820"/>
      <c r="Y31" s="820"/>
      <c r="Z31" s="820"/>
      <c r="AA31" s="820">
        <v>15</v>
      </c>
      <c r="AB31" s="820"/>
      <c r="AC31" s="820"/>
      <c r="AD31" s="820"/>
      <c r="AE31" s="821"/>
      <c r="AF31" s="822">
        <v>75</v>
      </c>
      <c r="AG31" s="823"/>
      <c r="AH31" s="823"/>
      <c r="AI31" s="823"/>
      <c r="AJ31" s="824"/>
      <c r="AK31" s="870">
        <v>51</v>
      </c>
      <c r="AL31" s="866"/>
      <c r="AM31" s="866"/>
      <c r="AN31" s="866"/>
      <c r="AO31" s="866"/>
      <c r="AP31" s="866">
        <v>378</v>
      </c>
      <c r="AQ31" s="866"/>
      <c r="AR31" s="866"/>
      <c r="AS31" s="866"/>
      <c r="AT31" s="866"/>
      <c r="AU31" s="866">
        <v>378</v>
      </c>
      <c r="AV31" s="866"/>
      <c r="AW31" s="866"/>
      <c r="AX31" s="866"/>
      <c r="AY31" s="866"/>
      <c r="AZ31" s="867" t="s">
        <v>587</v>
      </c>
      <c r="BA31" s="867"/>
      <c r="BB31" s="867"/>
      <c r="BC31" s="867"/>
      <c r="BD31" s="867"/>
      <c r="BE31" s="868" t="s">
        <v>410</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411</v>
      </c>
      <c r="C32" s="817"/>
      <c r="D32" s="817"/>
      <c r="E32" s="817"/>
      <c r="F32" s="817"/>
      <c r="G32" s="817"/>
      <c r="H32" s="817"/>
      <c r="I32" s="817"/>
      <c r="J32" s="817"/>
      <c r="K32" s="817"/>
      <c r="L32" s="817"/>
      <c r="M32" s="817"/>
      <c r="N32" s="817"/>
      <c r="O32" s="817"/>
      <c r="P32" s="818"/>
      <c r="Q32" s="819">
        <v>771</v>
      </c>
      <c r="R32" s="820"/>
      <c r="S32" s="820"/>
      <c r="T32" s="820"/>
      <c r="U32" s="820"/>
      <c r="V32" s="820">
        <v>744</v>
      </c>
      <c r="W32" s="820"/>
      <c r="X32" s="820"/>
      <c r="Y32" s="820"/>
      <c r="Z32" s="820"/>
      <c r="AA32" s="820">
        <v>27</v>
      </c>
      <c r="AB32" s="820"/>
      <c r="AC32" s="820"/>
      <c r="AD32" s="820"/>
      <c r="AE32" s="821"/>
      <c r="AF32" s="822">
        <v>23</v>
      </c>
      <c r="AG32" s="823"/>
      <c r="AH32" s="823"/>
      <c r="AI32" s="823"/>
      <c r="AJ32" s="824"/>
      <c r="AK32" s="870">
        <v>163</v>
      </c>
      <c r="AL32" s="866"/>
      <c r="AM32" s="866"/>
      <c r="AN32" s="866"/>
      <c r="AO32" s="866"/>
      <c r="AP32" s="866">
        <v>3469</v>
      </c>
      <c r="AQ32" s="866"/>
      <c r="AR32" s="866"/>
      <c r="AS32" s="866"/>
      <c r="AT32" s="866"/>
      <c r="AU32" s="866">
        <v>2508</v>
      </c>
      <c r="AV32" s="866"/>
      <c r="AW32" s="866"/>
      <c r="AX32" s="866"/>
      <c r="AY32" s="866"/>
      <c r="AZ32" s="867" t="s">
        <v>587</v>
      </c>
      <c r="BA32" s="867"/>
      <c r="BB32" s="867"/>
      <c r="BC32" s="867"/>
      <c r="BD32" s="867"/>
      <c r="BE32" s="871" t="s">
        <v>412</v>
      </c>
      <c r="BF32" s="872"/>
      <c r="BG32" s="872"/>
      <c r="BH32" s="872"/>
      <c r="BI32" s="873"/>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4"/>
      <c r="R50" s="875"/>
      <c r="S50" s="875"/>
      <c r="T50" s="875"/>
      <c r="U50" s="875"/>
      <c r="V50" s="875"/>
      <c r="W50" s="875"/>
      <c r="X50" s="875"/>
      <c r="Y50" s="875"/>
      <c r="Z50" s="875"/>
      <c r="AA50" s="875"/>
      <c r="AB50" s="875"/>
      <c r="AC50" s="875"/>
      <c r="AD50" s="875"/>
      <c r="AE50" s="876"/>
      <c r="AF50" s="822"/>
      <c r="AG50" s="823"/>
      <c r="AH50" s="823"/>
      <c r="AI50" s="823"/>
      <c r="AJ50" s="824"/>
      <c r="AK50" s="878"/>
      <c r="AL50" s="875"/>
      <c r="AM50" s="875"/>
      <c r="AN50" s="875"/>
      <c r="AO50" s="875"/>
      <c r="AP50" s="875"/>
      <c r="AQ50" s="875"/>
      <c r="AR50" s="875"/>
      <c r="AS50" s="875"/>
      <c r="AT50" s="875"/>
      <c r="AU50" s="875"/>
      <c r="AV50" s="875"/>
      <c r="AW50" s="875"/>
      <c r="AX50" s="875"/>
      <c r="AY50" s="875"/>
      <c r="AZ50" s="877"/>
      <c r="BA50" s="877"/>
      <c r="BB50" s="877"/>
      <c r="BC50" s="877"/>
      <c r="BD50" s="877"/>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4"/>
      <c r="R51" s="875"/>
      <c r="S51" s="875"/>
      <c r="T51" s="875"/>
      <c r="U51" s="875"/>
      <c r="V51" s="875"/>
      <c r="W51" s="875"/>
      <c r="X51" s="875"/>
      <c r="Y51" s="875"/>
      <c r="Z51" s="875"/>
      <c r="AA51" s="875"/>
      <c r="AB51" s="875"/>
      <c r="AC51" s="875"/>
      <c r="AD51" s="875"/>
      <c r="AE51" s="876"/>
      <c r="AF51" s="822"/>
      <c r="AG51" s="823"/>
      <c r="AH51" s="823"/>
      <c r="AI51" s="823"/>
      <c r="AJ51" s="824"/>
      <c r="AK51" s="878"/>
      <c r="AL51" s="875"/>
      <c r="AM51" s="875"/>
      <c r="AN51" s="875"/>
      <c r="AO51" s="875"/>
      <c r="AP51" s="875"/>
      <c r="AQ51" s="875"/>
      <c r="AR51" s="875"/>
      <c r="AS51" s="875"/>
      <c r="AT51" s="875"/>
      <c r="AU51" s="875"/>
      <c r="AV51" s="875"/>
      <c r="AW51" s="875"/>
      <c r="AX51" s="875"/>
      <c r="AY51" s="875"/>
      <c r="AZ51" s="877"/>
      <c r="BA51" s="877"/>
      <c r="BB51" s="877"/>
      <c r="BC51" s="877"/>
      <c r="BD51" s="877"/>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4"/>
      <c r="R52" s="875"/>
      <c r="S52" s="875"/>
      <c r="T52" s="875"/>
      <c r="U52" s="875"/>
      <c r="V52" s="875"/>
      <c r="W52" s="875"/>
      <c r="X52" s="875"/>
      <c r="Y52" s="875"/>
      <c r="Z52" s="875"/>
      <c r="AA52" s="875"/>
      <c r="AB52" s="875"/>
      <c r="AC52" s="875"/>
      <c r="AD52" s="875"/>
      <c r="AE52" s="876"/>
      <c r="AF52" s="822"/>
      <c r="AG52" s="823"/>
      <c r="AH52" s="823"/>
      <c r="AI52" s="823"/>
      <c r="AJ52" s="824"/>
      <c r="AK52" s="878"/>
      <c r="AL52" s="875"/>
      <c r="AM52" s="875"/>
      <c r="AN52" s="875"/>
      <c r="AO52" s="875"/>
      <c r="AP52" s="875"/>
      <c r="AQ52" s="875"/>
      <c r="AR52" s="875"/>
      <c r="AS52" s="875"/>
      <c r="AT52" s="875"/>
      <c r="AU52" s="875"/>
      <c r="AV52" s="875"/>
      <c r="AW52" s="875"/>
      <c r="AX52" s="875"/>
      <c r="AY52" s="875"/>
      <c r="AZ52" s="877"/>
      <c r="BA52" s="877"/>
      <c r="BB52" s="877"/>
      <c r="BC52" s="877"/>
      <c r="BD52" s="877"/>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4"/>
      <c r="R53" s="875"/>
      <c r="S53" s="875"/>
      <c r="T53" s="875"/>
      <c r="U53" s="875"/>
      <c r="V53" s="875"/>
      <c r="W53" s="875"/>
      <c r="X53" s="875"/>
      <c r="Y53" s="875"/>
      <c r="Z53" s="875"/>
      <c r="AA53" s="875"/>
      <c r="AB53" s="875"/>
      <c r="AC53" s="875"/>
      <c r="AD53" s="875"/>
      <c r="AE53" s="876"/>
      <c r="AF53" s="822"/>
      <c r="AG53" s="823"/>
      <c r="AH53" s="823"/>
      <c r="AI53" s="823"/>
      <c r="AJ53" s="824"/>
      <c r="AK53" s="878"/>
      <c r="AL53" s="875"/>
      <c r="AM53" s="875"/>
      <c r="AN53" s="875"/>
      <c r="AO53" s="875"/>
      <c r="AP53" s="875"/>
      <c r="AQ53" s="875"/>
      <c r="AR53" s="875"/>
      <c r="AS53" s="875"/>
      <c r="AT53" s="875"/>
      <c r="AU53" s="875"/>
      <c r="AV53" s="875"/>
      <c r="AW53" s="875"/>
      <c r="AX53" s="875"/>
      <c r="AY53" s="875"/>
      <c r="AZ53" s="877"/>
      <c r="BA53" s="877"/>
      <c r="BB53" s="877"/>
      <c r="BC53" s="877"/>
      <c r="BD53" s="877"/>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4"/>
      <c r="R54" s="875"/>
      <c r="S54" s="875"/>
      <c r="T54" s="875"/>
      <c r="U54" s="875"/>
      <c r="V54" s="875"/>
      <c r="W54" s="875"/>
      <c r="X54" s="875"/>
      <c r="Y54" s="875"/>
      <c r="Z54" s="875"/>
      <c r="AA54" s="875"/>
      <c r="AB54" s="875"/>
      <c r="AC54" s="875"/>
      <c r="AD54" s="875"/>
      <c r="AE54" s="876"/>
      <c r="AF54" s="822"/>
      <c r="AG54" s="823"/>
      <c r="AH54" s="823"/>
      <c r="AI54" s="823"/>
      <c r="AJ54" s="824"/>
      <c r="AK54" s="878"/>
      <c r="AL54" s="875"/>
      <c r="AM54" s="875"/>
      <c r="AN54" s="875"/>
      <c r="AO54" s="875"/>
      <c r="AP54" s="875"/>
      <c r="AQ54" s="875"/>
      <c r="AR54" s="875"/>
      <c r="AS54" s="875"/>
      <c r="AT54" s="875"/>
      <c r="AU54" s="875"/>
      <c r="AV54" s="875"/>
      <c r="AW54" s="875"/>
      <c r="AX54" s="875"/>
      <c r="AY54" s="875"/>
      <c r="AZ54" s="877"/>
      <c r="BA54" s="877"/>
      <c r="BB54" s="877"/>
      <c r="BC54" s="877"/>
      <c r="BD54" s="877"/>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4"/>
      <c r="R55" s="875"/>
      <c r="S55" s="875"/>
      <c r="T55" s="875"/>
      <c r="U55" s="875"/>
      <c r="V55" s="875"/>
      <c r="W55" s="875"/>
      <c r="X55" s="875"/>
      <c r="Y55" s="875"/>
      <c r="Z55" s="875"/>
      <c r="AA55" s="875"/>
      <c r="AB55" s="875"/>
      <c r="AC55" s="875"/>
      <c r="AD55" s="875"/>
      <c r="AE55" s="876"/>
      <c r="AF55" s="822"/>
      <c r="AG55" s="823"/>
      <c r="AH55" s="823"/>
      <c r="AI55" s="823"/>
      <c r="AJ55" s="824"/>
      <c r="AK55" s="878"/>
      <c r="AL55" s="875"/>
      <c r="AM55" s="875"/>
      <c r="AN55" s="875"/>
      <c r="AO55" s="875"/>
      <c r="AP55" s="875"/>
      <c r="AQ55" s="875"/>
      <c r="AR55" s="875"/>
      <c r="AS55" s="875"/>
      <c r="AT55" s="875"/>
      <c r="AU55" s="875"/>
      <c r="AV55" s="875"/>
      <c r="AW55" s="875"/>
      <c r="AX55" s="875"/>
      <c r="AY55" s="875"/>
      <c r="AZ55" s="877"/>
      <c r="BA55" s="877"/>
      <c r="BB55" s="877"/>
      <c r="BC55" s="877"/>
      <c r="BD55" s="877"/>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4"/>
      <c r="R56" s="875"/>
      <c r="S56" s="875"/>
      <c r="T56" s="875"/>
      <c r="U56" s="875"/>
      <c r="V56" s="875"/>
      <c r="W56" s="875"/>
      <c r="X56" s="875"/>
      <c r="Y56" s="875"/>
      <c r="Z56" s="875"/>
      <c r="AA56" s="875"/>
      <c r="AB56" s="875"/>
      <c r="AC56" s="875"/>
      <c r="AD56" s="875"/>
      <c r="AE56" s="876"/>
      <c r="AF56" s="822"/>
      <c r="AG56" s="823"/>
      <c r="AH56" s="823"/>
      <c r="AI56" s="823"/>
      <c r="AJ56" s="824"/>
      <c r="AK56" s="878"/>
      <c r="AL56" s="875"/>
      <c r="AM56" s="875"/>
      <c r="AN56" s="875"/>
      <c r="AO56" s="875"/>
      <c r="AP56" s="875"/>
      <c r="AQ56" s="875"/>
      <c r="AR56" s="875"/>
      <c r="AS56" s="875"/>
      <c r="AT56" s="875"/>
      <c r="AU56" s="875"/>
      <c r="AV56" s="875"/>
      <c r="AW56" s="875"/>
      <c r="AX56" s="875"/>
      <c r="AY56" s="875"/>
      <c r="AZ56" s="877"/>
      <c r="BA56" s="877"/>
      <c r="BB56" s="877"/>
      <c r="BC56" s="877"/>
      <c r="BD56" s="877"/>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4"/>
      <c r="R57" s="875"/>
      <c r="S57" s="875"/>
      <c r="T57" s="875"/>
      <c r="U57" s="875"/>
      <c r="V57" s="875"/>
      <c r="W57" s="875"/>
      <c r="X57" s="875"/>
      <c r="Y57" s="875"/>
      <c r="Z57" s="875"/>
      <c r="AA57" s="875"/>
      <c r="AB57" s="875"/>
      <c r="AC57" s="875"/>
      <c r="AD57" s="875"/>
      <c r="AE57" s="876"/>
      <c r="AF57" s="822"/>
      <c r="AG57" s="823"/>
      <c r="AH57" s="823"/>
      <c r="AI57" s="823"/>
      <c r="AJ57" s="824"/>
      <c r="AK57" s="878"/>
      <c r="AL57" s="875"/>
      <c r="AM57" s="875"/>
      <c r="AN57" s="875"/>
      <c r="AO57" s="875"/>
      <c r="AP57" s="875"/>
      <c r="AQ57" s="875"/>
      <c r="AR57" s="875"/>
      <c r="AS57" s="875"/>
      <c r="AT57" s="875"/>
      <c r="AU57" s="875"/>
      <c r="AV57" s="875"/>
      <c r="AW57" s="875"/>
      <c r="AX57" s="875"/>
      <c r="AY57" s="875"/>
      <c r="AZ57" s="877"/>
      <c r="BA57" s="877"/>
      <c r="BB57" s="877"/>
      <c r="BC57" s="877"/>
      <c r="BD57" s="877"/>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4"/>
      <c r="R58" s="875"/>
      <c r="S58" s="875"/>
      <c r="T58" s="875"/>
      <c r="U58" s="875"/>
      <c r="V58" s="875"/>
      <c r="W58" s="875"/>
      <c r="X58" s="875"/>
      <c r="Y58" s="875"/>
      <c r="Z58" s="875"/>
      <c r="AA58" s="875"/>
      <c r="AB58" s="875"/>
      <c r="AC58" s="875"/>
      <c r="AD58" s="875"/>
      <c r="AE58" s="876"/>
      <c r="AF58" s="822"/>
      <c r="AG58" s="823"/>
      <c r="AH58" s="823"/>
      <c r="AI58" s="823"/>
      <c r="AJ58" s="824"/>
      <c r="AK58" s="878"/>
      <c r="AL58" s="875"/>
      <c r="AM58" s="875"/>
      <c r="AN58" s="875"/>
      <c r="AO58" s="875"/>
      <c r="AP58" s="875"/>
      <c r="AQ58" s="875"/>
      <c r="AR58" s="875"/>
      <c r="AS58" s="875"/>
      <c r="AT58" s="875"/>
      <c r="AU58" s="875"/>
      <c r="AV58" s="875"/>
      <c r="AW58" s="875"/>
      <c r="AX58" s="875"/>
      <c r="AY58" s="875"/>
      <c r="AZ58" s="877"/>
      <c r="BA58" s="877"/>
      <c r="BB58" s="877"/>
      <c r="BC58" s="877"/>
      <c r="BD58" s="877"/>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4"/>
      <c r="R59" s="875"/>
      <c r="S59" s="875"/>
      <c r="T59" s="875"/>
      <c r="U59" s="875"/>
      <c r="V59" s="875"/>
      <c r="W59" s="875"/>
      <c r="X59" s="875"/>
      <c r="Y59" s="875"/>
      <c r="Z59" s="875"/>
      <c r="AA59" s="875"/>
      <c r="AB59" s="875"/>
      <c r="AC59" s="875"/>
      <c r="AD59" s="875"/>
      <c r="AE59" s="876"/>
      <c r="AF59" s="822"/>
      <c r="AG59" s="823"/>
      <c r="AH59" s="823"/>
      <c r="AI59" s="823"/>
      <c r="AJ59" s="824"/>
      <c r="AK59" s="878"/>
      <c r="AL59" s="875"/>
      <c r="AM59" s="875"/>
      <c r="AN59" s="875"/>
      <c r="AO59" s="875"/>
      <c r="AP59" s="875"/>
      <c r="AQ59" s="875"/>
      <c r="AR59" s="875"/>
      <c r="AS59" s="875"/>
      <c r="AT59" s="875"/>
      <c r="AU59" s="875"/>
      <c r="AV59" s="875"/>
      <c r="AW59" s="875"/>
      <c r="AX59" s="875"/>
      <c r="AY59" s="875"/>
      <c r="AZ59" s="877"/>
      <c r="BA59" s="877"/>
      <c r="BB59" s="877"/>
      <c r="BC59" s="877"/>
      <c r="BD59" s="877"/>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4"/>
      <c r="R60" s="875"/>
      <c r="S60" s="875"/>
      <c r="T60" s="875"/>
      <c r="U60" s="875"/>
      <c r="V60" s="875"/>
      <c r="W60" s="875"/>
      <c r="X60" s="875"/>
      <c r="Y60" s="875"/>
      <c r="Z60" s="875"/>
      <c r="AA60" s="875"/>
      <c r="AB60" s="875"/>
      <c r="AC60" s="875"/>
      <c r="AD60" s="875"/>
      <c r="AE60" s="876"/>
      <c r="AF60" s="822"/>
      <c r="AG60" s="823"/>
      <c r="AH60" s="823"/>
      <c r="AI60" s="823"/>
      <c r="AJ60" s="824"/>
      <c r="AK60" s="878"/>
      <c r="AL60" s="875"/>
      <c r="AM60" s="875"/>
      <c r="AN60" s="875"/>
      <c r="AO60" s="875"/>
      <c r="AP60" s="875"/>
      <c r="AQ60" s="875"/>
      <c r="AR60" s="875"/>
      <c r="AS60" s="875"/>
      <c r="AT60" s="875"/>
      <c r="AU60" s="875"/>
      <c r="AV60" s="875"/>
      <c r="AW60" s="875"/>
      <c r="AX60" s="875"/>
      <c r="AY60" s="875"/>
      <c r="AZ60" s="877"/>
      <c r="BA60" s="877"/>
      <c r="BB60" s="877"/>
      <c r="BC60" s="877"/>
      <c r="BD60" s="877"/>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4"/>
      <c r="R61" s="875"/>
      <c r="S61" s="875"/>
      <c r="T61" s="875"/>
      <c r="U61" s="875"/>
      <c r="V61" s="875"/>
      <c r="W61" s="875"/>
      <c r="X61" s="875"/>
      <c r="Y61" s="875"/>
      <c r="Z61" s="875"/>
      <c r="AA61" s="875"/>
      <c r="AB61" s="875"/>
      <c r="AC61" s="875"/>
      <c r="AD61" s="875"/>
      <c r="AE61" s="876"/>
      <c r="AF61" s="822"/>
      <c r="AG61" s="823"/>
      <c r="AH61" s="823"/>
      <c r="AI61" s="823"/>
      <c r="AJ61" s="824"/>
      <c r="AK61" s="878"/>
      <c r="AL61" s="875"/>
      <c r="AM61" s="875"/>
      <c r="AN61" s="875"/>
      <c r="AO61" s="875"/>
      <c r="AP61" s="875"/>
      <c r="AQ61" s="875"/>
      <c r="AR61" s="875"/>
      <c r="AS61" s="875"/>
      <c r="AT61" s="875"/>
      <c r="AU61" s="875"/>
      <c r="AV61" s="875"/>
      <c r="AW61" s="875"/>
      <c r="AX61" s="875"/>
      <c r="AY61" s="875"/>
      <c r="AZ61" s="877"/>
      <c r="BA61" s="877"/>
      <c r="BB61" s="877"/>
      <c r="BC61" s="877"/>
      <c r="BD61" s="877"/>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4"/>
      <c r="R62" s="875"/>
      <c r="S62" s="875"/>
      <c r="T62" s="875"/>
      <c r="U62" s="875"/>
      <c r="V62" s="875"/>
      <c r="W62" s="875"/>
      <c r="X62" s="875"/>
      <c r="Y62" s="875"/>
      <c r="Z62" s="875"/>
      <c r="AA62" s="875"/>
      <c r="AB62" s="875"/>
      <c r="AC62" s="875"/>
      <c r="AD62" s="875"/>
      <c r="AE62" s="876"/>
      <c r="AF62" s="822"/>
      <c r="AG62" s="823"/>
      <c r="AH62" s="823"/>
      <c r="AI62" s="823"/>
      <c r="AJ62" s="824"/>
      <c r="AK62" s="878"/>
      <c r="AL62" s="875"/>
      <c r="AM62" s="875"/>
      <c r="AN62" s="875"/>
      <c r="AO62" s="875"/>
      <c r="AP62" s="875"/>
      <c r="AQ62" s="875"/>
      <c r="AR62" s="875"/>
      <c r="AS62" s="875"/>
      <c r="AT62" s="875"/>
      <c r="AU62" s="875"/>
      <c r="AV62" s="875"/>
      <c r="AW62" s="875"/>
      <c r="AX62" s="875"/>
      <c r="AY62" s="875"/>
      <c r="AZ62" s="877"/>
      <c r="BA62" s="877"/>
      <c r="BB62" s="877"/>
      <c r="BC62" s="877"/>
      <c r="BD62" s="877"/>
      <c r="BE62" s="868"/>
      <c r="BF62" s="868"/>
      <c r="BG62" s="868"/>
      <c r="BH62" s="868"/>
      <c r="BI62" s="869"/>
      <c r="BJ62" s="886" t="s">
        <v>413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393</v>
      </c>
      <c r="B63" s="825" t="s">
        <v>414</v>
      </c>
      <c r="C63" s="826"/>
      <c r="D63" s="826"/>
      <c r="E63" s="826"/>
      <c r="F63" s="826"/>
      <c r="G63" s="826"/>
      <c r="H63" s="826"/>
      <c r="I63" s="826"/>
      <c r="J63" s="826"/>
      <c r="K63" s="826"/>
      <c r="L63" s="826"/>
      <c r="M63" s="826"/>
      <c r="N63" s="826"/>
      <c r="O63" s="826"/>
      <c r="P63" s="827"/>
      <c r="Q63" s="879"/>
      <c r="R63" s="880"/>
      <c r="S63" s="880"/>
      <c r="T63" s="880"/>
      <c r="U63" s="880"/>
      <c r="V63" s="880"/>
      <c r="W63" s="880"/>
      <c r="X63" s="880"/>
      <c r="Y63" s="880"/>
      <c r="Z63" s="880"/>
      <c r="AA63" s="880"/>
      <c r="AB63" s="880"/>
      <c r="AC63" s="880"/>
      <c r="AD63" s="880"/>
      <c r="AE63" s="881"/>
      <c r="AF63" s="882">
        <v>191</v>
      </c>
      <c r="AG63" s="883"/>
      <c r="AH63" s="883"/>
      <c r="AI63" s="883"/>
      <c r="AJ63" s="884"/>
      <c r="AK63" s="885"/>
      <c r="AL63" s="880"/>
      <c r="AM63" s="880"/>
      <c r="AN63" s="880"/>
      <c r="AO63" s="880"/>
      <c r="AP63" s="883"/>
      <c r="AQ63" s="883"/>
      <c r="AR63" s="883"/>
      <c r="AS63" s="883"/>
      <c r="AT63" s="883"/>
      <c r="AU63" s="883"/>
      <c r="AV63" s="883"/>
      <c r="AW63" s="883"/>
      <c r="AX63" s="883"/>
      <c r="AY63" s="883"/>
      <c r="AZ63" s="887"/>
      <c r="BA63" s="887"/>
      <c r="BB63" s="887"/>
      <c r="BC63" s="887"/>
      <c r="BD63" s="887"/>
      <c r="BE63" s="888"/>
      <c r="BF63" s="888"/>
      <c r="BG63" s="888"/>
      <c r="BH63" s="888"/>
      <c r="BI63" s="889"/>
      <c r="BJ63" s="890" t="s">
        <v>130</v>
      </c>
      <c r="BK63" s="891"/>
      <c r="BL63" s="891"/>
      <c r="BM63" s="891"/>
      <c r="BN63" s="892"/>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416</v>
      </c>
      <c r="B66" s="764"/>
      <c r="C66" s="764"/>
      <c r="D66" s="764"/>
      <c r="E66" s="764"/>
      <c r="F66" s="764"/>
      <c r="G66" s="764"/>
      <c r="H66" s="764"/>
      <c r="I66" s="764"/>
      <c r="J66" s="764"/>
      <c r="K66" s="764"/>
      <c r="L66" s="764"/>
      <c r="M66" s="764"/>
      <c r="N66" s="764"/>
      <c r="O66" s="764"/>
      <c r="P66" s="765"/>
      <c r="Q66" s="769" t="s">
        <v>398</v>
      </c>
      <c r="R66" s="770"/>
      <c r="S66" s="770"/>
      <c r="T66" s="770"/>
      <c r="U66" s="771"/>
      <c r="V66" s="769" t="s">
        <v>399</v>
      </c>
      <c r="W66" s="770"/>
      <c r="X66" s="770"/>
      <c r="Y66" s="770"/>
      <c r="Z66" s="771"/>
      <c r="AA66" s="769" t="s">
        <v>417</v>
      </c>
      <c r="AB66" s="770"/>
      <c r="AC66" s="770"/>
      <c r="AD66" s="770"/>
      <c r="AE66" s="771"/>
      <c r="AF66" s="893" t="s">
        <v>418</v>
      </c>
      <c r="AG66" s="851"/>
      <c r="AH66" s="851"/>
      <c r="AI66" s="851"/>
      <c r="AJ66" s="894"/>
      <c r="AK66" s="769" t="s">
        <v>419</v>
      </c>
      <c r="AL66" s="764"/>
      <c r="AM66" s="764"/>
      <c r="AN66" s="764"/>
      <c r="AO66" s="765"/>
      <c r="AP66" s="769" t="s">
        <v>420</v>
      </c>
      <c r="AQ66" s="770"/>
      <c r="AR66" s="770"/>
      <c r="AS66" s="770"/>
      <c r="AT66" s="771"/>
      <c r="AU66" s="769" t="s">
        <v>421</v>
      </c>
      <c r="AV66" s="770"/>
      <c r="AW66" s="770"/>
      <c r="AX66" s="770"/>
      <c r="AY66" s="771"/>
      <c r="AZ66" s="769" t="s">
        <v>380</v>
      </c>
      <c r="BA66" s="770"/>
      <c r="BB66" s="770"/>
      <c r="BC66" s="770"/>
      <c r="BD66" s="776"/>
      <c r="BE66" s="241"/>
      <c r="BF66" s="241"/>
      <c r="BG66" s="241"/>
      <c r="BH66" s="241"/>
      <c r="BI66" s="241"/>
      <c r="BJ66" s="241"/>
      <c r="BK66" s="241"/>
      <c r="BL66" s="241"/>
      <c r="BM66" s="241"/>
      <c r="BN66" s="241"/>
      <c r="BO66" s="241"/>
      <c r="BP66" s="241"/>
      <c r="BQ66" s="238">
        <v>60</v>
      </c>
      <c r="BR66" s="243"/>
      <c r="BS66" s="898"/>
      <c r="BT66" s="899"/>
      <c r="BU66" s="899"/>
      <c r="BV66" s="899"/>
      <c r="BW66" s="899"/>
      <c r="BX66" s="899"/>
      <c r="BY66" s="899"/>
      <c r="BZ66" s="899"/>
      <c r="CA66" s="899"/>
      <c r="CB66" s="899"/>
      <c r="CC66" s="899"/>
      <c r="CD66" s="899"/>
      <c r="CE66" s="899"/>
      <c r="CF66" s="899"/>
      <c r="CG66" s="904"/>
      <c r="CH66" s="901"/>
      <c r="CI66" s="902"/>
      <c r="CJ66" s="902"/>
      <c r="CK66" s="902"/>
      <c r="CL66" s="903"/>
      <c r="CM66" s="901"/>
      <c r="CN66" s="902"/>
      <c r="CO66" s="902"/>
      <c r="CP66" s="902"/>
      <c r="CQ66" s="903"/>
      <c r="CR66" s="901"/>
      <c r="CS66" s="902"/>
      <c r="CT66" s="902"/>
      <c r="CU66" s="902"/>
      <c r="CV66" s="903"/>
      <c r="CW66" s="901"/>
      <c r="CX66" s="902"/>
      <c r="CY66" s="902"/>
      <c r="CZ66" s="902"/>
      <c r="DA66" s="903"/>
      <c r="DB66" s="901"/>
      <c r="DC66" s="902"/>
      <c r="DD66" s="902"/>
      <c r="DE66" s="902"/>
      <c r="DF66" s="903"/>
      <c r="DG66" s="901"/>
      <c r="DH66" s="902"/>
      <c r="DI66" s="902"/>
      <c r="DJ66" s="902"/>
      <c r="DK66" s="903"/>
      <c r="DL66" s="901"/>
      <c r="DM66" s="902"/>
      <c r="DN66" s="902"/>
      <c r="DO66" s="902"/>
      <c r="DP66" s="903"/>
      <c r="DQ66" s="901"/>
      <c r="DR66" s="902"/>
      <c r="DS66" s="902"/>
      <c r="DT66" s="902"/>
      <c r="DU66" s="903"/>
      <c r="DV66" s="898"/>
      <c r="DW66" s="899"/>
      <c r="DX66" s="899"/>
      <c r="DY66" s="899"/>
      <c r="DZ66" s="900"/>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5"/>
      <c r="AG67" s="854"/>
      <c r="AH67" s="854"/>
      <c r="AI67" s="854"/>
      <c r="AJ67" s="896"/>
      <c r="AK67" s="897"/>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8"/>
      <c r="BT67" s="899"/>
      <c r="BU67" s="899"/>
      <c r="BV67" s="899"/>
      <c r="BW67" s="899"/>
      <c r="BX67" s="899"/>
      <c r="BY67" s="899"/>
      <c r="BZ67" s="899"/>
      <c r="CA67" s="899"/>
      <c r="CB67" s="899"/>
      <c r="CC67" s="899"/>
      <c r="CD67" s="899"/>
      <c r="CE67" s="899"/>
      <c r="CF67" s="899"/>
      <c r="CG67" s="904"/>
      <c r="CH67" s="901"/>
      <c r="CI67" s="902"/>
      <c r="CJ67" s="902"/>
      <c r="CK67" s="902"/>
      <c r="CL67" s="903"/>
      <c r="CM67" s="901"/>
      <c r="CN67" s="902"/>
      <c r="CO67" s="902"/>
      <c r="CP67" s="902"/>
      <c r="CQ67" s="903"/>
      <c r="CR67" s="901"/>
      <c r="CS67" s="902"/>
      <c r="CT67" s="902"/>
      <c r="CU67" s="902"/>
      <c r="CV67" s="903"/>
      <c r="CW67" s="901"/>
      <c r="CX67" s="902"/>
      <c r="CY67" s="902"/>
      <c r="CZ67" s="902"/>
      <c r="DA67" s="903"/>
      <c r="DB67" s="901"/>
      <c r="DC67" s="902"/>
      <c r="DD67" s="902"/>
      <c r="DE67" s="902"/>
      <c r="DF67" s="903"/>
      <c r="DG67" s="901"/>
      <c r="DH67" s="902"/>
      <c r="DI67" s="902"/>
      <c r="DJ67" s="902"/>
      <c r="DK67" s="903"/>
      <c r="DL67" s="901"/>
      <c r="DM67" s="902"/>
      <c r="DN67" s="902"/>
      <c r="DO67" s="902"/>
      <c r="DP67" s="903"/>
      <c r="DQ67" s="901"/>
      <c r="DR67" s="902"/>
      <c r="DS67" s="902"/>
      <c r="DT67" s="902"/>
      <c r="DU67" s="903"/>
      <c r="DV67" s="898"/>
      <c r="DW67" s="899"/>
      <c r="DX67" s="899"/>
      <c r="DY67" s="899"/>
      <c r="DZ67" s="900"/>
      <c r="EA67" s="230"/>
    </row>
    <row r="68" spans="1:131" ht="26.25" customHeight="1" thickTop="1" x14ac:dyDescent="0.15">
      <c r="A68" s="236">
        <v>1</v>
      </c>
      <c r="B68" s="908" t="s">
        <v>579</v>
      </c>
      <c r="C68" s="909"/>
      <c r="D68" s="909"/>
      <c r="E68" s="909"/>
      <c r="F68" s="909"/>
      <c r="G68" s="909"/>
      <c r="H68" s="909"/>
      <c r="I68" s="909"/>
      <c r="J68" s="909"/>
      <c r="K68" s="909"/>
      <c r="L68" s="909"/>
      <c r="M68" s="909"/>
      <c r="N68" s="909"/>
      <c r="O68" s="909"/>
      <c r="P68" s="910"/>
      <c r="Q68" s="911">
        <v>7036</v>
      </c>
      <c r="R68" s="905"/>
      <c r="S68" s="905"/>
      <c r="T68" s="905"/>
      <c r="U68" s="905"/>
      <c r="V68" s="905">
        <v>6106</v>
      </c>
      <c r="W68" s="905"/>
      <c r="X68" s="905"/>
      <c r="Y68" s="905"/>
      <c r="Z68" s="905"/>
      <c r="AA68" s="905">
        <v>930</v>
      </c>
      <c r="AB68" s="905"/>
      <c r="AC68" s="905"/>
      <c r="AD68" s="905"/>
      <c r="AE68" s="905"/>
      <c r="AF68" s="905">
        <v>930</v>
      </c>
      <c r="AG68" s="905"/>
      <c r="AH68" s="905"/>
      <c r="AI68" s="905"/>
      <c r="AJ68" s="905"/>
      <c r="AK68" s="905">
        <v>11</v>
      </c>
      <c r="AL68" s="905"/>
      <c r="AM68" s="905"/>
      <c r="AN68" s="905"/>
      <c r="AO68" s="905"/>
      <c r="AP68" s="905" t="s">
        <v>586</v>
      </c>
      <c r="AQ68" s="905"/>
      <c r="AR68" s="905"/>
      <c r="AS68" s="905"/>
      <c r="AT68" s="905"/>
      <c r="AU68" s="905"/>
      <c r="AV68" s="905"/>
      <c r="AW68" s="905"/>
      <c r="AX68" s="905"/>
      <c r="AY68" s="905"/>
      <c r="AZ68" s="906"/>
      <c r="BA68" s="906"/>
      <c r="BB68" s="906"/>
      <c r="BC68" s="906"/>
      <c r="BD68" s="907"/>
      <c r="BE68" s="241"/>
      <c r="BF68" s="241"/>
      <c r="BG68" s="241"/>
      <c r="BH68" s="241"/>
      <c r="BI68" s="241"/>
      <c r="BJ68" s="241"/>
      <c r="BK68" s="241"/>
      <c r="BL68" s="241"/>
      <c r="BM68" s="241"/>
      <c r="BN68" s="241"/>
      <c r="BO68" s="241"/>
      <c r="BP68" s="241"/>
      <c r="BQ68" s="238">
        <v>62</v>
      </c>
      <c r="BR68" s="243"/>
      <c r="BS68" s="898"/>
      <c r="BT68" s="899"/>
      <c r="BU68" s="899"/>
      <c r="BV68" s="899"/>
      <c r="BW68" s="899"/>
      <c r="BX68" s="899"/>
      <c r="BY68" s="899"/>
      <c r="BZ68" s="899"/>
      <c r="CA68" s="899"/>
      <c r="CB68" s="899"/>
      <c r="CC68" s="899"/>
      <c r="CD68" s="899"/>
      <c r="CE68" s="899"/>
      <c r="CF68" s="899"/>
      <c r="CG68" s="904"/>
      <c r="CH68" s="901"/>
      <c r="CI68" s="902"/>
      <c r="CJ68" s="902"/>
      <c r="CK68" s="902"/>
      <c r="CL68" s="903"/>
      <c r="CM68" s="901"/>
      <c r="CN68" s="902"/>
      <c r="CO68" s="902"/>
      <c r="CP68" s="902"/>
      <c r="CQ68" s="903"/>
      <c r="CR68" s="901"/>
      <c r="CS68" s="902"/>
      <c r="CT68" s="902"/>
      <c r="CU68" s="902"/>
      <c r="CV68" s="903"/>
      <c r="CW68" s="901"/>
      <c r="CX68" s="902"/>
      <c r="CY68" s="902"/>
      <c r="CZ68" s="902"/>
      <c r="DA68" s="903"/>
      <c r="DB68" s="901"/>
      <c r="DC68" s="902"/>
      <c r="DD68" s="902"/>
      <c r="DE68" s="902"/>
      <c r="DF68" s="903"/>
      <c r="DG68" s="901"/>
      <c r="DH68" s="902"/>
      <c r="DI68" s="902"/>
      <c r="DJ68" s="902"/>
      <c r="DK68" s="903"/>
      <c r="DL68" s="901"/>
      <c r="DM68" s="902"/>
      <c r="DN68" s="902"/>
      <c r="DO68" s="902"/>
      <c r="DP68" s="903"/>
      <c r="DQ68" s="901"/>
      <c r="DR68" s="902"/>
      <c r="DS68" s="902"/>
      <c r="DT68" s="902"/>
      <c r="DU68" s="903"/>
      <c r="DV68" s="898"/>
      <c r="DW68" s="899"/>
      <c r="DX68" s="899"/>
      <c r="DY68" s="899"/>
      <c r="DZ68" s="900"/>
      <c r="EA68" s="230"/>
    </row>
    <row r="69" spans="1:131" ht="26.25" customHeight="1" x14ac:dyDescent="0.15">
      <c r="A69" s="238">
        <v>2</v>
      </c>
      <c r="B69" s="912" t="s">
        <v>580</v>
      </c>
      <c r="C69" s="872"/>
      <c r="D69" s="872"/>
      <c r="E69" s="872"/>
      <c r="F69" s="872"/>
      <c r="G69" s="872"/>
      <c r="H69" s="872"/>
      <c r="I69" s="872"/>
      <c r="J69" s="872"/>
      <c r="K69" s="872"/>
      <c r="L69" s="872"/>
      <c r="M69" s="872"/>
      <c r="N69" s="872"/>
      <c r="O69" s="872"/>
      <c r="P69" s="913"/>
      <c r="Q69" s="914">
        <v>192</v>
      </c>
      <c r="R69" s="866"/>
      <c r="S69" s="866"/>
      <c r="T69" s="866"/>
      <c r="U69" s="866"/>
      <c r="V69" s="866">
        <v>174</v>
      </c>
      <c r="W69" s="866"/>
      <c r="X69" s="866"/>
      <c r="Y69" s="866"/>
      <c r="Z69" s="866"/>
      <c r="AA69" s="866">
        <v>18</v>
      </c>
      <c r="AB69" s="866"/>
      <c r="AC69" s="866"/>
      <c r="AD69" s="866"/>
      <c r="AE69" s="866"/>
      <c r="AF69" s="866">
        <v>18</v>
      </c>
      <c r="AG69" s="866"/>
      <c r="AH69" s="866"/>
      <c r="AI69" s="866"/>
      <c r="AJ69" s="866"/>
      <c r="AK69" s="866">
        <v>15</v>
      </c>
      <c r="AL69" s="866"/>
      <c r="AM69" s="866"/>
      <c r="AN69" s="866"/>
      <c r="AO69" s="866"/>
      <c r="AP69" s="866" t="s">
        <v>586</v>
      </c>
      <c r="AQ69" s="866"/>
      <c r="AR69" s="866"/>
      <c r="AS69" s="866"/>
      <c r="AT69" s="866"/>
      <c r="AU69" s="866"/>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8"/>
      <c r="BT69" s="899"/>
      <c r="BU69" s="899"/>
      <c r="BV69" s="899"/>
      <c r="BW69" s="899"/>
      <c r="BX69" s="899"/>
      <c r="BY69" s="899"/>
      <c r="BZ69" s="899"/>
      <c r="CA69" s="899"/>
      <c r="CB69" s="899"/>
      <c r="CC69" s="899"/>
      <c r="CD69" s="899"/>
      <c r="CE69" s="899"/>
      <c r="CF69" s="899"/>
      <c r="CG69" s="904"/>
      <c r="CH69" s="901"/>
      <c r="CI69" s="902"/>
      <c r="CJ69" s="902"/>
      <c r="CK69" s="902"/>
      <c r="CL69" s="903"/>
      <c r="CM69" s="901"/>
      <c r="CN69" s="902"/>
      <c r="CO69" s="902"/>
      <c r="CP69" s="902"/>
      <c r="CQ69" s="903"/>
      <c r="CR69" s="901"/>
      <c r="CS69" s="902"/>
      <c r="CT69" s="902"/>
      <c r="CU69" s="902"/>
      <c r="CV69" s="903"/>
      <c r="CW69" s="901"/>
      <c r="CX69" s="902"/>
      <c r="CY69" s="902"/>
      <c r="CZ69" s="902"/>
      <c r="DA69" s="903"/>
      <c r="DB69" s="901"/>
      <c r="DC69" s="902"/>
      <c r="DD69" s="902"/>
      <c r="DE69" s="902"/>
      <c r="DF69" s="903"/>
      <c r="DG69" s="901"/>
      <c r="DH69" s="902"/>
      <c r="DI69" s="902"/>
      <c r="DJ69" s="902"/>
      <c r="DK69" s="903"/>
      <c r="DL69" s="901"/>
      <c r="DM69" s="902"/>
      <c r="DN69" s="902"/>
      <c r="DO69" s="902"/>
      <c r="DP69" s="903"/>
      <c r="DQ69" s="901"/>
      <c r="DR69" s="902"/>
      <c r="DS69" s="902"/>
      <c r="DT69" s="902"/>
      <c r="DU69" s="903"/>
      <c r="DV69" s="898"/>
      <c r="DW69" s="899"/>
      <c r="DX69" s="899"/>
      <c r="DY69" s="899"/>
      <c r="DZ69" s="900"/>
      <c r="EA69" s="230"/>
    </row>
    <row r="70" spans="1:131" ht="26.25" customHeight="1" x14ac:dyDescent="0.15">
      <c r="A70" s="238">
        <v>3</v>
      </c>
      <c r="B70" s="912" t="s">
        <v>581</v>
      </c>
      <c r="C70" s="872"/>
      <c r="D70" s="872"/>
      <c r="E70" s="872"/>
      <c r="F70" s="872"/>
      <c r="G70" s="872"/>
      <c r="H70" s="872"/>
      <c r="I70" s="872"/>
      <c r="J70" s="872"/>
      <c r="K70" s="872"/>
      <c r="L70" s="872"/>
      <c r="M70" s="872"/>
      <c r="N70" s="872"/>
      <c r="O70" s="872"/>
      <c r="P70" s="913"/>
      <c r="Q70" s="914">
        <v>562</v>
      </c>
      <c r="R70" s="866"/>
      <c r="S70" s="866"/>
      <c r="T70" s="866"/>
      <c r="U70" s="866"/>
      <c r="V70" s="866">
        <v>516</v>
      </c>
      <c r="W70" s="866"/>
      <c r="X70" s="866"/>
      <c r="Y70" s="866"/>
      <c r="Z70" s="866"/>
      <c r="AA70" s="866">
        <v>46</v>
      </c>
      <c r="AB70" s="866"/>
      <c r="AC70" s="866"/>
      <c r="AD70" s="866"/>
      <c r="AE70" s="866"/>
      <c r="AF70" s="866">
        <v>46</v>
      </c>
      <c r="AG70" s="866"/>
      <c r="AH70" s="866"/>
      <c r="AI70" s="866"/>
      <c r="AJ70" s="866"/>
      <c r="AK70" s="866">
        <v>40</v>
      </c>
      <c r="AL70" s="866"/>
      <c r="AM70" s="866"/>
      <c r="AN70" s="866"/>
      <c r="AO70" s="866"/>
      <c r="AP70" s="866">
        <v>30</v>
      </c>
      <c r="AQ70" s="866"/>
      <c r="AR70" s="866"/>
      <c r="AS70" s="866"/>
      <c r="AT70" s="866"/>
      <c r="AU70" s="866">
        <v>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8"/>
      <c r="BT70" s="899"/>
      <c r="BU70" s="899"/>
      <c r="BV70" s="899"/>
      <c r="BW70" s="899"/>
      <c r="BX70" s="899"/>
      <c r="BY70" s="899"/>
      <c r="BZ70" s="899"/>
      <c r="CA70" s="899"/>
      <c r="CB70" s="899"/>
      <c r="CC70" s="899"/>
      <c r="CD70" s="899"/>
      <c r="CE70" s="899"/>
      <c r="CF70" s="899"/>
      <c r="CG70" s="904"/>
      <c r="CH70" s="901"/>
      <c r="CI70" s="902"/>
      <c r="CJ70" s="902"/>
      <c r="CK70" s="902"/>
      <c r="CL70" s="903"/>
      <c r="CM70" s="901"/>
      <c r="CN70" s="902"/>
      <c r="CO70" s="902"/>
      <c r="CP70" s="902"/>
      <c r="CQ70" s="903"/>
      <c r="CR70" s="901"/>
      <c r="CS70" s="902"/>
      <c r="CT70" s="902"/>
      <c r="CU70" s="902"/>
      <c r="CV70" s="903"/>
      <c r="CW70" s="901"/>
      <c r="CX70" s="902"/>
      <c r="CY70" s="902"/>
      <c r="CZ70" s="902"/>
      <c r="DA70" s="903"/>
      <c r="DB70" s="901"/>
      <c r="DC70" s="902"/>
      <c r="DD70" s="902"/>
      <c r="DE70" s="902"/>
      <c r="DF70" s="903"/>
      <c r="DG70" s="901"/>
      <c r="DH70" s="902"/>
      <c r="DI70" s="902"/>
      <c r="DJ70" s="902"/>
      <c r="DK70" s="903"/>
      <c r="DL70" s="901"/>
      <c r="DM70" s="902"/>
      <c r="DN70" s="902"/>
      <c r="DO70" s="902"/>
      <c r="DP70" s="903"/>
      <c r="DQ70" s="901"/>
      <c r="DR70" s="902"/>
      <c r="DS70" s="902"/>
      <c r="DT70" s="902"/>
      <c r="DU70" s="903"/>
      <c r="DV70" s="898"/>
      <c r="DW70" s="899"/>
      <c r="DX70" s="899"/>
      <c r="DY70" s="899"/>
      <c r="DZ70" s="900"/>
      <c r="EA70" s="230"/>
    </row>
    <row r="71" spans="1:131" ht="26.25" customHeight="1" x14ac:dyDescent="0.15">
      <c r="A71" s="238">
        <v>4</v>
      </c>
      <c r="B71" s="912" t="s">
        <v>582</v>
      </c>
      <c r="C71" s="872"/>
      <c r="D71" s="872"/>
      <c r="E71" s="872"/>
      <c r="F71" s="872"/>
      <c r="G71" s="872"/>
      <c r="H71" s="872"/>
      <c r="I71" s="872"/>
      <c r="J71" s="872"/>
      <c r="K71" s="872"/>
      <c r="L71" s="872"/>
      <c r="M71" s="872"/>
      <c r="N71" s="872"/>
      <c r="O71" s="872"/>
      <c r="P71" s="913"/>
      <c r="Q71" s="914">
        <v>978</v>
      </c>
      <c r="R71" s="866"/>
      <c r="S71" s="866"/>
      <c r="T71" s="866"/>
      <c r="U71" s="866"/>
      <c r="V71" s="866">
        <v>961</v>
      </c>
      <c r="W71" s="866"/>
      <c r="X71" s="866"/>
      <c r="Y71" s="866"/>
      <c r="Z71" s="866"/>
      <c r="AA71" s="866">
        <v>16</v>
      </c>
      <c r="AB71" s="866"/>
      <c r="AC71" s="866"/>
      <c r="AD71" s="866"/>
      <c r="AE71" s="866"/>
      <c r="AF71" s="866">
        <v>16</v>
      </c>
      <c r="AG71" s="866"/>
      <c r="AH71" s="866"/>
      <c r="AI71" s="866"/>
      <c r="AJ71" s="866"/>
      <c r="AK71" s="866">
        <v>9</v>
      </c>
      <c r="AL71" s="866"/>
      <c r="AM71" s="866"/>
      <c r="AN71" s="866"/>
      <c r="AO71" s="866"/>
      <c r="AP71" s="866">
        <v>852</v>
      </c>
      <c r="AQ71" s="866"/>
      <c r="AR71" s="866"/>
      <c r="AS71" s="866"/>
      <c r="AT71" s="866"/>
      <c r="AU71" s="866">
        <v>55</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8"/>
      <c r="BT71" s="899"/>
      <c r="BU71" s="899"/>
      <c r="BV71" s="899"/>
      <c r="BW71" s="899"/>
      <c r="BX71" s="899"/>
      <c r="BY71" s="899"/>
      <c r="BZ71" s="899"/>
      <c r="CA71" s="899"/>
      <c r="CB71" s="899"/>
      <c r="CC71" s="899"/>
      <c r="CD71" s="899"/>
      <c r="CE71" s="899"/>
      <c r="CF71" s="899"/>
      <c r="CG71" s="904"/>
      <c r="CH71" s="901"/>
      <c r="CI71" s="902"/>
      <c r="CJ71" s="902"/>
      <c r="CK71" s="902"/>
      <c r="CL71" s="903"/>
      <c r="CM71" s="901"/>
      <c r="CN71" s="902"/>
      <c r="CO71" s="902"/>
      <c r="CP71" s="902"/>
      <c r="CQ71" s="903"/>
      <c r="CR71" s="901"/>
      <c r="CS71" s="902"/>
      <c r="CT71" s="902"/>
      <c r="CU71" s="902"/>
      <c r="CV71" s="903"/>
      <c r="CW71" s="901"/>
      <c r="CX71" s="902"/>
      <c r="CY71" s="902"/>
      <c r="CZ71" s="902"/>
      <c r="DA71" s="903"/>
      <c r="DB71" s="901"/>
      <c r="DC71" s="902"/>
      <c r="DD71" s="902"/>
      <c r="DE71" s="902"/>
      <c r="DF71" s="903"/>
      <c r="DG71" s="901"/>
      <c r="DH71" s="902"/>
      <c r="DI71" s="902"/>
      <c r="DJ71" s="902"/>
      <c r="DK71" s="903"/>
      <c r="DL71" s="901"/>
      <c r="DM71" s="902"/>
      <c r="DN71" s="902"/>
      <c r="DO71" s="902"/>
      <c r="DP71" s="903"/>
      <c r="DQ71" s="901"/>
      <c r="DR71" s="902"/>
      <c r="DS71" s="902"/>
      <c r="DT71" s="902"/>
      <c r="DU71" s="903"/>
      <c r="DV71" s="898"/>
      <c r="DW71" s="899"/>
      <c r="DX71" s="899"/>
      <c r="DY71" s="899"/>
      <c r="DZ71" s="900"/>
      <c r="EA71" s="230"/>
    </row>
    <row r="72" spans="1:131" ht="26.25" customHeight="1" x14ac:dyDescent="0.15">
      <c r="A72" s="238">
        <v>5</v>
      </c>
      <c r="B72" s="912" t="s">
        <v>583</v>
      </c>
      <c r="C72" s="872"/>
      <c r="D72" s="872"/>
      <c r="E72" s="872"/>
      <c r="F72" s="872"/>
      <c r="G72" s="872"/>
      <c r="H72" s="872"/>
      <c r="I72" s="872"/>
      <c r="J72" s="872"/>
      <c r="K72" s="872"/>
      <c r="L72" s="872"/>
      <c r="M72" s="872"/>
      <c r="N72" s="872"/>
      <c r="O72" s="872"/>
      <c r="P72" s="913"/>
      <c r="Q72" s="914">
        <v>118</v>
      </c>
      <c r="R72" s="866"/>
      <c r="S72" s="866"/>
      <c r="T72" s="866"/>
      <c r="U72" s="866"/>
      <c r="V72" s="866">
        <v>99</v>
      </c>
      <c r="W72" s="866"/>
      <c r="X72" s="866"/>
      <c r="Y72" s="866"/>
      <c r="Z72" s="866"/>
      <c r="AA72" s="866">
        <v>19</v>
      </c>
      <c r="AB72" s="866"/>
      <c r="AC72" s="866"/>
      <c r="AD72" s="866"/>
      <c r="AE72" s="866"/>
      <c r="AF72" s="866">
        <v>14</v>
      </c>
      <c r="AG72" s="866"/>
      <c r="AH72" s="866"/>
      <c r="AI72" s="866"/>
      <c r="AJ72" s="866"/>
      <c r="AK72" s="866">
        <v>3</v>
      </c>
      <c r="AL72" s="866"/>
      <c r="AM72" s="866"/>
      <c r="AN72" s="866"/>
      <c r="AO72" s="866"/>
      <c r="AP72" s="866">
        <v>188</v>
      </c>
      <c r="AQ72" s="866"/>
      <c r="AR72" s="866"/>
      <c r="AS72" s="866"/>
      <c r="AT72" s="866"/>
      <c r="AU72" s="866">
        <v>38</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8"/>
      <c r="BT72" s="899"/>
      <c r="BU72" s="899"/>
      <c r="BV72" s="899"/>
      <c r="BW72" s="899"/>
      <c r="BX72" s="899"/>
      <c r="BY72" s="899"/>
      <c r="BZ72" s="899"/>
      <c r="CA72" s="899"/>
      <c r="CB72" s="899"/>
      <c r="CC72" s="899"/>
      <c r="CD72" s="899"/>
      <c r="CE72" s="899"/>
      <c r="CF72" s="899"/>
      <c r="CG72" s="904"/>
      <c r="CH72" s="901"/>
      <c r="CI72" s="902"/>
      <c r="CJ72" s="902"/>
      <c r="CK72" s="902"/>
      <c r="CL72" s="903"/>
      <c r="CM72" s="901"/>
      <c r="CN72" s="902"/>
      <c r="CO72" s="902"/>
      <c r="CP72" s="902"/>
      <c r="CQ72" s="903"/>
      <c r="CR72" s="901"/>
      <c r="CS72" s="902"/>
      <c r="CT72" s="902"/>
      <c r="CU72" s="902"/>
      <c r="CV72" s="903"/>
      <c r="CW72" s="901"/>
      <c r="CX72" s="902"/>
      <c r="CY72" s="902"/>
      <c r="CZ72" s="902"/>
      <c r="DA72" s="903"/>
      <c r="DB72" s="901"/>
      <c r="DC72" s="902"/>
      <c r="DD72" s="902"/>
      <c r="DE72" s="902"/>
      <c r="DF72" s="903"/>
      <c r="DG72" s="901"/>
      <c r="DH72" s="902"/>
      <c r="DI72" s="902"/>
      <c r="DJ72" s="902"/>
      <c r="DK72" s="903"/>
      <c r="DL72" s="901"/>
      <c r="DM72" s="902"/>
      <c r="DN72" s="902"/>
      <c r="DO72" s="902"/>
      <c r="DP72" s="903"/>
      <c r="DQ72" s="901"/>
      <c r="DR72" s="902"/>
      <c r="DS72" s="902"/>
      <c r="DT72" s="902"/>
      <c r="DU72" s="903"/>
      <c r="DV72" s="898"/>
      <c r="DW72" s="899"/>
      <c r="DX72" s="899"/>
      <c r="DY72" s="899"/>
      <c r="DZ72" s="900"/>
      <c r="EA72" s="230"/>
    </row>
    <row r="73" spans="1:131" ht="26.25" customHeight="1" x14ac:dyDescent="0.15">
      <c r="A73" s="238">
        <v>6</v>
      </c>
      <c r="B73" s="912" t="s">
        <v>584</v>
      </c>
      <c r="C73" s="872"/>
      <c r="D73" s="872"/>
      <c r="E73" s="872"/>
      <c r="F73" s="872"/>
      <c r="G73" s="872"/>
      <c r="H73" s="872"/>
      <c r="I73" s="872"/>
      <c r="J73" s="872"/>
      <c r="K73" s="872"/>
      <c r="L73" s="872"/>
      <c r="M73" s="872"/>
      <c r="N73" s="872"/>
      <c r="O73" s="872"/>
      <c r="P73" s="913"/>
      <c r="Q73" s="914">
        <v>254</v>
      </c>
      <c r="R73" s="866"/>
      <c r="S73" s="866"/>
      <c r="T73" s="866"/>
      <c r="U73" s="866"/>
      <c r="V73" s="866">
        <v>245</v>
      </c>
      <c r="W73" s="866"/>
      <c r="X73" s="866"/>
      <c r="Y73" s="866"/>
      <c r="Z73" s="866"/>
      <c r="AA73" s="866">
        <v>9</v>
      </c>
      <c r="AB73" s="866"/>
      <c r="AC73" s="866"/>
      <c r="AD73" s="866"/>
      <c r="AE73" s="866"/>
      <c r="AF73" s="866">
        <v>9</v>
      </c>
      <c r="AG73" s="866"/>
      <c r="AH73" s="866"/>
      <c r="AI73" s="866"/>
      <c r="AJ73" s="866"/>
      <c r="AK73" s="866" t="s">
        <v>586</v>
      </c>
      <c r="AL73" s="866"/>
      <c r="AM73" s="866"/>
      <c r="AN73" s="866"/>
      <c r="AO73" s="866"/>
      <c r="AP73" s="866" t="s">
        <v>586</v>
      </c>
      <c r="AQ73" s="866"/>
      <c r="AR73" s="866"/>
      <c r="AS73" s="866"/>
      <c r="AT73" s="866"/>
      <c r="AU73" s="866" t="s">
        <v>586</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8"/>
      <c r="BT73" s="899"/>
      <c r="BU73" s="899"/>
      <c r="BV73" s="899"/>
      <c r="BW73" s="899"/>
      <c r="BX73" s="899"/>
      <c r="BY73" s="899"/>
      <c r="BZ73" s="899"/>
      <c r="CA73" s="899"/>
      <c r="CB73" s="899"/>
      <c r="CC73" s="899"/>
      <c r="CD73" s="899"/>
      <c r="CE73" s="899"/>
      <c r="CF73" s="899"/>
      <c r="CG73" s="904"/>
      <c r="CH73" s="901"/>
      <c r="CI73" s="902"/>
      <c r="CJ73" s="902"/>
      <c r="CK73" s="902"/>
      <c r="CL73" s="903"/>
      <c r="CM73" s="901"/>
      <c r="CN73" s="902"/>
      <c r="CO73" s="902"/>
      <c r="CP73" s="902"/>
      <c r="CQ73" s="903"/>
      <c r="CR73" s="901"/>
      <c r="CS73" s="902"/>
      <c r="CT73" s="902"/>
      <c r="CU73" s="902"/>
      <c r="CV73" s="903"/>
      <c r="CW73" s="901"/>
      <c r="CX73" s="902"/>
      <c r="CY73" s="902"/>
      <c r="CZ73" s="902"/>
      <c r="DA73" s="903"/>
      <c r="DB73" s="901"/>
      <c r="DC73" s="902"/>
      <c r="DD73" s="902"/>
      <c r="DE73" s="902"/>
      <c r="DF73" s="903"/>
      <c r="DG73" s="901"/>
      <c r="DH73" s="902"/>
      <c r="DI73" s="902"/>
      <c r="DJ73" s="902"/>
      <c r="DK73" s="903"/>
      <c r="DL73" s="901"/>
      <c r="DM73" s="902"/>
      <c r="DN73" s="902"/>
      <c r="DO73" s="902"/>
      <c r="DP73" s="903"/>
      <c r="DQ73" s="901"/>
      <c r="DR73" s="902"/>
      <c r="DS73" s="902"/>
      <c r="DT73" s="902"/>
      <c r="DU73" s="903"/>
      <c r="DV73" s="898"/>
      <c r="DW73" s="899"/>
      <c r="DX73" s="899"/>
      <c r="DY73" s="899"/>
      <c r="DZ73" s="900"/>
      <c r="EA73" s="230"/>
    </row>
    <row r="74" spans="1:131" ht="26.25" customHeight="1" x14ac:dyDescent="0.15">
      <c r="A74" s="238">
        <v>7</v>
      </c>
      <c r="B74" s="912" t="s">
        <v>585</v>
      </c>
      <c r="C74" s="872"/>
      <c r="D74" s="872"/>
      <c r="E74" s="872"/>
      <c r="F74" s="872"/>
      <c r="G74" s="872"/>
      <c r="H74" s="872"/>
      <c r="I74" s="872"/>
      <c r="J74" s="872"/>
      <c r="K74" s="872"/>
      <c r="L74" s="872"/>
      <c r="M74" s="872"/>
      <c r="N74" s="872"/>
      <c r="O74" s="872"/>
      <c r="P74" s="913"/>
      <c r="Q74" s="914">
        <v>305293</v>
      </c>
      <c r="R74" s="866"/>
      <c r="S74" s="866"/>
      <c r="T74" s="866"/>
      <c r="U74" s="866"/>
      <c r="V74" s="866">
        <v>294817</v>
      </c>
      <c r="W74" s="866"/>
      <c r="X74" s="866"/>
      <c r="Y74" s="866"/>
      <c r="Z74" s="866"/>
      <c r="AA74" s="866">
        <v>10476</v>
      </c>
      <c r="AB74" s="866"/>
      <c r="AC74" s="866"/>
      <c r="AD74" s="866"/>
      <c r="AE74" s="866"/>
      <c r="AF74" s="866">
        <v>6371</v>
      </c>
      <c r="AG74" s="866"/>
      <c r="AH74" s="866"/>
      <c r="AI74" s="866"/>
      <c r="AJ74" s="866"/>
      <c r="AK74" s="866" t="s">
        <v>586</v>
      </c>
      <c r="AL74" s="866"/>
      <c r="AM74" s="866"/>
      <c r="AN74" s="866"/>
      <c r="AO74" s="866"/>
      <c r="AP74" s="866" t="s">
        <v>586</v>
      </c>
      <c r="AQ74" s="866"/>
      <c r="AR74" s="866"/>
      <c r="AS74" s="866"/>
      <c r="AT74" s="866"/>
      <c r="AU74" s="866" t="s">
        <v>586</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8"/>
      <c r="BT74" s="899"/>
      <c r="BU74" s="899"/>
      <c r="BV74" s="899"/>
      <c r="BW74" s="899"/>
      <c r="BX74" s="899"/>
      <c r="BY74" s="899"/>
      <c r="BZ74" s="899"/>
      <c r="CA74" s="899"/>
      <c r="CB74" s="899"/>
      <c r="CC74" s="899"/>
      <c r="CD74" s="899"/>
      <c r="CE74" s="899"/>
      <c r="CF74" s="899"/>
      <c r="CG74" s="904"/>
      <c r="CH74" s="901"/>
      <c r="CI74" s="902"/>
      <c r="CJ74" s="902"/>
      <c r="CK74" s="902"/>
      <c r="CL74" s="903"/>
      <c r="CM74" s="901"/>
      <c r="CN74" s="902"/>
      <c r="CO74" s="902"/>
      <c r="CP74" s="902"/>
      <c r="CQ74" s="903"/>
      <c r="CR74" s="901"/>
      <c r="CS74" s="902"/>
      <c r="CT74" s="902"/>
      <c r="CU74" s="902"/>
      <c r="CV74" s="903"/>
      <c r="CW74" s="901"/>
      <c r="CX74" s="902"/>
      <c r="CY74" s="902"/>
      <c r="CZ74" s="902"/>
      <c r="DA74" s="903"/>
      <c r="DB74" s="901"/>
      <c r="DC74" s="902"/>
      <c r="DD74" s="902"/>
      <c r="DE74" s="902"/>
      <c r="DF74" s="903"/>
      <c r="DG74" s="901"/>
      <c r="DH74" s="902"/>
      <c r="DI74" s="902"/>
      <c r="DJ74" s="902"/>
      <c r="DK74" s="903"/>
      <c r="DL74" s="901"/>
      <c r="DM74" s="902"/>
      <c r="DN74" s="902"/>
      <c r="DO74" s="902"/>
      <c r="DP74" s="903"/>
      <c r="DQ74" s="901"/>
      <c r="DR74" s="902"/>
      <c r="DS74" s="902"/>
      <c r="DT74" s="902"/>
      <c r="DU74" s="903"/>
      <c r="DV74" s="898"/>
      <c r="DW74" s="899"/>
      <c r="DX74" s="899"/>
      <c r="DY74" s="899"/>
      <c r="DZ74" s="900"/>
      <c r="EA74" s="230"/>
    </row>
    <row r="75" spans="1:131" ht="26.25" customHeight="1" x14ac:dyDescent="0.15">
      <c r="A75" s="238">
        <v>8</v>
      </c>
      <c r="B75" s="912"/>
      <c r="C75" s="872"/>
      <c r="D75" s="872"/>
      <c r="E75" s="872"/>
      <c r="F75" s="872"/>
      <c r="G75" s="872"/>
      <c r="H75" s="872"/>
      <c r="I75" s="872"/>
      <c r="J75" s="872"/>
      <c r="K75" s="872"/>
      <c r="L75" s="872"/>
      <c r="M75" s="872"/>
      <c r="N75" s="872"/>
      <c r="O75" s="872"/>
      <c r="P75" s="913"/>
      <c r="Q75" s="915"/>
      <c r="R75" s="916"/>
      <c r="S75" s="916"/>
      <c r="T75" s="916"/>
      <c r="U75" s="870"/>
      <c r="V75" s="917"/>
      <c r="W75" s="916"/>
      <c r="X75" s="916"/>
      <c r="Y75" s="916"/>
      <c r="Z75" s="870"/>
      <c r="AA75" s="917"/>
      <c r="AB75" s="916"/>
      <c r="AC75" s="916"/>
      <c r="AD75" s="916"/>
      <c r="AE75" s="870"/>
      <c r="AF75" s="917"/>
      <c r="AG75" s="916"/>
      <c r="AH75" s="916"/>
      <c r="AI75" s="916"/>
      <c r="AJ75" s="870"/>
      <c r="AK75" s="917"/>
      <c r="AL75" s="916"/>
      <c r="AM75" s="916"/>
      <c r="AN75" s="916"/>
      <c r="AO75" s="870"/>
      <c r="AP75" s="917"/>
      <c r="AQ75" s="916"/>
      <c r="AR75" s="916"/>
      <c r="AS75" s="916"/>
      <c r="AT75" s="870"/>
      <c r="AU75" s="917"/>
      <c r="AV75" s="916"/>
      <c r="AW75" s="916"/>
      <c r="AX75" s="916"/>
      <c r="AY75" s="870"/>
      <c r="AZ75" s="868"/>
      <c r="BA75" s="868"/>
      <c r="BB75" s="868"/>
      <c r="BC75" s="868"/>
      <c r="BD75" s="869"/>
      <c r="BE75" s="241"/>
      <c r="BF75" s="241"/>
      <c r="BG75" s="241"/>
      <c r="BH75" s="241"/>
      <c r="BI75" s="241"/>
      <c r="BJ75" s="241"/>
      <c r="BK75" s="241"/>
      <c r="BL75" s="241"/>
      <c r="BM75" s="241"/>
      <c r="BN75" s="241"/>
      <c r="BO75" s="241"/>
      <c r="BP75" s="241"/>
      <c r="BQ75" s="238">
        <v>69</v>
      </c>
      <c r="BR75" s="243"/>
      <c r="BS75" s="898"/>
      <c r="BT75" s="899"/>
      <c r="BU75" s="899"/>
      <c r="BV75" s="899"/>
      <c r="BW75" s="899"/>
      <c r="BX75" s="899"/>
      <c r="BY75" s="899"/>
      <c r="BZ75" s="899"/>
      <c r="CA75" s="899"/>
      <c r="CB75" s="899"/>
      <c r="CC75" s="899"/>
      <c r="CD75" s="899"/>
      <c r="CE75" s="899"/>
      <c r="CF75" s="899"/>
      <c r="CG75" s="904"/>
      <c r="CH75" s="901"/>
      <c r="CI75" s="902"/>
      <c r="CJ75" s="902"/>
      <c r="CK75" s="902"/>
      <c r="CL75" s="903"/>
      <c r="CM75" s="901"/>
      <c r="CN75" s="902"/>
      <c r="CO75" s="902"/>
      <c r="CP75" s="902"/>
      <c r="CQ75" s="903"/>
      <c r="CR75" s="901"/>
      <c r="CS75" s="902"/>
      <c r="CT75" s="902"/>
      <c r="CU75" s="902"/>
      <c r="CV75" s="903"/>
      <c r="CW75" s="901"/>
      <c r="CX75" s="902"/>
      <c r="CY75" s="902"/>
      <c r="CZ75" s="902"/>
      <c r="DA75" s="903"/>
      <c r="DB75" s="901"/>
      <c r="DC75" s="902"/>
      <c r="DD75" s="902"/>
      <c r="DE75" s="902"/>
      <c r="DF75" s="903"/>
      <c r="DG75" s="901"/>
      <c r="DH75" s="902"/>
      <c r="DI75" s="902"/>
      <c r="DJ75" s="902"/>
      <c r="DK75" s="903"/>
      <c r="DL75" s="901"/>
      <c r="DM75" s="902"/>
      <c r="DN75" s="902"/>
      <c r="DO75" s="902"/>
      <c r="DP75" s="903"/>
      <c r="DQ75" s="901"/>
      <c r="DR75" s="902"/>
      <c r="DS75" s="902"/>
      <c r="DT75" s="902"/>
      <c r="DU75" s="903"/>
      <c r="DV75" s="898"/>
      <c r="DW75" s="899"/>
      <c r="DX75" s="899"/>
      <c r="DY75" s="899"/>
      <c r="DZ75" s="900"/>
      <c r="EA75" s="230"/>
    </row>
    <row r="76" spans="1:131" ht="26.25" customHeight="1" x14ac:dyDescent="0.15">
      <c r="A76" s="238">
        <v>9</v>
      </c>
      <c r="B76" s="912"/>
      <c r="C76" s="872"/>
      <c r="D76" s="872"/>
      <c r="E76" s="872"/>
      <c r="F76" s="872"/>
      <c r="G76" s="872"/>
      <c r="H76" s="872"/>
      <c r="I76" s="872"/>
      <c r="J76" s="872"/>
      <c r="K76" s="872"/>
      <c r="L76" s="872"/>
      <c r="M76" s="872"/>
      <c r="N76" s="872"/>
      <c r="O76" s="872"/>
      <c r="P76" s="913"/>
      <c r="Q76" s="915"/>
      <c r="R76" s="916"/>
      <c r="S76" s="916"/>
      <c r="T76" s="916"/>
      <c r="U76" s="870"/>
      <c r="V76" s="917"/>
      <c r="W76" s="916"/>
      <c r="X76" s="916"/>
      <c r="Y76" s="916"/>
      <c r="Z76" s="870"/>
      <c r="AA76" s="917"/>
      <c r="AB76" s="916"/>
      <c r="AC76" s="916"/>
      <c r="AD76" s="916"/>
      <c r="AE76" s="870"/>
      <c r="AF76" s="917"/>
      <c r="AG76" s="916"/>
      <c r="AH76" s="916"/>
      <c r="AI76" s="916"/>
      <c r="AJ76" s="870"/>
      <c r="AK76" s="917"/>
      <c r="AL76" s="916"/>
      <c r="AM76" s="916"/>
      <c r="AN76" s="916"/>
      <c r="AO76" s="870"/>
      <c r="AP76" s="917"/>
      <c r="AQ76" s="916"/>
      <c r="AR76" s="916"/>
      <c r="AS76" s="916"/>
      <c r="AT76" s="870"/>
      <c r="AU76" s="917"/>
      <c r="AV76" s="916"/>
      <c r="AW76" s="916"/>
      <c r="AX76" s="916"/>
      <c r="AY76" s="870"/>
      <c r="AZ76" s="868"/>
      <c r="BA76" s="868"/>
      <c r="BB76" s="868"/>
      <c r="BC76" s="868"/>
      <c r="BD76" s="869"/>
      <c r="BE76" s="241"/>
      <c r="BF76" s="241"/>
      <c r="BG76" s="241"/>
      <c r="BH76" s="241"/>
      <c r="BI76" s="241"/>
      <c r="BJ76" s="241"/>
      <c r="BK76" s="241"/>
      <c r="BL76" s="241"/>
      <c r="BM76" s="241"/>
      <c r="BN76" s="241"/>
      <c r="BO76" s="241"/>
      <c r="BP76" s="241"/>
      <c r="BQ76" s="238">
        <v>70</v>
      </c>
      <c r="BR76" s="243"/>
      <c r="BS76" s="898"/>
      <c r="BT76" s="899"/>
      <c r="BU76" s="899"/>
      <c r="BV76" s="899"/>
      <c r="BW76" s="899"/>
      <c r="BX76" s="899"/>
      <c r="BY76" s="899"/>
      <c r="BZ76" s="899"/>
      <c r="CA76" s="899"/>
      <c r="CB76" s="899"/>
      <c r="CC76" s="899"/>
      <c r="CD76" s="899"/>
      <c r="CE76" s="899"/>
      <c r="CF76" s="899"/>
      <c r="CG76" s="904"/>
      <c r="CH76" s="901"/>
      <c r="CI76" s="902"/>
      <c r="CJ76" s="902"/>
      <c r="CK76" s="902"/>
      <c r="CL76" s="903"/>
      <c r="CM76" s="901"/>
      <c r="CN76" s="902"/>
      <c r="CO76" s="902"/>
      <c r="CP76" s="902"/>
      <c r="CQ76" s="903"/>
      <c r="CR76" s="901"/>
      <c r="CS76" s="902"/>
      <c r="CT76" s="902"/>
      <c r="CU76" s="902"/>
      <c r="CV76" s="903"/>
      <c r="CW76" s="901"/>
      <c r="CX76" s="902"/>
      <c r="CY76" s="902"/>
      <c r="CZ76" s="902"/>
      <c r="DA76" s="903"/>
      <c r="DB76" s="901"/>
      <c r="DC76" s="902"/>
      <c r="DD76" s="902"/>
      <c r="DE76" s="902"/>
      <c r="DF76" s="903"/>
      <c r="DG76" s="901"/>
      <c r="DH76" s="902"/>
      <c r="DI76" s="902"/>
      <c r="DJ76" s="902"/>
      <c r="DK76" s="903"/>
      <c r="DL76" s="901"/>
      <c r="DM76" s="902"/>
      <c r="DN76" s="902"/>
      <c r="DO76" s="902"/>
      <c r="DP76" s="903"/>
      <c r="DQ76" s="901"/>
      <c r="DR76" s="902"/>
      <c r="DS76" s="902"/>
      <c r="DT76" s="902"/>
      <c r="DU76" s="903"/>
      <c r="DV76" s="898"/>
      <c r="DW76" s="899"/>
      <c r="DX76" s="899"/>
      <c r="DY76" s="899"/>
      <c r="DZ76" s="900"/>
      <c r="EA76" s="230"/>
    </row>
    <row r="77" spans="1:131" ht="26.25" customHeight="1" x14ac:dyDescent="0.15">
      <c r="A77" s="238">
        <v>10</v>
      </c>
      <c r="B77" s="912"/>
      <c r="C77" s="872"/>
      <c r="D77" s="872"/>
      <c r="E77" s="872"/>
      <c r="F77" s="872"/>
      <c r="G77" s="872"/>
      <c r="H77" s="872"/>
      <c r="I77" s="872"/>
      <c r="J77" s="872"/>
      <c r="K77" s="872"/>
      <c r="L77" s="872"/>
      <c r="M77" s="872"/>
      <c r="N77" s="872"/>
      <c r="O77" s="872"/>
      <c r="P77" s="913"/>
      <c r="Q77" s="915"/>
      <c r="R77" s="916"/>
      <c r="S77" s="916"/>
      <c r="T77" s="916"/>
      <c r="U77" s="870"/>
      <c r="V77" s="917"/>
      <c r="W77" s="916"/>
      <c r="X77" s="916"/>
      <c r="Y77" s="916"/>
      <c r="Z77" s="870"/>
      <c r="AA77" s="917"/>
      <c r="AB77" s="916"/>
      <c r="AC77" s="916"/>
      <c r="AD77" s="916"/>
      <c r="AE77" s="870"/>
      <c r="AF77" s="917"/>
      <c r="AG77" s="916"/>
      <c r="AH77" s="916"/>
      <c r="AI77" s="916"/>
      <c r="AJ77" s="870"/>
      <c r="AK77" s="917"/>
      <c r="AL77" s="916"/>
      <c r="AM77" s="916"/>
      <c r="AN77" s="916"/>
      <c r="AO77" s="870"/>
      <c r="AP77" s="917"/>
      <c r="AQ77" s="916"/>
      <c r="AR77" s="916"/>
      <c r="AS77" s="916"/>
      <c r="AT77" s="870"/>
      <c r="AU77" s="917"/>
      <c r="AV77" s="916"/>
      <c r="AW77" s="916"/>
      <c r="AX77" s="916"/>
      <c r="AY77" s="870"/>
      <c r="AZ77" s="868"/>
      <c r="BA77" s="868"/>
      <c r="BB77" s="868"/>
      <c r="BC77" s="868"/>
      <c r="BD77" s="869"/>
      <c r="BE77" s="241"/>
      <c r="BF77" s="241"/>
      <c r="BG77" s="241"/>
      <c r="BH77" s="241"/>
      <c r="BI77" s="241"/>
      <c r="BJ77" s="241"/>
      <c r="BK77" s="241"/>
      <c r="BL77" s="241"/>
      <c r="BM77" s="241"/>
      <c r="BN77" s="241"/>
      <c r="BO77" s="241"/>
      <c r="BP77" s="241"/>
      <c r="BQ77" s="238">
        <v>71</v>
      </c>
      <c r="BR77" s="243"/>
      <c r="BS77" s="898"/>
      <c r="BT77" s="899"/>
      <c r="BU77" s="899"/>
      <c r="BV77" s="899"/>
      <c r="BW77" s="899"/>
      <c r="BX77" s="899"/>
      <c r="BY77" s="899"/>
      <c r="BZ77" s="899"/>
      <c r="CA77" s="899"/>
      <c r="CB77" s="899"/>
      <c r="CC77" s="899"/>
      <c r="CD77" s="899"/>
      <c r="CE77" s="899"/>
      <c r="CF77" s="899"/>
      <c r="CG77" s="904"/>
      <c r="CH77" s="901"/>
      <c r="CI77" s="902"/>
      <c r="CJ77" s="902"/>
      <c r="CK77" s="902"/>
      <c r="CL77" s="903"/>
      <c r="CM77" s="901"/>
      <c r="CN77" s="902"/>
      <c r="CO77" s="902"/>
      <c r="CP77" s="902"/>
      <c r="CQ77" s="903"/>
      <c r="CR77" s="901"/>
      <c r="CS77" s="902"/>
      <c r="CT77" s="902"/>
      <c r="CU77" s="902"/>
      <c r="CV77" s="903"/>
      <c r="CW77" s="901"/>
      <c r="CX77" s="902"/>
      <c r="CY77" s="902"/>
      <c r="CZ77" s="902"/>
      <c r="DA77" s="903"/>
      <c r="DB77" s="901"/>
      <c r="DC77" s="902"/>
      <c r="DD77" s="902"/>
      <c r="DE77" s="902"/>
      <c r="DF77" s="903"/>
      <c r="DG77" s="901"/>
      <c r="DH77" s="902"/>
      <c r="DI77" s="902"/>
      <c r="DJ77" s="902"/>
      <c r="DK77" s="903"/>
      <c r="DL77" s="901"/>
      <c r="DM77" s="902"/>
      <c r="DN77" s="902"/>
      <c r="DO77" s="902"/>
      <c r="DP77" s="903"/>
      <c r="DQ77" s="901"/>
      <c r="DR77" s="902"/>
      <c r="DS77" s="902"/>
      <c r="DT77" s="902"/>
      <c r="DU77" s="903"/>
      <c r="DV77" s="898"/>
      <c r="DW77" s="899"/>
      <c r="DX77" s="899"/>
      <c r="DY77" s="899"/>
      <c r="DZ77" s="900"/>
      <c r="EA77" s="230"/>
    </row>
    <row r="78" spans="1:131" ht="26.25" customHeight="1" x14ac:dyDescent="0.15">
      <c r="A78" s="238">
        <v>11</v>
      </c>
      <c r="B78" s="912"/>
      <c r="C78" s="872"/>
      <c r="D78" s="872"/>
      <c r="E78" s="872"/>
      <c r="F78" s="872"/>
      <c r="G78" s="872"/>
      <c r="H78" s="872"/>
      <c r="I78" s="872"/>
      <c r="J78" s="872"/>
      <c r="K78" s="872"/>
      <c r="L78" s="872"/>
      <c r="M78" s="872"/>
      <c r="N78" s="872"/>
      <c r="O78" s="872"/>
      <c r="P78" s="913"/>
      <c r="Q78" s="914"/>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8"/>
      <c r="BT78" s="899"/>
      <c r="BU78" s="899"/>
      <c r="BV78" s="899"/>
      <c r="BW78" s="899"/>
      <c r="BX78" s="899"/>
      <c r="BY78" s="899"/>
      <c r="BZ78" s="899"/>
      <c r="CA78" s="899"/>
      <c r="CB78" s="899"/>
      <c r="CC78" s="899"/>
      <c r="CD78" s="899"/>
      <c r="CE78" s="899"/>
      <c r="CF78" s="899"/>
      <c r="CG78" s="904"/>
      <c r="CH78" s="901"/>
      <c r="CI78" s="902"/>
      <c r="CJ78" s="902"/>
      <c r="CK78" s="902"/>
      <c r="CL78" s="903"/>
      <c r="CM78" s="901"/>
      <c r="CN78" s="902"/>
      <c r="CO78" s="902"/>
      <c r="CP78" s="902"/>
      <c r="CQ78" s="903"/>
      <c r="CR78" s="901"/>
      <c r="CS78" s="902"/>
      <c r="CT78" s="902"/>
      <c r="CU78" s="902"/>
      <c r="CV78" s="903"/>
      <c r="CW78" s="901"/>
      <c r="CX78" s="902"/>
      <c r="CY78" s="902"/>
      <c r="CZ78" s="902"/>
      <c r="DA78" s="903"/>
      <c r="DB78" s="901"/>
      <c r="DC78" s="902"/>
      <c r="DD78" s="902"/>
      <c r="DE78" s="902"/>
      <c r="DF78" s="903"/>
      <c r="DG78" s="901"/>
      <c r="DH78" s="902"/>
      <c r="DI78" s="902"/>
      <c r="DJ78" s="902"/>
      <c r="DK78" s="903"/>
      <c r="DL78" s="901"/>
      <c r="DM78" s="902"/>
      <c r="DN78" s="902"/>
      <c r="DO78" s="902"/>
      <c r="DP78" s="903"/>
      <c r="DQ78" s="901"/>
      <c r="DR78" s="902"/>
      <c r="DS78" s="902"/>
      <c r="DT78" s="902"/>
      <c r="DU78" s="903"/>
      <c r="DV78" s="898"/>
      <c r="DW78" s="899"/>
      <c r="DX78" s="899"/>
      <c r="DY78" s="899"/>
      <c r="DZ78" s="900"/>
      <c r="EA78" s="230"/>
    </row>
    <row r="79" spans="1:131" ht="26.25" customHeight="1" x14ac:dyDescent="0.15">
      <c r="A79" s="238">
        <v>12</v>
      </c>
      <c r="B79" s="912"/>
      <c r="C79" s="872"/>
      <c r="D79" s="872"/>
      <c r="E79" s="872"/>
      <c r="F79" s="872"/>
      <c r="G79" s="872"/>
      <c r="H79" s="872"/>
      <c r="I79" s="872"/>
      <c r="J79" s="872"/>
      <c r="K79" s="872"/>
      <c r="L79" s="872"/>
      <c r="M79" s="872"/>
      <c r="N79" s="872"/>
      <c r="O79" s="872"/>
      <c r="P79" s="913"/>
      <c r="Q79" s="914"/>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8"/>
      <c r="BT79" s="899"/>
      <c r="BU79" s="899"/>
      <c r="BV79" s="899"/>
      <c r="BW79" s="899"/>
      <c r="BX79" s="899"/>
      <c r="BY79" s="899"/>
      <c r="BZ79" s="899"/>
      <c r="CA79" s="899"/>
      <c r="CB79" s="899"/>
      <c r="CC79" s="899"/>
      <c r="CD79" s="899"/>
      <c r="CE79" s="899"/>
      <c r="CF79" s="899"/>
      <c r="CG79" s="904"/>
      <c r="CH79" s="901"/>
      <c r="CI79" s="902"/>
      <c r="CJ79" s="902"/>
      <c r="CK79" s="902"/>
      <c r="CL79" s="903"/>
      <c r="CM79" s="901"/>
      <c r="CN79" s="902"/>
      <c r="CO79" s="902"/>
      <c r="CP79" s="902"/>
      <c r="CQ79" s="903"/>
      <c r="CR79" s="901"/>
      <c r="CS79" s="902"/>
      <c r="CT79" s="902"/>
      <c r="CU79" s="902"/>
      <c r="CV79" s="903"/>
      <c r="CW79" s="901"/>
      <c r="CX79" s="902"/>
      <c r="CY79" s="902"/>
      <c r="CZ79" s="902"/>
      <c r="DA79" s="903"/>
      <c r="DB79" s="901"/>
      <c r="DC79" s="902"/>
      <c r="DD79" s="902"/>
      <c r="DE79" s="902"/>
      <c r="DF79" s="903"/>
      <c r="DG79" s="901"/>
      <c r="DH79" s="902"/>
      <c r="DI79" s="902"/>
      <c r="DJ79" s="902"/>
      <c r="DK79" s="903"/>
      <c r="DL79" s="901"/>
      <c r="DM79" s="902"/>
      <c r="DN79" s="902"/>
      <c r="DO79" s="902"/>
      <c r="DP79" s="903"/>
      <c r="DQ79" s="901"/>
      <c r="DR79" s="902"/>
      <c r="DS79" s="902"/>
      <c r="DT79" s="902"/>
      <c r="DU79" s="903"/>
      <c r="DV79" s="898"/>
      <c r="DW79" s="899"/>
      <c r="DX79" s="899"/>
      <c r="DY79" s="899"/>
      <c r="DZ79" s="900"/>
      <c r="EA79" s="230"/>
    </row>
    <row r="80" spans="1:131" ht="26.25" customHeight="1" x14ac:dyDescent="0.15">
      <c r="A80" s="238">
        <v>13</v>
      </c>
      <c r="B80" s="912"/>
      <c r="C80" s="872"/>
      <c r="D80" s="872"/>
      <c r="E80" s="872"/>
      <c r="F80" s="872"/>
      <c r="G80" s="872"/>
      <c r="H80" s="872"/>
      <c r="I80" s="872"/>
      <c r="J80" s="872"/>
      <c r="K80" s="872"/>
      <c r="L80" s="872"/>
      <c r="M80" s="872"/>
      <c r="N80" s="872"/>
      <c r="O80" s="872"/>
      <c r="P80" s="913"/>
      <c r="Q80" s="914"/>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8"/>
      <c r="BT80" s="899"/>
      <c r="BU80" s="899"/>
      <c r="BV80" s="899"/>
      <c r="BW80" s="899"/>
      <c r="BX80" s="899"/>
      <c r="BY80" s="899"/>
      <c r="BZ80" s="899"/>
      <c r="CA80" s="899"/>
      <c r="CB80" s="899"/>
      <c r="CC80" s="899"/>
      <c r="CD80" s="899"/>
      <c r="CE80" s="899"/>
      <c r="CF80" s="899"/>
      <c r="CG80" s="904"/>
      <c r="CH80" s="901"/>
      <c r="CI80" s="902"/>
      <c r="CJ80" s="902"/>
      <c r="CK80" s="902"/>
      <c r="CL80" s="903"/>
      <c r="CM80" s="901"/>
      <c r="CN80" s="902"/>
      <c r="CO80" s="902"/>
      <c r="CP80" s="902"/>
      <c r="CQ80" s="903"/>
      <c r="CR80" s="901"/>
      <c r="CS80" s="902"/>
      <c r="CT80" s="902"/>
      <c r="CU80" s="902"/>
      <c r="CV80" s="903"/>
      <c r="CW80" s="901"/>
      <c r="CX80" s="902"/>
      <c r="CY80" s="902"/>
      <c r="CZ80" s="902"/>
      <c r="DA80" s="903"/>
      <c r="DB80" s="901"/>
      <c r="DC80" s="902"/>
      <c r="DD80" s="902"/>
      <c r="DE80" s="902"/>
      <c r="DF80" s="903"/>
      <c r="DG80" s="901"/>
      <c r="DH80" s="902"/>
      <c r="DI80" s="902"/>
      <c r="DJ80" s="902"/>
      <c r="DK80" s="903"/>
      <c r="DL80" s="901"/>
      <c r="DM80" s="902"/>
      <c r="DN80" s="902"/>
      <c r="DO80" s="902"/>
      <c r="DP80" s="903"/>
      <c r="DQ80" s="901"/>
      <c r="DR80" s="902"/>
      <c r="DS80" s="902"/>
      <c r="DT80" s="902"/>
      <c r="DU80" s="903"/>
      <c r="DV80" s="898"/>
      <c r="DW80" s="899"/>
      <c r="DX80" s="899"/>
      <c r="DY80" s="899"/>
      <c r="DZ80" s="900"/>
      <c r="EA80" s="230"/>
    </row>
    <row r="81" spans="1:131" ht="26.25" customHeight="1" x14ac:dyDescent="0.15">
      <c r="A81" s="238">
        <v>14</v>
      </c>
      <c r="B81" s="912"/>
      <c r="C81" s="872"/>
      <c r="D81" s="872"/>
      <c r="E81" s="872"/>
      <c r="F81" s="872"/>
      <c r="G81" s="872"/>
      <c r="H81" s="872"/>
      <c r="I81" s="872"/>
      <c r="J81" s="872"/>
      <c r="K81" s="872"/>
      <c r="L81" s="872"/>
      <c r="M81" s="872"/>
      <c r="N81" s="872"/>
      <c r="O81" s="872"/>
      <c r="P81" s="913"/>
      <c r="Q81" s="914"/>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8"/>
      <c r="BT81" s="899"/>
      <c r="BU81" s="899"/>
      <c r="BV81" s="899"/>
      <c r="BW81" s="899"/>
      <c r="BX81" s="899"/>
      <c r="BY81" s="899"/>
      <c r="BZ81" s="899"/>
      <c r="CA81" s="899"/>
      <c r="CB81" s="899"/>
      <c r="CC81" s="899"/>
      <c r="CD81" s="899"/>
      <c r="CE81" s="899"/>
      <c r="CF81" s="899"/>
      <c r="CG81" s="904"/>
      <c r="CH81" s="901"/>
      <c r="CI81" s="902"/>
      <c r="CJ81" s="902"/>
      <c r="CK81" s="902"/>
      <c r="CL81" s="903"/>
      <c r="CM81" s="901"/>
      <c r="CN81" s="902"/>
      <c r="CO81" s="902"/>
      <c r="CP81" s="902"/>
      <c r="CQ81" s="903"/>
      <c r="CR81" s="901"/>
      <c r="CS81" s="902"/>
      <c r="CT81" s="902"/>
      <c r="CU81" s="902"/>
      <c r="CV81" s="903"/>
      <c r="CW81" s="901"/>
      <c r="CX81" s="902"/>
      <c r="CY81" s="902"/>
      <c r="CZ81" s="902"/>
      <c r="DA81" s="903"/>
      <c r="DB81" s="901"/>
      <c r="DC81" s="902"/>
      <c r="DD81" s="902"/>
      <c r="DE81" s="902"/>
      <c r="DF81" s="903"/>
      <c r="DG81" s="901"/>
      <c r="DH81" s="902"/>
      <c r="DI81" s="902"/>
      <c r="DJ81" s="902"/>
      <c r="DK81" s="903"/>
      <c r="DL81" s="901"/>
      <c r="DM81" s="902"/>
      <c r="DN81" s="902"/>
      <c r="DO81" s="902"/>
      <c r="DP81" s="903"/>
      <c r="DQ81" s="901"/>
      <c r="DR81" s="902"/>
      <c r="DS81" s="902"/>
      <c r="DT81" s="902"/>
      <c r="DU81" s="903"/>
      <c r="DV81" s="898"/>
      <c r="DW81" s="899"/>
      <c r="DX81" s="899"/>
      <c r="DY81" s="899"/>
      <c r="DZ81" s="900"/>
      <c r="EA81" s="230"/>
    </row>
    <row r="82" spans="1:131" ht="26.25" customHeight="1" x14ac:dyDescent="0.15">
      <c r="A82" s="238">
        <v>15</v>
      </c>
      <c r="B82" s="912"/>
      <c r="C82" s="872"/>
      <c r="D82" s="872"/>
      <c r="E82" s="872"/>
      <c r="F82" s="872"/>
      <c r="G82" s="872"/>
      <c r="H82" s="872"/>
      <c r="I82" s="872"/>
      <c r="J82" s="872"/>
      <c r="K82" s="872"/>
      <c r="L82" s="872"/>
      <c r="M82" s="872"/>
      <c r="N82" s="872"/>
      <c r="O82" s="872"/>
      <c r="P82" s="913"/>
      <c r="Q82" s="914"/>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8"/>
      <c r="BT82" s="899"/>
      <c r="BU82" s="899"/>
      <c r="BV82" s="899"/>
      <c r="BW82" s="899"/>
      <c r="BX82" s="899"/>
      <c r="BY82" s="899"/>
      <c r="BZ82" s="899"/>
      <c r="CA82" s="899"/>
      <c r="CB82" s="899"/>
      <c r="CC82" s="899"/>
      <c r="CD82" s="899"/>
      <c r="CE82" s="899"/>
      <c r="CF82" s="899"/>
      <c r="CG82" s="904"/>
      <c r="CH82" s="901"/>
      <c r="CI82" s="902"/>
      <c r="CJ82" s="902"/>
      <c r="CK82" s="902"/>
      <c r="CL82" s="903"/>
      <c r="CM82" s="901"/>
      <c r="CN82" s="902"/>
      <c r="CO82" s="902"/>
      <c r="CP82" s="902"/>
      <c r="CQ82" s="903"/>
      <c r="CR82" s="901"/>
      <c r="CS82" s="902"/>
      <c r="CT82" s="902"/>
      <c r="CU82" s="902"/>
      <c r="CV82" s="903"/>
      <c r="CW82" s="901"/>
      <c r="CX82" s="902"/>
      <c r="CY82" s="902"/>
      <c r="CZ82" s="902"/>
      <c r="DA82" s="903"/>
      <c r="DB82" s="901"/>
      <c r="DC82" s="902"/>
      <c r="DD82" s="902"/>
      <c r="DE82" s="902"/>
      <c r="DF82" s="903"/>
      <c r="DG82" s="901"/>
      <c r="DH82" s="902"/>
      <c r="DI82" s="902"/>
      <c r="DJ82" s="902"/>
      <c r="DK82" s="903"/>
      <c r="DL82" s="901"/>
      <c r="DM82" s="902"/>
      <c r="DN82" s="902"/>
      <c r="DO82" s="902"/>
      <c r="DP82" s="903"/>
      <c r="DQ82" s="901"/>
      <c r="DR82" s="902"/>
      <c r="DS82" s="902"/>
      <c r="DT82" s="902"/>
      <c r="DU82" s="903"/>
      <c r="DV82" s="898"/>
      <c r="DW82" s="899"/>
      <c r="DX82" s="899"/>
      <c r="DY82" s="899"/>
      <c r="DZ82" s="900"/>
      <c r="EA82" s="230"/>
    </row>
    <row r="83" spans="1:131" ht="26.25" customHeight="1" x14ac:dyDescent="0.15">
      <c r="A83" s="238">
        <v>16</v>
      </c>
      <c r="B83" s="912"/>
      <c r="C83" s="872"/>
      <c r="D83" s="872"/>
      <c r="E83" s="872"/>
      <c r="F83" s="872"/>
      <c r="G83" s="872"/>
      <c r="H83" s="872"/>
      <c r="I83" s="872"/>
      <c r="J83" s="872"/>
      <c r="K83" s="872"/>
      <c r="L83" s="872"/>
      <c r="M83" s="872"/>
      <c r="N83" s="872"/>
      <c r="O83" s="872"/>
      <c r="P83" s="913"/>
      <c r="Q83" s="914"/>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8"/>
      <c r="BT83" s="899"/>
      <c r="BU83" s="899"/>
      <c r="BV83" s="899"/>
      <c r="BW83" s="899"/>
      <c r="BX83" s="899"/>
      <c r="BY83" s="899"/>
      <c r="BZ83" s="899"/>
      <c r="CA83" s="899"/>
      <c r="CB83" s="899"/>
      <c r="CC83" s="899"/>
      <c r="CD83" s="899"/>
      <c r="CE83" s="899"/>
      <c r="CF83" s="899"/>
      <c r="CG83" s="904"/>
      <c r="CH83" s="901"/>
      <c r="CI83" s="902"/>
      <c r="CJ83" s="902"/>
      <c r="CK83" s="902"/>
      <c r="CL83" s="903"/>
      <c r="CM83" s="901"/>
      <c r="CN83" s="902"/>
      <c r="CO83" s="902"/>
      <c r="CP83" s="902"/>
      <c r="CQ83" s="903"/>
      <c r="CR83" s="901"/>
      <c r="CS83" s="902"/>
      <c r="CT83" s="902"/>
      <c r="CU83" s="902"/>
      <c r="CV83" s="903"/>
      <c r="CW83" s="901"/>
      <c r="CX83" s="902"/>
      <c r="CY83" s="902"/>
      <c r="CZ83" s="902"/>
      <c r="DA83" s="903"/>
      <c r="DB83" s="901"/>
      <c r="DC83" s="902"/>
      <c r="DD83" s="902"/>
      <c r="DE83" s="902"/>
      <c r="DF83" s="903"/>
      <c r="DG83" s="901"/>
      <c r="DH83" s="902"/>
      <c r="DI83" s="902"/>
      <c r="DJ83" s="902"/>
      <c r="DK83" s="903"/>
      <c r="DL83" s="901"/>
      <c r="DM83" s="902"/>
      <c r="DN83" s="902"/>
      <c r="DO83" s="902"/>
      <c r="DP83" s="903"/>
      <c r="DQ83" s="901"/>
      <c r="DR83" s="902"/>
      <c r="DS83" s="902"/>
      <c r="DT83" s="902"/>
      <c r="DU83" s="903"/>
      <c r="DV83" s="898"/>
      <c r="DW83" s="899"/>
      <c r="DX83" s="899"/>
      <c r="DY83" s="899"/>
      <c r="DZ83" s="900"/>
      <c r="EA83" s="230"/>
    </row>
    <row r="84" spans="1:131" ht="26.25" customHeight="1" x14ac:dyDescent="0.15">
      <c r="A84" s="238">
        <v>17</v>
      </c>
      <c r="B84" s="912"/>
      <c r="C84" s="872"/>
      <c r="D84" s="872"/>
      <c r="E84" s="872"/>
      <c r="F84" s="872"/>
      <c r="G84" s="872"/>
      <c r="H84" s="872"/>
      <c r="I84" s="872"/>
      <c r="J84" s="872"/>
      <c r="K84" s="872"/>
      <c r="L84" s="872"/>
      <c r="M84" s="872"/>
      <c r="N84" s="872"/>
      <c r="O84" s="872"/>
      <c r="P84" s="913"/>
      <c r="Q84" s="914"/>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8"/>
      <c r="BT84" s="899"/>
      <c r="BU84" s="899"/>
      <c r="BV84" s="899"/>
      <c r="BW84" s="899"/>
      <c r="BX84" s="899"/>
      <c r="BY84" s="899"/>
      <c r="BZ84" s="899"/>
      <c r="CA84" s="899"/>
      <c r="CB84" s="899"/>
      <c r="CC84" s="899"/>
      <c r="CD84" s="899"/>
      <c r="CE84" s="899"/>
      <c r="CF84" s="899"/>
      <c r="CG84" s="904"/>
      <c r="CH84" s="901"/>
      <c r="CI84" s="902"/>
      <c r="CJ84" s="902"/>
      <c r="CK84" s="902"/>
      <c r="CL84" s="903"/>
      <c r="CM84" s="901"/>
      <c r="CN84" s="902"/>
      <c r="CO84" s="902"/>
      <c r="CP84" s="902"/>
      <c r="CQ84" s="903"/>
      <c r="CR84" s="901"/>
      <c r="CS84" s="902"/>
      <c r="CT84" s="902"/>
      <c r="CU84" s="902"/>
      <c r="CV84" s="903"/>
      <c r="CW84" s="901"/>
      <c r="CX84" s="902"/>
      <c r="CY84" s="902"/>
      <c r="CZ84" s="902"/>
      <c r="DA84" s="903"/>
      <c r="DB84" s="901"/>
      <c r="DC84" s="902"/>
      <c r="DD84" s="902"/>
      <c r="DE84" s="902"/>
      <c r="DF84" s="903"/>
      <c r="DG84" s="901"/>
      <c r="DH84" s="902"/>
      <c r="DI84" s="902"/>
      <c r="DJ84" s="902"/>
      <c r="DK84" s="903"/>
      <c r="DL84" s="901"/>
      <c r="DM84" s="902"/>
      <c r="DN84" s="902"/>
      <c r="DO84" s="902"/>
      <c r="DP84" s="903"/>
      <c r="DQ84" s="901"/>
      <c r="DR84" s="902"/>
      <c r="DS84" s="902"/>
      <c r="DT84" s="902"/>
      <c r="DU84" s="903"/>
      <c r="DV84" s="898"/>
      <c r="DW84" s="899"/>
      <c r="DX84" s="899"/>
      <c r="DY84" s="899"/>
      <c r="DZ84" s="900"/>
      <c r="EA84" s="230"/>
    </row>
    <row r="85" spans="1:131" ht="26.25" customHeight="1" x14ac:dyDescent="0.15">
      <c r="A85" s="238">
        <v>18</v>
      </c>
      <c r="B85" s="912"/>
      <c r="C85" s="872"/>
      <c r="D85" s="872"/>
      <c r="E85" s="872"/>
      <c r="F85" s="872"/>
      <c r="G85" s="872"/>
      <c r="H85" s="872"/>
      <c r="I85" s="872"/>
      <c r="J85" s="872"/>
      <c r="K85" s="872"/>
      <c r="L85" s="872"/>
      <c r="M85" s="872"/>
      <c r="N85" s="872"/>
      <c r="O85" s="872"/>
      <c r="P85" s="913"/>
      <c r="Q85" s="914"/>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8"/>
      <c r="BT85" s="899"/>
      <c r="BU85" s="899"/>
      <c r="BV85" s="899"/>
      <c r="BW85" s="899"/>
      <c r="BX85" s="899"/>
      <c r="BY85" s="899"/>
      <c r="BZ85" s="899"/>
      <c r="CA85" s="899"/>
      <c r="CB85" s="899"/>
      <c r="CC85" s="899"/>
      <c r="CD85" s="899"/>
      <c r="CE85" s="899"/>
      <c r="CF85" s="899"/>
      <c r="CG85" s="904"/>
      <c r="CH85" s="901"/>
      <c r="CI85" s="902"/>
      <c r="CJ85" s="902"/>
      <c r="CK85" s="902"/>
      <c r="CL85" s="903"/>
      <c r="CM85" s="901"/>
      <c r="CN85" s="902"/>
      <c r="CO85" s="902"/>
      <c r="CP85" s="902"/>
      <c r="CQ85" s="903"/>
      <c r="CR85" s="901"/>
      <c r="CS85" s="902"/>
      <c r="CT85" s="902"/>
      <c r="CU85" s="902"/>
      <c r="CV85" s="903"/>
      <c r="CW85" s="901"/>
      <c r="CX85" s="902"/>
      <c r="CY85" s="902"/>
      <c r="CZ85" s="902"/>
      <c r="DA85" s="903"/>
      <c r="DB85" s="901"/>
      <c r="DC85" s="902"/>
      <c r="DD85" s="902"/>
      <c r="DE85" s="902"/>
      <c r="DF85" s="903"/>
      <c r="DG85" s="901"/>
      <c r="DH85" s="902"/>
      <c r="DI85" s="902"/>
      <c r="DJ85" s="902"/>
      <c r="DK85" s="903"/>
      <c r="DL85" s="901"/>
      <c r="DM85" s="902"/>
      <c r="DN85" s="902"/>
      <c r="DO85" s="902"/>
      <c r="DP85" s="903"/>
      <c r="DQ85" s="901"/>
      <c r="DR85" s="902"/>
      <c r="DS85" s="902"/>
      <c r="DT85" s="902"/>
      <c r="DU85" s="903"/>
      <c r="DV85" s="898"/>
      <c r="DW85" s="899"/>
      <c r="DX85" s="899"/>
      <c r="DY85" s="899"/>
      <c r="DZ85" s="900"/>
      <c r="EA85" s="230"/>
    </row>
    <row r="86" spans="1:131" ht="26.25" customHeight="1" x14ac:dyDescent="0.15">
      <c r="A86" s="238">
        <v>19</v>
      </c>
      <c r="B86" s="912"/>
      <c r="C86" s="872"/>
      <c r="D86" s="872"/>
      <c r="E86" s="872"/>
      <c r="F86" s="872"/>
      <c r="G86" s="872"/>
      <c r="H86" s="872"/>
      <c r="I86" s="872"/>
      <c r="J86" s="872"/>
      <c r="K86" s="872"/>
      <c r="L86" s="872"/>
      <c r="M86" s="872"/>
      <c r="N86" s="872"/>
      <c r="O86" s="872"/>
      <c r="P86" s="913"/>
      <c r="Q86" s="914"/>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8"/>
      <c r="BT86" s="899"/>
      <c r="BU86" s="899"/>
      <c r="BV86" s="899"/>
      <c r="BW86" s="899"/>
      <c r="BX86" s="899"/>
      <c r="BY86" s="899"/>
      <c r="BZ86" s="899"/>
      <c r="CA86" s="899"/>
      <c r="CB86" s="899"/>
      <c r="CC86" s="899"/>
      <c r="CD86" s="899"/>
      <c r="CE86" s="899"/>
      <c r="CF86" s="899"/>
      <c r="CG86" s="904"/>
      <c r="CH86" s="901"/>
      <c r="CI86" s="902"/>
      <c r="CJ86" s="902"/>
      <c r="CK86" s="902"/>
      <c r="CL86" s="903"/>
      <c r="CM86" s="901"/>
      <c r="CN86" s="902"/>
      <c r="CO86" s="902"/>
      <c r="CP86" s="902"/>
      <c r="CQ86" s="903"/>
      <c r="CR86" s="901"/>
      <c r="CS86" s="902"/>
      <c r="CT86" s="902"/>
      <c r="CU86" s="902"/>
      <c r="CV86" s="903"/>
      <c r="CW86" s="901"/>
      <c r="CX86" s="902"/>
      <c r="CY86" s="902"/>
      <c r="CZ86" s="902"/>
      <c r="DA86" s="903"/>
      <c r="DB86" s="901"/>
      <c r="DC86" s="902"/>
      <c r="DD86" s="902"/>
      <c r="DE86" s="902"/>
      <c r="DF86" s="903"/>
      <c r="DG86" s="901"/>
      <c r="DH86" s="902"/>
      <c r="DI86" s="902"/>
      <c r="DJ86" s="902"/>
      <c r="DK86" s="903"/>
      <c r="DL86" s="901"/>
      <c r="DM86" s="902"/>
      <c r="DN86" s="902"/>
      <c r="DO86" s="902"/>
      <c r="DP86" s="903"/>
      <c r="DQ86" s="901"/>
      <c r="DR86" s="902"/>
      <c r="DS86" s="902"/>
      <c r="DT86" s="902"/>
      <c r="DU86" s="903"/>
      <c r="DV86" s="898"/>
      <c r="DW86" s="899"/>
      <c r="DX86" s="899"/>
      <c r="DY86" s="899"/>
      <c r="DZ86" s="900"/>
      <c r="EA86" s="230"/>
    </row>
    <row r="87" spans="1:131" ht="26.25" customHeight="1" x14ac:dyDescent="0.15">
      <c r="A87" s="244">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41"/>
      <c r="BF87" s="241"/>
      <c r="BG87" s="241"/>
      <c r="BH87" s="241"/>
      <c r="BI87" s="241"/>
      <c r="BJ87" s="241"/>
      <c r="BK87" s="241"/>
      <c r="BL87" s="241"/>
      <c r="BM87" s="241"/>
      <c r="BN87" s="241"/>
      <c r="BO87" s="241"/>
      <c r="BP87" s="241"/>
      <c r="BQ87" s="238">
        <v>81</v>
      </c>
      <c r="BR87" s="243"/>
      <c r="BS87" s="898"/>
      <c r="BT87" s="899"/>
      <c r="BU87" s="899"/>
      <c r="BV87" s="899"/>
      <c r="BW87" s="899"/>
      <c r="BX87" s="899"/>
      <c r="BY87" s="899"/>
      <c r="BZ87" s="899"/>
      <c r="CA87" s="899"/>
      <c r="CB87" s="899"/>
      <c r="CC87" s="899"/>
      <c r="CD87" s="899"/>
      <c r="CE87" s="899"/>
      <c r="CF87" s="899"/>
      <c r="CG87" s="904"/>
      <c r="CH87" s="901"/>
      <c r="CI87" s="902"/>
      <c r="CJ87" s="902"/>
      <c r="CK87" s="902"/>
      <c r="CL87" s="903"/>
      <c r="CM87" s="901"/>
      <c r="CN87" s="902"/>
      <c r="CO87" s="902"/>
      <c r="CP87" s="902"/>
      <c r="CQ87" s="903"/>
      <c r="CR87" s="901"/>
      <c r="CS87" s="902"/>
      <c r="CT87" s="902"/>
      <c r="CU87" s="902"/>
      <c r="CV87" s="903"/>
      <c r="CW87" s="901"/>
      <c r="CX87" s="902"/>
      <c r="CY87" s="902"/>
      <c r="CZ87" s="902"/>
      <c r="DA87" s="903"/>
      <c r="DB87" s="901"/>
      <c r="DC87" s="902"/>
      <c r="DD87" s="902"/>
      <c r="DE87" s="902"/>
      <c r="DF87" s="903"/>
      <c r="DG87" s="901"/>
      <c r="DH87" s="902"/>
      <c r="DI87" s="902"/>
      <c r="DJ87" s="902"/>
      <c r="DK87" s="903"/>
      <c r="DL87" s="901"/>
      <c r="DM87" s="902"/>
      <c r="DN87" s="902"/>
      <c r="DO87" s="902"/>
      <c r="DP87" s="903"/>
      <c r="DQ87" s="901"/>
      <c r="DR87" s="902"/>
      <c r="DS87" s="902"/>
      <c r="DT87" s="902"/>
      <c r="DU87" s="903"/>
      <c r="DV87" s="898"/>
      <c r="DW87" s="899"/>
      <c r="DX87" s="899"/>
      <c r="DY87" s="899"/>
      <c r="DZ87" s="900"/>
      <c r="EA87" s="230"/>
    </row>
    <row r="88" spans="1:131" ht="26.25" customHeight="1" thickBot="1" x14ac:dyDescent="0.2">
      <c r="A88" s="240" t="s">
        <v>393</v>
      </c>
      <c r="B88" s="825" t="s">
        <v>422</v>
      </c>
      <c r="C88" s="826"/>
      <c r="D88" s="826"/>
      <c r="E88" s="826"/>
      <c r="F88" s="826"/>
      <c r="G88" s="826"/>
      <c r="H88" s="826"/>
      <c r="I88" s="826"/>
      <c r="J88" s="826"/>
      <c r="K88" s="826"/>
      <c r="L88" s="826"/>
      <c r="M88" s="826"/>
      <c r="N88" s="826"/>
      <c r="O88" s="826"/>
      <c r="P88" s="827"/>
      <c r="Q88" s="879"/>
      <c r="R88" s="880"/>
      <c r="S88" s="880"/>
      <c r="T88" s="880"/>
      <c r="U88" s="880"/>
      <c r="V88" s="880"/>
      <c r="W88" s="880"/>
      <c r="X88" s="880"/>
      <c r="Y88" s="880"/>
      <c r="Z88" s="880"/>
      <c r="AA88" s="880"/>
      <c r="AB88" s="880"/>
      <c r="AC88" s="880"/>
      <c r="AD88" s="880"/>
      <c r="AE88" s="880"/>
      <c r="AF88" s="883"/>
      <c r="AG88" s="883"/>
      <c r="AH88" s="883"/>
      <c r="AI88" s="883"/>
      <c r="AJ88" s="883"/>
      <c r="AK88" s="880"/>
      <c r="AL88" s="880"/>
      <c r="AM88" s="880"/>
      <c r="AN88" s="880"/>
      <c r="AO88" s="880"/>
      <c r="AP88" s="883"/>
      <c r="AQ88" s="883"/>
      <c r="AR88" s="883"/>
      <c r="AS88" s="883"/>
      <c r="AT88" s="883"/>
      <c r="AU88" s="883"/>
      <c r="AV88" s="883"/>
      <c r="AW88" s="883"/>
      <c r="AX88" s="883"/>
      <c r="AY88" s="883"/>
      <c r="AZ88" s="888"/>
      <c r="BA88" s="888"/>
      <c r="BB88" s="888"/>
      <c r="BC88" s="888"/>
      <c r="BD88" s="889"/>
      <c r="BE88" s="241"/>
      <c r="BF88" s="241"/>
      <c r="BG88" s="241"/>
      <c r="BH88" s="241"/>
      <c r="BI88" s="241"/>
      <c r="BJ88" s="241"/>
      <c r="BK88" s="241"/>
      <c r="BL88" s="241"/>
      <c r="BM88" s="241"/>
      <c r="BN88" s="241"/>
      <c r="BO88" s="241"/>
      <c r="BP88" s="241"/>
      <c r="BQ88" s="238">
        <v>82</v>
      </c>
      <c r="BR88" s="243"/>
      <c r="BS88" s="898"/>
      <c r="BT88" s="899"/>
      <c r="BU88" s="899"/>
      <c r="BV88" s="899"/>
      <c r="BW88" s="899"/>
      <c r="BX88" s="899"/>
      <c r="BY88" s="899"/>
      <c r="BZ88" s="899"/>
      <c r="CA88" s="899"/>
      <c r="CB88" s="899"/>
      <c r="CC88" s="899"/>
      <c r="CD88" s="899"/>
      <c r="CE88" s="899"/>
      <c r="CF88" s="899"/>
      <c r="CG88" s="904"/>
      <c r="CH88" s="901"/>
      <c r="CI88" s="902"/>
      <c r="CJ88" s="902"/>
      <c r="CK88" s="902"/>
      <c r="CL88" s="903"/>
      <c r="CM88" s="901"/>
      <c r="CN88" s="902"/>
      <c r="CO88" s="902"/>
      <c r="CP88" s="902"/>
      <c r="CQ88" s="903"/>
      <c r="CR88" s="901"/>
      <c r="CS88" s="902"/>
      <c r="CT88" s="902"/>
      <c r="CU88" s="902"/>
      <c r="CV88" s="903"/>
      <c r="CW88" s="901"/>
      <c r="CX88" s="902"/>
      <c r="CY88" s="902"/>
      <c r="CZ88" s="902"/>
      <c r="DA88" s="903"/>
      <c r="DB88" s="901"/>
      <c r="DC88" s="902"/>
      <c r="DD88" s="902"/>
      <c r="DE88" s="902"/>
      <c r="DF88" s="903"/>
      <c r="DG88" s="901"/>
      <c r="DH88" s="902"/>
      <c r="DI88" s="902"/>
      <c r="DJ88" s="902"/>
      <c r="DK88" s="903"/>
      <c r="DL88" s="901"/>
      <c r="DM88" s="902"/>
      <c r="DN88" s="902"/>
      <c r="DO88" s="902"/>
      <c r="DP88" s="903"/>
      <c r="DQ88" s="901"/>
      <c r="DR88" s="902"/>
      <c r="DS88" s="902"/>
      <c r="DT88" s="902"/>
      <c r="DU88" s="903"/>
      <c r="DV88" s="898"/>
      <c r="DW88" s="899"/>
      <c r="DX88" s="899"/>
      <c r="DY88" s="899"/>
      <c r="DZ88" s="90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8"/>
      <c r="BT89" s="899"/>
      <c r="BU89" s="899"/>
      <c r="BV89" s="899"/>
      <c r="BW89" s="899"/>
      <c r="BX89" s="899"/>
      <c r="BY89" s="899"/>
      <c r="BZ89" s="899"/>
      <c r="CA89" s="899"/>
      <c r="CB89" s="899"/>
      <c r="CC89" s="899"/>
      <c r="CD89" s="899"/>
      <c r="CE89" s="899"/>
      <c r="CF89" s="899"/>
      <c r="CG89" s="904"/>
      <c r="CH89" s="901"/>
      <c r="CI89" s="902"/>
      <c r="CJ89" s="902"/>
      <c r="CK89" s="902"/>
      <c r="CL89" s="903"/>
      <c r="CM89" s="901"/>
      <c r="CN89" s="902"/>
      <c r="CO89" s="902"/>
      <c r="CP89" s="902"/>
      <c r="CQ89" s="903"/>
      <c r="CR89" s="901"/>
      <c r="CS89" s="902"/>
      <c r="CT89" s="902"/>
      <c r="CU89" s="902"/>
      <c r="CV89" s="903"/>
      <c r="CW89" s="901"/>
      <c r="CX89" s="902"/>
      <c r="CY89" s="902"/>
      <c r="CZ89" s="902"/>
      <c r="DA89" s="903"/>
      <c r="DB89" s="901"/>
      <c r="DC89" s="902"/>
      <c r="DD89" s="902"/>
      <c r="DE89" s="902"/>
      <c r="DF89" s="903"/>
      <c r="DG89" s="901"/>
      <c r="DH89" s="902"/>
      <c r="DI89" s="902"/>
      <c r="DJ89" s="902"/>
      <c r="DK89" s="903"/>
      <c r="DL89" s="901"/>
      <c r="DM89" s="902"/>
      <c r="DN89" s="902"/>
      <c r="DO89" s="902"/>
      <c r="DP89" s="903"/>
      <c r="DQ89" s="901"/>
      <c r="DR89" s="902"/>
      <c r="DS89" s="902"/>
      <c r="DT89" s="902"/>
      <c r="DU89" s="903"/>
      <c r="DV89" s="898"/>
      <c r="DW89" s="899"/>
      <c r="DX89" s="899"/>
      <c r="DY89" s="899"/>
      <c r="DZ89" s="90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8"/>
      <c r="BT90" s="899"/>
      <c r="BU90" s="899"/>
      <c r="BV90" s="899"/>
      <c r="BW90" s="899"/>
      <c r="BX90" s="899"/>
      <c r="BY90" s="899"/>
      <c r="BZ90" s="899"/>
      <c r="CA90" s="899"/>
      <c r="CB90" s="899"/>
      <c r="CC90" s="899"/>
      <c r="CD90" s="899"/>
      <c r="CE90" s="899"/>
      <c r="CF90" s="899"/>
      <c r="CG90" s="904"/>
      <c r="CH90" s="901"/>
      <c r="CI90" s="902"/>
      <c r="CJ90" s="902"/>
      <c r="CK90" s="902"/>
      <c r="CL90" s="903"/>
      <c r="CM90" s="901"/>
      <c r="CN90" s="902"/>
      <c r="CO90" s="902"/>
      <c r="CP90" s="902"/>
      <c r="CQ90" s="903"/>
      <c r="CR90" s="901"/>
      <c r="CS90" s="902"/>
      <c r="CT90" s="902"/>
      <c r="CU90" s="902"/>
      <c r="CV90" s="903"/>
      <c r="CW90" s="901"/>
      <c r="CX90" s="902"/>
      <c r="CY90" s="902"/>
      <c r="CZ90" s="902"/>
      <c r="DA90" s="903"/>
      <c r="DB90" s="901"/>
      <c r="DC90" s="902"/>
      <c r="DD90" s="902"/>
      <c r="DE90" s="902"/>
      <c r="DF90" s="903"/>
      <c r="DG90" s="901"/>
      <c r="DH90" s="902"/>
      <c r="DI90" s="902"/>
      <c r="DJ90" s="902"/>
      <c r="DK90" s="903"/>
      <c r="DL90" s="901"/>
      <c r="DM90" s="902"/>
      <c r="DN90" s="902"/>
      <c r="DO90" s="902"/>
      <c r="DP90" s="903"/>
      <c r="DQ90" s="901"/>
      <c r="DR90" s="902"/>
      <c r="DS90" s="902"/>
      <c r="DT90" s="902"/>
      <c r="DU90" s="903"/>
      <c r="DV90" s="898"/>
      <c r="DW90" s="899"/>
      <c r="DX90" s="899"/>
      <c r="DY90" s="899"/>
      <c r="DZ90" s="90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8"/>
      <c r="BT91" s="899"/>
      <c r="BU91" s="899"/>
      <c r="BV91" s="899"/>
      <c r="BW91" s="899"/>
      <c r="BX91" s="899"/>
      <c r="BY91" s="899"/>
      <c r="BZ91" s="899"/>
      <c r="CA91" s="899"/>
      <c r="CB91" s="899"/>
      <c r="CC91" s="899"/>
      <c r="CD91" s="899"/>
      <c r="CE91" s="899"/>
      <c r="CF91" s="899"/>
      <c r="CG91" s="904"/>
      <c r="CH91" s="901"/>
      <c r="CI91" s="902"/>
      <c r="CJ91" s="902"/>
      <c r="CK91" s="902"/>
      <c r="CL91" s="903"/>
      <c r="CM91" s="901"/>
      <c r="CN91" s="902"/>
      <c r="CO91" s="902"/>
      <c r="CP91" s="902"/>
      <c r="CQ91" s="903"/>
      <c r="CR91" s="901"/>
      <c r="CS91" s="902"/>
      <c r="CT91" s="902"/>
      <c r="CU91" s="902"/>
      <c r="CV91" s="903"/>
      <c r="CW91" s="901"/>
      <c r="CX91" s="902"/>
      <c r="CY91" s="902"/>
      <c r="CZ91" s="902"/>
      <c r="DA91" s="903"/>
      <c r="DB91" s="901"/>
      <c r="DC91" s="902"/>
      <c r="DD91" s="902"/>
      <c r="DE91" s="902"/>
      <c r="DF91" s="903"/>
      <c r="DG91" s="901"/>
      <c r="DH91" s="902"/>
      <c r="DI91" s="902"/>
      <c r="DJ91" s="902"/>
      <c r="DK91" s="903"/>
      <c r="DL91" s="901"/>
      <c r="DM91" s="902"/>
      <c r="DN91" s="902"/>
      <c r="DO91" s="902"/>
      <c r="DP91" s="903"/>
      <c r="DQ91" s="901"/>
      <c r="DR91" s="902"/>
      <c r="DS91" s="902"/>
      <c r="DT91" s="902"/>
      <c r="DU91" s="903"/>
      <c r="DV91" s="898"/>
      <c r="DW91" s="899"/>
      <c r="DX91" s="899"/>
      <c r="DY91" s="899"/>
      <c r="DZ91" s="90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8"/>
      <c r="BT92" s="899"/>
      <c r="BU92" s="899"/>
      <c r="BV92" s="899"/>
      <c r="BW92" s="899"/>
      <c r="BX92" s="899"/>
      <c r="BY92" s="899"/>
      <c r="BZ92" s="899"/>
      <c r="CA92" s="899"/>
      <c r="CB92" s="899"/>
      <c r="CC92" s="899"/>
      <c r="CD92" s="899"/>
      <c r="CE92" s="899"/>
      <c r="CF92" s="899"/>
      <c r="CG92" s="904"/>
      <c r="CH92" s="901"/>
      <c r="CI92" s="902"/>
      <c r="CJ92" s="902"/>
      <c r="CK92" s="902"/>
      <c r="CL92" s="903"/>
      <c r="CM92" s="901"/>
      <c r="CN92" s="902"/>
      <c r="CO92" s="902"/>
      <c r="CP92" s="902"/>
      <c r="CQ92" s="903"/>
      <c r="CR92" s="901"/>
      <c r="CS92" s="902"/>
      <c r="CT92" s="902"/>
      <c r="CU92" s="902"/>
      <c r="CV92" s="903"/>
      <c r="CW92" s="901"/>
      <c r="CX92" s="902"/>
      <c r="CY92" s="902"/>
      <c r="CZ92" s="902"/>
      <c r="DA92" s="903"/>
      <c r="DB92" s="901"/>
      <c r="DC92" s="902"/>
      <c r="DD92" s="902"/>
      <c r="DE92" s="902"/>
      <c r="DF92" s="903"/>
      <c r="DG92" s="901"/>
      <c r="DH92" s="902"/>
      <c r="DI92" s="902"/>
      <c r="DJ92" s="902"/>
      <c r="DK92" s="903"/>
      <c r="DL92" s="901"/>
      <c r="DM92" s="902"/>
      <c r="DN92" s="902"/>
      <c r="DO92" s="902"/>
      <c r="DP92" s="903"/>
      <c r="DQ92" s="901"/>
      <c r="DR92" s="902"/>
      <c r="DS92" s="902"/>
      <c r="DT92" s="902"/>
      <c r="DU92" s="903"/>
      <c r="DV92" s="898"/>
      <c r="DW92" s="899"/>
      <c r="DX92" s="899"/>
      <c r="DY92" s="899"/>
      <c r="DZ92" s="90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8"/>
      <c r="BT93" s="899"/>
      <c r="BU93" s="899"/>
      <c r="BV93" s="899"/>
      <c r="BW93" s="899"/>
      <c r="BX93" s="899"/>
      <c r="BY93" s="899"/>
      <c r="BZ93" s="899"/>
      <c r="CA93" s="899"/>
      <c r="CB93" s="899"/>
      <c r="CC93" s="899"/>
      <c r="CD93" s="899"/>
      <c r="CE93" s="899"/>
      <c r="CF93" s="899"/>
      <c r="CG93" s="904"/>
      <c r="CH93" s="901"/>
      <c r="CI93" s="902"/>
      <c r="CJ93" s="902"/>
      <c r="CK93" s="902"/>
      <c r="CL93" s="903"/>
      <c r="CM93" s="901"/>
      <c r="CN93" s="902"/>
      <c r="CO93" s="902"/>
      <c r="CP93" s="902"/>
      <c r="CQ93" s="903"/>
      <c r="CR93" s="901"/>
      <c r="CS93" s="902"/>
      <c r="CT93" s="902"/>
      <c r="CU93" s="902"/>
      <c r="CV93" s="903"/>
      <c r="CW93" s="901"/>
      <c r="CX93" s="902"/>
      <c r="CY93" s="902"/>
      <c r="CZ93" s="902"/>
      <c r="DA93" s="903"/>
      <c r="DB93" s="901"/>
      <c r="DC93" s="902"/>
      <c r="DD93" s="902"/>
      <c r="DE93" s="902"/>
      <c r="DF93" s="903"/>
      <c r="DG93" s="901"/>
      <c r="DH93" s="902"/>
      <c r="DI93" s="902"/>
      <c r="DJ93" s="902"/>
      <c r="DK93" s="903"/>
      <c r="DL93" s="901"/>
      <c r="DM93" s="902"/>
      <c r="DN93" s="902"/>
      <c r="DO93" s="902"/>
      <c r="DP93" s="903"/>
      <c r="DQ93" s="901"/>
      <c r="DR93" s="902"/>
      <c r="DS93" s="902"/>
      <c r="DT93" s="902"/>
      <c r="DU93" s="903"/>
      <c r="DV93" s="898"/>
      <c r="DW93" s="899"/>
      <c r="DX93" s="899"/>
      <c r="DY93" s="899"/>
      <c r="DZ93" s="90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8"/>
      <c r="BT94" s="899"/>
      <c r="BU94" s="899"/>
      <c r="BV94" s="899"/>
      <c r="BW94" s="899"/>
      <c r="BX94" s="899"/>
      <c r="BY94" s="899"/>
      <c r="BZ94" s="899"/>
      <c r="CA94" s="899"/>
      <c r="CB94" s="899"/>
      <c r="CC94" s="899"/>
      <c r="CD94" s="899"/>
      <c r="CE94" s="899"/>
      <c r="CF94" s="899"/>
      <c r="CG94" s="904"/>
      <c r="CH94" s="901"/>
      <c r="CI94" s="902"/>
      <c r="CJ94" s="902"/>
      <c r="CK94" s="902"/>
      <c r="CL94" s="903"/>
      <c r="CM94" s="901"/>
      <c r="CN94" s="902"/>
      <c r="CO94" s="902"/>
      <c r="CP94" s="902"/>
      <c r="CQ94" s="903"/>
      <c r="CR94" s="901"/>
      <c r="CS94" s="902"/>
      <c r="CT94" s="902"/>
      <c r="CU94" s="902"/>
      <c r="CV94" s="903"/>
      <c r="CW94" s="901"/>
      <c r="CX94" s="902"/>
      <c r="CY94" s="902"/>
      <c r="CZ94" s="902"/>
      <c r="DA94" s="903"/>
      <c r="DB94" s="901"/>
      <c r="DC94" s="902"/>
      <c r="DD94" s="902"/>
      <c r="DE94" s="902"/>
      <c r="DF94" s="903"/>
      <c r="DG94" s="901"/>
      <c r="DH94" s="902"/>
      <c r="DI94" s="902"/>
      <c r="DJ94" s="902"/>
      <c r="DK94" s="903"/>
      <c r="DL94" s="901"/>
      <c r="DM94" s="902"/>
      <c r="DN94" s="902"/>
      <c r="DO94" s="902"/>
      <c r="DP94" s="903"/>
      <c r="DQ94" s="901"/>
      <c r="DR94" s="902"/>
      <c r="DS94" s="902"/>
      <c r="DT94" s="902"/>
      <c r="DU94" s="903"/>
      <c r="DV94" s="898"/>
      <c r="DW94" s="899"/>
      <c r="DX94" s="899"/>
      <c r="DY94" s="899"/>
      <c r="DZ94" s="90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8"/>
      <c r="BT95" s="899"/>
      <c r="BU95" s="899"/>
      <c r="BV95" s="899"/>
      <c r="BW95" s="899"/>
      <c r="BX95" s="899"/>
      <c r="BY95" s="899"/>
      <c r="BZ95" s="899"/>
      <c r="CA95" s="899"/>
      <c r="CB95" s="899"/>
      <c r="CC95" s="899"/>
      <c r="CD95" s="899"/>
      <c r="CE95" s="899"/>
      <c r="CF95" s="899"/>
      <c r="CG95" s="904"/>
      <c r="CH95" s="901"/>
      <c r="CI95" s="902"/>
      <c r="CJ95" s="902"/>
      <c r="CK95" s="902"/>
      <c r="CL95" s="903"/>
      <c r="CM95" s="901"/>
      <c r="CN95" s="902"/>
      <c r="CO95" s="902"/>
      <c r="CP95" s="902"/>
      <c r="CQ95" s="903"/>
      <c r="CR95" s="901"/>
      <c r="CS95" s="902"/>
      <c r="CT95" s="902"/>
      <c r="CU95" s="902"/>
      <c r="CV95" s="903"/>
      <c r="CW95" s="901"/>
      <c r="CX95" s="902"/>
      <c r="CY95" s="902"/>
      <c r="CZ95" s="902"/>
      <c r="DA95" s="903"/>
      <c r="DB95" s="901"/>
      <c r="DC95" s="902"/>
      <c r="DD95" s="902"/>
      <c r="DE95" s="902"/>
      <c r="DF95" s="903"/>
      <c r="DG95" s="901"/>
      <c r="DH95" s="902"/>
      <c r="DI95" s="902"/>
      <c r="DJ95" s="902"/>
      <c r="DK95" s="903"/>
      <c r="DL95" s="901"/>
      <c r="DM95" s="902"/>
      <c r="DN95" s="902"/>
      <c r="DO95" s="902"/>
      <c r="DP95" s="903"/>
      <c r="DQ95" s="901"/>
      <c r="DR95" s="902"/>
      <c r="DS95" s="902"/>
      <c r="DT95" s="902"/>
      <c r="DU95" s="903"/>
      <c r="DV95" s="898"/>
      <c r="DW95" s="899"/>
      <c r="DX95" s="899"/>
      <c r="DY95" s="899"/>
      <c r="DZ95" s="90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8"/>
      <c r="BT96" s="899"/>
      <c r="BU96" s="899"/>
      <c r="BV96" s="899"/>
      <c r="BW96" s="899"/>
      <c r="BX96" s="899"/>
      <c r="BY96" s="899"/>
      <c r="BZ96" s="899"/>
      <c r="CA96" s="899"/>
      <c r="CB96" s="899"/>
      <c r="CC96" s="899"/>
      <c r="CD96" s="899"/>
      <c r="CE96" s="899"/>
      <c r="CF96" s="899"/>
      <c r="CG96" s="904"/>
      <c r="CH96" s="901"/>
      <c r="CI96" s="902"/>
      <c r="CJ96" s="902"/>
      <c r="CK96" s="902"/>
      <c r="CL96" s="903"/>
      <c r="CM96" s="901"/>
      <c r="CN96" s="902"/>
      <c r="CO96" s="902"/>
      <c r="CP96" s="902"/>
      <c r="CQ96" s="903"/>
      <c r="CR96" s="901"/>
      <c r="CS96" s="902"/>
      <c r="CT96" s="902"/>
      <c r="CU96" s="902"/>
      <c r="CV96" s="903"/>
      <c r="CW96" s="901"/>
      <c r="CX96" s="902"/>
      <c r="CY96" s="902"/>
      <c r="CZ96" s="902"/>
      <c r="DA96" s="903"/>
      <c r="DB96" s="901"/>
      <c r="DC96" s="902"/>
      <c r="DD96" s="902"/>
      <c r="DE96" s="902"/>
      <c r="DF96" s="903"/>
      <c r="DG96" s="901"/>
      <c r="DH96" s="902"/>
      <c r="DI96" s="902"/>
      <c r="DJ96" s="902"/>
      <c r="DK96" s="903"/>
      <c r="DL96" s="901"/>
      <c r="DM96" s="902"/>
      <c r="DN96" s="902"/>
      <c r="DO96" s="902"/>
      <c r="DP96" s="903"/>
      <c r="DQ96" s="901"/>
      <c r="DR96" s="902"/>
      <c r="DS96" s="902"/>
      <c r="DT96" s="902"/>
      <c r="DU96" s="903"/>
      <c r="DV96" s="898"/>
      <c r="DW96" s="899"/>
      <c r="DX96" s="899"/>
      <c r="DY96" s="899"/>
      <c r="DZ96" s="90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8"/>
      <c r="BT97" s="899"/>
      <c r="BU97" s="899"/>
      <c r="BV97" s="899"/>
      <c r="BW97" s="899"/>
      <c r="BX97" s="899"/>
      <c r="BY97" s="899"/>
      <c r="BZ97" s="899"/>
      <c r="CA97" s="899"/>
      <c r="CB97" s="899"/>
      <c r="CC97" s="899"/>
      <c r="CD97" s="899"/>
      <c r="CE97" s="899"/>
      <c r="CF97" s="899"/>
      <c r="CG97" s="904"/>
      <c r="CH97" s="901"/>
      <c r="CI97" s="902"/>
      <c r="CJ97" s="902"/>
      <c r="CK97" s="902"/>
      <c r="CL97" s="903"/>
      <c r="CM97" s="901"/>
      <c r="CN97" s="902"/>
      <c r="CO97" s="902"/>
      <c r="CP97" s="902"/>
      <c r="CQ97" s="903"/>
      <c r="CR97" s="901"/>
      <c r="CS97" s="902"/>
      <c r="CT97" s="902"/>
      <c r="CU97" s="902"/>
      <c r="CV97" s="903"/>
      <c r="CW97" s="901"/>
      <c r="CX97" s="902"/>
      <c r="CY97" s="902"/>
      <c r="CZ97" s="902"/>
      <c r="DA97" s="903"/>
      <c r="DB97" s="901"/>
      <c r="DC97" s="902"/>
      <c r="DD97" s="902"/>
      <c r="DE97" s="902"/>
      <c r="DF97" s="903"/>
      <c r="DG97" s="901"/>
      <c r="DH97" s="902"/>
      <c r="DI97" s="902"/>
      <c r="DJ97" s="902"/>
      <c r="DK97" s="903"/>
      <c r="DL97" s="901"/>
      <c r="DM97" s="902"/>
      <c r="DN97" s="902"/>
      <c r="DO97" s="902"/>
      <c r="DP97" s="903"/>
      <c r="DQ97" s="901"/>
      <c r="DR97" s="902"/>
      <c r="DS97" s="902"/>
      <c r="DT97" s="902"/>
      <c r="DU97" s="903"/>
      <c r="DV97" s="898"/>
      <c r="DW97" s="899"/>
      <c r="DX97" s="899"/>
      <c r="DY97" s="899"/>
      <c r="DZ97" s="90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8"/>
      <c r="BT98" s="899"/>
      <c r="BU98" s="899"/>
      <c r="BV98" s="899"/>
      <c r="BW98" s="899"/>
      <c r="BX98" s="899"/>
      <c r="BY98" s="899"/>
      <c r="BZ98" s="899"/>
      <c r="CA98" s="899"/>
      <c r="CB98" s="899"/>
      <c r="CC98" s="899"/>
      <c r="CD98" s="899"/>
      <c r="CE98" s="899"/>
      <c r="CF98" s="899"/>
      <c r="CG98" s="904"/>
      <c r="CH98" s="901"/>
      <c r="CI98" s="902"/>
      <c r="CJ98" s="902"/>
      <c r="CK98" s="902"/>
      <c r="CL98" s="903"/>
      <c r="CM98" s="901"/>
      <c r="CN98" s="902"/>
      <c r="CO98" s="902"/>
      <c r="CP98" s="902"/>
      <c r="CQ98" s="903"/>
      <c r="CR98" s="901"/>
      <c r="CS98" s="902"/>
      <c r="CT98" s="902"/>
      <c r="CU98" s="902"/>
      <c r="CV98" s="903"/>
      <c r="CW98" s="901"/>
      <c r="CX98" s="902"/>
      <c r="CY98" s="902"/>
      <c r="CZ98" s="902"/>
      <c r="DA98" s="903"/>
      <c r="DB98" s="901"/>
      <c r="DC98" s="902"/>
      <c r="DD98" s="902"/>
      <c r="DE98" s="902"/>
      <c r="DF98" s="903"/>
      <c r="DG98" s="901"/>
      <c r="DH98" s="902"/>
      <c r="DI98" s="902"/>
      <c r="DJ98" s="902"/>
      <c r="DK98" s="903"/>
      <c r="DL98" s="901"/>
      <c r="DM98" s="902"/>
      <c r="DN98" s="902"/>
      <c r="DO98" s="902"/>
      <c r="DP98" s="903"/>
      <c r="DQ98" s="901"/>
      <c r="DR98" s="902"/>
      <c r="DS98" s="902"/>
      <c r="DT98" s="902"/>
      <c r="DU98" s="903"/>
      <c r="DV98" s="898"/>
      <c r="DW98" s="899"/>
      <c r="DX98" s="899"/>
      <c r="DY98" s="899"/>
      <c r="DZ98" s="90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8"/>
      <c r="BT99" s="899"/>
      <c r="BU99" s="899"/>
      <c r="BV99" s="899"/>
      <c r="BW99" s="899"/>
      <c r="BX99" s="899"/>
      <c r="BY99" s="899"/>
      <c r="BZ99" s="899"/>
      <c r="CA99" s="899"/>
      <c r="CB99" s="899"/>
      <c r="CC99" s="899"/>
      <c r="CD99" s="899"/>
      <c r="CE99" s="899"/>
      <c r="CF99" s="899"/>
      <c r="CG99" s="904"/>
      <c r="CH99" s="901"/>
      <c r="CI99" s="902"/>
      <c r="CJ99" s="902"/>
      <c r="CK99" s="902"/>
      <c r="CL99" s="903"/>
      <c r="CM99" s="901"/>
      <c r="CN99" s="902"/>
      <c r="CO99" s="902"/>
      <c r="CP99" s="902"/>
      <c r="CQ99" s="903"/>
      <c r="CR99" s="901"/>
      <c r="CS99" s="902"/>
      <c r="CT99" s="902"/>
      <c r="CU99" s="902"/>
      <c r="CV99" s="903"/>
      <c r="CW99" s="901"/>
      <c r="CX99" s="902"/>
      <c r="CY99" s="902"/>
      <c r="CZ99" s="902"/>
      <c r="DA99" s="903"/>
      <c r="DB99" s="901"/>
      <c r="DC99" s="902"/>
      <c r="DD99" s="902"/>
      <c r="DE99" s="902"/>
      <c r="DF99" s="903"/>
      <c r="DG99" s="901"/>
      <c r="DH99" s="902"/>
      <c r="DI99" s="902"/>
      <c r="DJ99" s="902"/>
      <c r="DK99" s="903"/>
      <c r="DL99" s="901"/>
      <c r="DM99" s="902"/>
      <c r="DN99" s="902"/>
      <c r="DO99" s="902"/>
      <c r="DP99" s="903"/>
      <c r="DQ99" s="901"/>
      <c r="DR99" s="902"/>
      <c r="DS99" s="902"/>
      <c r="DT99" s="902"/>
      <c r="DU99" s="903"/>
      <c r="DV99" s="898"/>
      <c r="DW99" s="899"/>
      <c r="DX99" s="899"/>
      <c r="DY99" s="899"/>
      <c r="DZ99" s="90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8"/>
      <c r="BT100" s="899"/>
      <c r="BU100" s="899"/>
      <c r="BV100" s="899"/>
      <c r="BW100" s="899"/>
      <c r="BX100" s="899"/>
      <c r="BY100" s="899"/>
      <c r="BZ100" s="899"/>
      <c r="CA100" s="899"/>
      <c r="CB100" s="899"/>
      <c r="CC100" s="899"/>
      <c r="CD100" s="899"/>
      <c r="CE100" s="899"/>
      <c r="CF100" s="899"/>
      <c r="CG100" s="904"/>
      <c r="CH100" s="901"/>
      <c r="CI100" s="902"/>
      <c r="CJ100" s="902"/>
      <c r="CK100" s="902"/>
      <c r="CL100" s="903"/>
      <c r="CM100" s="901"/>
      <c r="CN100" s="902"/>
      <c r="CO100" s="902"/>
      <c r="CP100" s="902"/>
      <c r="CQ100" s="903"/>
      <c r="CR100" s="901"/>
      <c r="CS100" s="902"/>
      <c r="CT100" s="902"/>
      <c r="CU100" s="902"/>
      <c r="CV100" s="903"/>
      <c r="CW100" s="901"/>
      <c r="CX100" s="902"/>
      <c r="CY100" s="902"/>
      <c r="CZ100" s="902"/>
      <c r="DA100" s="903"/>
      <c r="DB100" s="901"/>
      <c r="DC100" s="902"/>
      <c r="DD100" s="902"/>
      <c r="DE100" s="902"/>
      <c r="DF100" s="903"/>
      <c r="DG100" s="901"/>
      <c r="DH100" s="902"/>
      <c r="DI100" s="902"/>
      <c r="DJ100" s="902"/>
      <c r="DK100" s="903"/>
      <c r="DL100" s="901"/>
      <c r="DM100" s="902"/>
      <c r="DN100" s="902"/>
      <c r="DO100" s="902"/>
      <c r="DP100" s="903"/>
      <c r="DQ100" s="901"/>
      <c r="DR100" s="902"/>
      <c r="DS100" s="902"/>
      <c r="DT100" s="902"/>
      <c r="DU100" s="903"/>
      <c r="DV100" s="898"/>
      <c r="DW100" s="899"/>
      <c r="DX100" s="899"/>
      <c r="DY100" s="899"/>
      <c r="DZ100" s="90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8"/>
      <c r="BT101" s="899"/>
      <c r="BU101" s="899"/>
      <c r="BV101" s="899"/>
      <c r="BW101" s="899"/>
      <c r="BX101" s="899"/>
      <c r="BY101" s="899"/>
      <c r="BZ101" s="899"/>
      <c r="CA101" s="899"/>
      <c r="CB101" s="899"/>
      <c r="CC101" s="899"/>
      <c r="CD101" s="899"/>
      <c r="CE101" s="899"/>
      <c r="CF101" s="899"/>
      <c r="CG101" s="904"/>
      <c r="CH101" s="901"/>
      <c r="CI101" s="902"/>
      <c r="CJ101" s="902"/>
      <c r="CK101" s="902"/>
      <c r="CL101" s="903"/>
      <c r="CM101" s="901"/>
      <c r="CN101" s="902"/>
      <c r="CO101" s="902"/>
      <c r="CP101" s="902"/>
      <c r="CQ101" s="903"/>
      <c r="CR101" s="901"/>
      <c r="CS101" s="902"/>
      <c r="CT101" s="902"/>
      <c r="CU101" s="902"/>
      <c r="CV101" s="903"/>
      <c r="CW101" s="901"/>
      <c r="CX101" s="902"/>
      <c r="CY101" s="902"/>
      <c r="CZ101" s="902"/>
      <c r="DA101" s="903"/>
      <c r="DB101" s="901"/>
      <c r="DC101" s="902"/>
      <c r="DD101" s="902"/>
      <c r="DE101" s="902"/>
      <c r="DF101" s="903"/>
      <c r="DG101" s="901"/>
      <c r="DH101" s="902"/>
      <c r="DI101" s="902"/>
      <c r="DJ101" s="902"/>
      <c r="DK101" s="903"/>
      <c r="DL101" s="901"/>
      <c r="DM101" s="902"/>
      <c r="DN101" s="902"/>
      <c r="DO101" s="902"/>
      <c r="DP101" s="903"/>
      <c r="DQ101" s="901"/>
      <c r="DR101" s="902"/>
      <c r="DS101" s="902"/>
      <c r="DT101" s="902"/>
      <c r="DU101" s="903"/>
      <c r="DV101" s="898"/>
      <c r="DW101" s="899"/>
      <c r="DX101" s="899"/>
      <c r="DY101" s="899"/>
      <c r="DZ101" s="90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825" t="s">
        <v>423</v>
      </c>
      <c r="BS102" s="826"/>
      <c r="BT102" s="826"/>
      <c r="BU102" s="826"/>
      <c r="BV102" s="826"/>
      <c r="BW102" s="826"/>
      <c r="BX102" s="826"/>
      <c r="BY102" s="826"/>
      <c r="BZ102" s="826"/>
      <c r="CA102" s="826"/>
      <c r="CB102" s="826"/>
      <c r="CC102" s="826"/>
      <c r="CD102" s="826"/>
      <c r="CE102" s="826"/>
      <c r="CF102" s="826"/>
      <c r="CG102" s="827"/>
      <c r="CH102" s="925"/>
      <c r="CI102" s="926"/>
      <c r="CJ102" s="926"/>
      <c r="CK102" s="926"/>
      <c r="CL102" s="927"/>
      <c r="CM102" s="925"/>
      <c r="CN102" s="926"/>
      <c r="CO102" s="926"/>
      <c r="CP102" s="926"/>
      <c r="CQ102" s="927"/>
      <c r="CR102" s="928"/>
      <c r="CS102" s="891"/>
      <c r="CT102" s="891"/>
      <c r="CU102" s="891"/>
      <c r="CV102" s="929"/>
      <c r="CW102" s="928"/>
      <c r="CX102" s="891"/>
      <c r="CY102" s="891"/>
      <c r="CZ102" s="891"/>
      <c r="DA102" s="929"/>
      <c r="DB102" s="928"/>
      <c r="DC102" s="891"/>
      <c r="DD102" s="891"/>
      <c r="DE102" s="891"/>
      <c r="DF102" s="929"/>
      <c r="DG102" s="928"/>
      <c r="DH102" s="891"/>
      <c r="DI102" s="891"/>
      <c r="DJ102" s="891"/>
      <c r="DK102" s="929"/>
      <c r="DL102" s="928"/>
      <c r="DM102" s="891"/>
      <c r="DN102" s="891"/>
      <c r="DO102" s="891"/>
      <c r="DP102" s="929"/>
      <c r="DQ102" s="928"/>
      <c r="DR102" s="891"/>
      <c r="DS102" s="891"/>
      <c r="DT102" s="891"/>
      <c r="DU102" s="929"/>
      <c r="DV102" s="825"/>
      <c r="DW102" s="826"/>
      <c r="DX102" s="826"/>
      <c r="DY102" s="826"/>
      <c r="DZ102" s="952"/>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3" t="s">
        <v>424</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4" t="s">
        <v>425</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5" t="s">
        <v>428</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429</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30" customFormat="1" ht="26.25" customHeight="1" x14ac:dyDescent="0.15">
      <c r="A109" s="950" t="s">
        <v>430</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431</v>
      </c>
      <c r="AB109" s="931"/>
      <c r="AC109" s="931"/>
      <c r="AD109" s="931"/>
      <c r="AE109" s="932"/>
      <c r="AF109" s="930" t="s">
        <v>432</v>
      </c>
      <c r="AG109" s="931"/>
      <c r="AH109" s="931"/>
      <c r="AI109" s="931"/>
      <c r="AJ109" s="932"/>
      <c r="AK109" s="930" t="s">
        <v>309</v>
      </c>
      <c r="AL109" s="931"/>
      <c r="AM109" s="931"/>
      <c r="AN109" s="931"/>
      <c r="AO109" s="932"/>
      <c r="AP109" s="930" t="s">
        <v>433</v>
      </c>
      <c r="AQ109" s="931"/>
      <c r="AR109" s="931"/>
      <c r="AS109" s="931"/>
      <c r="AT109" s="933"/>
      <c r="AU109" s="950" t="s">
        <v>430</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431</v>
      </c>
      <c r="BR109" s="931"/>
      <c r="BS109" s="931"/>
      <c r="BT109" s="931"/>
      <c r="BU109" s="932"/>
      <c r="BV109" s="930" t="s">
        <v>432</v>
      </c>
      <c r="BW109" s="931"/>
      <c r="BX109" s="931"/>
      <c r="BY109" s="931"/>
      <c r="BZ109" s="932"/>
      <c r="CA109" s="930" t="s">
        <v>309</v>
      </c>
      <c r="CB109" s="931"/>
      <c r="CC109" s="931"/>
      <c r="CD109" s="931"/>
      <c r="CE109" s="932"/>
      <c r="CF109" s="951" t="s">
        <v>433</v>
      </c>
      <c r="CG109" s="951"/>
      <c r="CH109" s="951"/>
      <c r="CI109" s="951"/>
      <c r="CJ109" s="951"/>
      <c r="CK109" s="930" t="s">
        <v>434</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431</v>
      </c>
      <c r="DH109" s="931"/>
      <c r="DI109" s="931"/>
      <c r="DJ109" s="931"/>
      <c r="DK109" s="932"/>
      <c r="DL109" s="930" t="s">
        <v>432</v>
      </c>
      <c r="DM109" s="931"/>
      <c r="DN109" s="931"/>
      <c r="DO109" s="931"/>
      <c r="DP109" s="932"/>
      <c r="DQ109" s="930" t="s">
        <v>309</v>
      </c>
      <c r="DR109" s="931"/>
      <c r="DS109" s="931"/>
      <c r="DT109" s="931"/>
      <c r="DU109" s="932"/>
      <c r="DV109" s="930" t="s">
        <v>433</v>
      </c>
      <c r="DW109" s="931"/>
      <c r="DX109" s="931"/>
      <c r="DY109" s="931"/>
      <c r="DZ109" s="933"/>
    </row>
    <row r="110" spans="1:131" s="230" customFormat="1" ht="26.25" customHeight="1" x14ac:dyDescent="0.15">
      <c r="A110" s="934" t="s">
        <v>435</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520533</v>
      </c>
      <c r="AB110" s="938"/>
      <c r="AC110" s="938"/>
      <c r="AD110" s="938"/>
      <c r="AE110" s="939"/>
      <c r="AF110" s="940">
        <v>624013</v>
      </c>
      <c r="AG110" s="938"/>
      <c r="AH110" s="938"/>
      <c r="AI110" s="938"/>
      <c r="AJ110" s="939"/>
      <c r="AK110" s="940">
        <v>647585</v>
      </c>
      <c r="AL110" s="938"/>
      <c r="AM110" s="938"/>
      <c r="AN110" s="938"/>
      <c r="AO110" s="939"/>
      <c r="AP110" s="941">
        <v>23.2</v>
      </c>
      <c r="AQ110" s="942"/>
      <c r="AR110" s="942"/>
      <c r="AS110" s="942"/>
      <c r="AT110" s="943"/>
      <c r="AU110" s="944" t="s">
        <v>75</v>
      </c>
      <c r="AV110" s="945"/>
      <c r="AW110" s="945"/>
      <c r="AX110" s="945"/>
      <c r="AY110" s="945"/>
      <c r="AZ110" s="967" t="s">
        <v>436</v>
      </c>
      <c r="BA110" s="935"/>
      <c r="BB110" s="935"/>
      <c r="BC110" s="935"/>
      <c r="BD110" s="935"/>
      <c r="BE110" s="935"/>
      <c r="BF110" s="935"/>
      <c r="BG110" s="935"/>
      <c r="BH110" s="935"/>
      <c r="BI110" s="935"/>
      <c r="BJ110" s="935"/>
      <c r="BK110" s="935"/>
      <c r="BL110" s="935"/>
      <c r="BM110" s="935"/>
      <c r="BN110" s="935"/>
      <c r="BO110" s="935"/>
      <c r="BP110" s="936"/>
      <c r="BQ110" s="968">
        <v>8003057</v>
      </c>
      <c r="BR110" s="969"/>
      <c r="BS110" s="969"/>
      <c r="BT110" s="969"/>
      <c r="BU110" s="969"/>
      <c r="BV110" s="969">
        <v>8326653</v>
      </c>
      <c r="BW110" s="969"/>
      <c r="BX110" s="969"/>
      <c r="BY110" s="969"/>
      <c r="BZ110" s="969"/>
      <c r="CA110" s="969">
        <v>8627453</v>
      </c>
      <c r="CB110" s="969"/>
      <c r="CC110" s="969"/>
      <c r="CD110" s="969"/>
      <c r="CE110" s="969"/>
      <c r="CF110" s="982">
        <v>308.7</v>
      </c>
      <c r="CG110" s="983"/>
      <c r="CH110" s="983"/>
      <c r="CI110" s="983"/>
      <c r="CJ110" s="983"/>
      <c r="CK110" s="984" t="s">
        <v>437</v>
      </c>
      <c r="CL110" s="985"/>
      <c r="CM110" s="967" t="s">
        <v>438</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395</v>
      </c>
      <c r="DH110" s="969"/>
      <c r="DI110" s="969"/>
      <c r="DJ110" s="969"/>
      <c r="DK110" s="969"/>
      <c r="DL110" s="969" t="s">
        <v>395</v>
      </c>
      <c r="DM110" s="969"/>
      <c r="DN110" s="969"/>
      <c r="DO110" s="969"/>
      <c r="DP110" s="969"/>
      <c r="DQ110" s="969" t="s">
        <v>439</v>
      </c>
      <c r="DR110" s="969"/>
      <c r="DS110" s="969"/>
      <c r="DT110" s="969"/>
      <c r="DU110" s="969"/>
      <c r="DV110" s="970" t="s">
        <v>439</v>
      </c>
      <c r="DW110" s="970"/>
      <c r="DX110" s="970"/>
      <c r="DY110" s="970"/>
      <c r="DZ110" s="971"/>
    </row>
    <row r="111" spans="1:131" s="230" customFormat="1" ht="26.25" customHeight="1" x14ac:dyDescent="0.15">
      <c r="A111" s="972" t="s">
        <v>440</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439</v>
      </c>
      <c r="AB111" s="976"/>
      <c r="AC111" s="976"/>
      <c r="AD111" s="976"/>
      <c r="AE111" s="977"/>
      <c r="AF111" s="978" t="s">
        <v>395</v>
      </c>
      <c r="AG111" s="976"/>
      <c r="AH111" s="976"/>
      <c r="AI111" s="976"/>
      <c r="AJ111" s="977"/>
      <c r="AK111" s="978" t="s">
        <v>439</v>
      </c>
      <c r="AL111" s="976"/>
      <c r="AM111" s="976"/>
      <c r="AN111" s="976"/>
      <c r="AO111" s="977"/>
      <c r="AP111" s="979" t="s">
        <v>395</v>
      </c>
      <c r="AQ111" s="980"/>
      <c r="AR111" s="980"/>
      <c r="AS111" s="980"/>
      <c r="AT111" s="981"/>
      <c r="AU111" s="946"/>
      <c r="AV111" s="947"/>
      <c r="AW111" s="947"/>
      <c r="AX111" s="947"/>
      <c r="AY111" s="947"/>
      <c r="AZ111" s="960" t="s">
        <v>441</v>
      </c>
      <c r="BA111" s="961"/>
      <c r="BB111" s="961"/>
      <c r="BC111" s="961"/>
      <c r="BD111" s="961"/>
      <c r="BE111" s="961"/>
      <c r="BF111" s="961"/>
      <c r="BG111" s="961"/>
      <c r="BH111" s="961"/>
      <c r="BI111" s="961"/>
      <c r="BJ111" s="961"/>
      <c r="BK111" s="961"/>
      <c r="BL111" s="961"/>
      <c r="BM111" s="961"/>
      <c r="BN111" s="961"/>
      <c r="BO111" s="961"/>
      <c r="BP111" s="962"/>
      <c r="BQ111" s="963" t="s">
        <v>439</v>
      </c>
      <c r="BR111" s="964"/>
      <c r="BS111" s="964"/>
      <c r="BT111" s="964"/>
      <c r="BU111" s="964"/>
      <c r="BV111" s="964" t="s">
        <v>395</v>
      </c>
      <c r="BW111" s="964"/>
      <c r="BX111" s="964"/>
      <c r="BY111" s="964"/>
      <c r="BZ111" s="964"/>
      <c r="CA111" s="964" t="s">
        <v>395</v>
      </c>
      <c r="CB111" s="964"/>
      <c r="CC111" s="964"/>
      <c r="CD111" s="964"/>
      <c r="CE111" s="964"/>
      <c r="CF111" s="958" t="s">
        <v>442</v>
      </c>
      <c r="CG111" s="959"/>
      <c r="CH111" s="959"/>
      <c r="CI111" s="959"/>
      <c r="CJ111" s="959"/>
      <c r="CK111" s="986"/>
      <c r="CL111" s="987"/>
      <c r="CM111" s="960" t="s">
        <v>443</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130</v>
      </c>
      <c r="DH111" s="964"/>
      <c r="DI111" s="964"/>
      <c r="DJ111" s="964"/>
      <c r="DK111" s="964"/>
      <c r="DL111" s="964" t="s">
        <v>439</v>
      </c>
      <c r="DM111" s="964"/>
      <c r="DN111" s="964"/>
      <c r="DO111" s="964"/>
      <c r="DP111" s="964"/>
      <c r="DQ111" s="964" t="s">
        <v>442</v>
      </c>
      <c r="DR111" s="964"/>
      <c r="DS111" s="964"/>
      <c r="DT111" s="964"/>
      <c r="DU111" s="964"/>
      <c r="DV111" s="965" t="s">
        <v>439</v>
      </c>
      <c r="DW111" s="965"/>
      <c r="DX111" s="965"/>
      <c r="DY111" s="965"/>
      <c r="DZ111" s="966"/>
    </row>
    <row r="112" spans="1:131" s="230" customFormat="1" ht="26.25" customHeight="1" x14ac:dyDescent="0.15">
      <c r="A112" s="990" t="s">
        <v>444</v>
      </c>
      <c r="B112" s="991"/>
      <c r="C112" s="961" t="s">
        <v>445</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130</v>
      </c>
      <c r="AB112" s="997"/>
      <c r="AC112" s="997"/>
      <c r="AD112" s="997"/>
      <c r="AE112" s="998"/>
      <c r="AF112" s="999" t="s">
        <v>442</v>
      </c>
      <c r="AG112" s="997"/>
      <c r="AH112" s="997"/>
      <c r="AI112" s="997"/>
      <c r="AJ112" s="998"/>
      <c r="AK112" s="999" t="s">
        <v>130</v>
      </c>
      <c r="AL112" s="997"/>
      <c r="AM112" s="997"/>
      <c r="AN112" s="997"/>
      <c r="AO112" s="998"/>
      <c r="AP112" s="1000" t="s">
        <v>130</v>
      </c>
      <c r="AQ112" s="1001"/>
      <c r="AR112" s="1001"/>
      <c r="AS112" s="1001"/>
      <c r="AT112" s="1002"/>
      <c r="AU112" s="946"/>
      <c r="AV112" s="947"/>
      <c r="AW112" s="947"/>
      <c r="AX112" s="947"/>
      <c r="AY112" s="947"/>
      <c r="AZ112" s="960" t="s">
        <v>446</v>
      </c>
      <c r="BA112" s="961"/>
      <c r="BB112" s="961"/>
      <c r="BC112" s="961"/>
      <c r="BD112" s="961"/>
      <c r="BE112" s="961"/>
      <c r="BF112" s="961"/>
      <c r="BG112" s="961"/>
      <c r="BH112" s="961"/>
      <c r="BI112" s="961"/>
      <c r="BJ112" s="961"/>
      <c r="BK112" s="961"/>
      <c r="BL112" s="961"/>
      <c r="BM112" s="961"/>
      <c r="BN112" s="961"/>
      <c r="BO112" s="961"/>
      <c r="BP112" s="962"/>
      <c r="BQ112" s="963">
        <v>2333603</v>
      </c>
      <c r="BR112" s="964"/>
      <c r="BS112" s="964"/>
      <c r="BT112" s="964"/>
      <c r="BU112" s="964"/>
      <c r="BV112" s="964">
        <v>2701942</v>
      </c>
      <c r="BW112" s="964"/>
      <c r="BX112" s="964"/>
      <c r="BY112" s="964"/>
      <c r="BZ112" s="964"/>
      <c r="CA112" s="964">
        <v>2885669</v>
      </c>
      <c r="CB112" s="964"/>
      <c r="CC112" s="964"/>
      <c r="CD112" s="964"/>
      <c r="CE112" s="964"/>
      <c r="CF112" s="958">
        <v>103.2</v>
      </c>
      <c r="CG112" s="959"/>
      <c r="CH112" s="959"/>
      <c r="CI112" s="959"/>
      <c r="CJ112" s="959"/>
      <c r="CK112" s="986"/>
      <c r="CL112" s="987"/>
      <c r="CM112" s="960" t="s">
        <v>447</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442</v>
      </c>
      <c r="DH112" s="964"/>
      <c r="DI112" s="964"/>
      <c r="DJ112" s="964"/>
      <c r="DK112" s="964"/>
      <c r="DL112" s="964" t="s">
        <v>439</v>
      </c>
      <c r="DM112" s="964"/>
      <c r="DN112" s="964"/>
      <c r="DO112" s="964"/>
      <c r="DP112" s="964"/>
      <c r="DQ112" s="964" t="s">
        <v>130</v>
      </c>
      <c r="DR112" s="964"/>
      <c r="DS112" s="964"/>
      <c r="DT112" s="964"/>
      <c r="DU112" s="964"/>
      <c r="DV112" s="965" t="s">
        <v>130</v>
      </c>
      <c r="DW112" s="965"/>
      <c r="DX112" s="965"/>
      <c r="DY112" s="965"/>
      <c r="DZ112" s="966"/>
    </row>
    <row r="113" spans="1:130" s="230" customFormat="1" ht="26.25" customHeight="1" x14ac:dyDescent="0.15">
      <c r="A113" s="992"/>
      <c r="B113" s="993"/>
      <c r="C113" s="961" t="s">
        <v>448</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145330</v>
      </c>
      <c r="AB113" s="976"/>
      <c r="AC113" s="976"/>
      <c r="AD113" s="976"/>
      <c r="AE113" s="977"/>
      <c r="AF113" s="978">
        <v>152255</v>
      </c>
      <c r="AG113" s="976"/>
      <c r="AH113" s="976"/>
      <c r="AI113" s="976"/>
      <c r="AJ113" s="977"/>
      <c r="AK113" s="978">
        <v>152352</v>
      </c>
      <c r="AL113" s="976"/>
      <c r="AM113" s="976"/>
      <c r="AN113" s="976"/>
      <c r="AO113" s="977"/>
      <c r="AP113" s="979">
        <v>5.5</v>
      </c>
      <c r="AQ113" s="980"/>
      <c r="AR113" s="980"/>
      <c r="AS113" s="980"/>
      <c r="AT113" s="981"/>
      <c r="AU113" s="946"/>
      <c r="AV113" s="947"/>
      <c r="AW113" s="947"/>
      <c r="AX113" s="947"/>
      <c r="AY113" s="947"/>
      <c r="AZ113" s="960" t="s">
        <v>449</v>
      </c>
      <c r="BA113" s="961"/>
      <c r="BB113" s="961"/>
      <c r="BC113" s="961"/>
      <c r="BD113" s="961"/>
      <c r="BE113" s="961"/>
      <c r="BF113" s="961"/>
      <c r="BG113" s="961"/>
      <c r="BH113" s="961"/>
      <c r="BI113" s="961"/>
      <c r="BJ113" s="961"/>
      <c r="BK113" s="961"/>
      <c r="BL113" s="961"/>
      <c r="BM113" s="961"/>
      <c r="BN113" s="961"/>
      <c r="BO113" s="961"/>
      <c r="BP113" s="962"/>
      <c r="BQ113" s="963">
        <v>114944</v>
      </c>
      <c r="BR113" s="964"/>
      <c r="BS113" s="964"/>
      <c r="BT113" s="964"/>
      <c r="BU113" s="964"/>
      <c r="BV113" s="964">
        <v>110142</v>
      </c>
      <c r="BW113" s="964"/>
      <c r="BX113" s="964"/>
      <c r="BY113" s="964"/>
      <c r="BZ113" s="964"/>
      <c r="CA113" s="964">
        <v>99451</v>
      </c>
      <c r="CB113" s="964"/>
      <c r="CC113" s="964"/>
      <c r="CD113" s="964"/>
      <c r="CE113" s="964"/>
      <c r="CF113" s="958">
        <v>3.6</v>
      </c>
      <c r="CG113" s="959"/>
      <c r="CH113" s="959"/>
      <c r="CI113" s="959"/>
      <c r="CJ113" s="959"/>
      <c r="CK113" s="986"/>
      <c r="CL113" s="987"/>
      <c r="CM113" s="960" t="s">
        <v>450</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442</v>
      </c>
      <c r="DH113" s="997"/>
      <c r="DI113" s="997"/>
      <c r="DJ113" s="997"/>
      <c r="DK113" s="998"/>
      <c r="DL113" s="999" t="s">
        <v>130</v>
      </c>
      <c r="DM113" s="997"/>
      <c r="DN113" s="997"/>
      <c r="DO113" s="997"/>
      <c r="DP113" s="998"/>
      <c r="DQ113" s="999" t="s">
        <v>439</v>
      </c>
      <c r="DR113" s="997"/>
      <c r="DS113" s="997"/>
      <c r="DT113" s="997"/>
      <c r="DU113" s="998"/>
      <c r="DV113" s="1000" t="s">
        <v>130</v>
      </c>
      <c r="DW113" s="1001"/>
      <c r="DX113" s="1001"/>
      <c r="DY113" s="1001"/>
      <c r="DZ113" s="1002"/>
    </row>
    <row r="114" spans="1:130" s="230" customFormat="1" ht="26.25" customHeight="1" x14ac:dyDescent="0.15">
      <c r="A114" s="992"/>
      <c r="B114" s="993"/>
      <c r="C114" s="961" t="s">
        <v>451</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19806</v>
      </c>
      <c r="AB114" s="997"/>
      <c r="AC114" s="997"/>
      <c r="AD114" s="997"/>
      <c r="AE114" s="998"/>
      <c r="AF114" s="999">
        <v>21795</v>
      </c>
      <c r="AG114" s="997"/>
      <c r="AH114" s="997"/>
      <c r="AI114" s="997"/>
      <c r="AJ114" s="998"/>
      <c r="AK114" s="999">
        <v>25312</v>
      </c>
      <c r="AL114" s="997"/>
      <c r="AM114" s="997"/>
      <c r="AN114" s="997"/>
      <c r="AO114" s="998"/>
      <c r="AP114" s="1000">
        <v>0.9</v>
      </c>
      <c r="AQ114" s="1001"/>
      <c r="AR114" s="1001"/>
      <c r="AS114" s="1001"/>
      <c r="AT114" s="1002"/>
      <c r="AU114" s="946"/>
      <c r="AV114" s="947"/>
      <c r="AW114" s="947"/>
      <c r="AX114" s="947"/>
      <c r="AY114" s="947"/>
      <c r="AZ114" s="960" t="s">
        <v>452</v>
      </c>
      <c r="BA114" s="961"/>
      <c r="BB114" s="961"/>
      <c r="BC114" s="961"/>
      <c r="BD114" s="961"/>
      <c r="BE114" s="961"/>
      <c r="BF114" s="961"/>
      <c r="BG114" s="961"/>
      <c r="BH114" s="961"/>
      <c r="BI114" s="961"/>
      <c r="BJ114" s="961"/>
      <c r="BK114" s="961"/>
      <c r="BL114" s="961"/>
      <c r="BM114" s="961"/>
      <c r="BN114" s="961"/>
      <c r="BO114" s="961"/>
      <c r="BP114" s="962"/>
      <c r="BQ114" s="963">
        <v>388389</v>
      </c>
      <c r="BR114" s="964"/>
      <c r="BS114" s="964"/>
      <c r="BT114" s="964"/>
      <c r="BU114" s="964"/>
      <c r="BV114" s="964">
        <v>417329</v>
      </c>
      <c r="BW114" s="964"/>
      <c r="BX114" s="964"/>
      <c r="BY114" s="964"/>
      <c r="BZ114" s="964"/>
      <c r="CA114" s="964">
        <v>268106</v>
      </c>
      <c r="CB114" s="964"/>
      <c r="CC114" s="964"/>
      <c r="CD114" s="964"/>
      <c r="CE114" s="964"/>
      <c r="CF114" s="958">
        <v>9.6</v>
      </c>
      <c r="CG114" s="959"/>
      <c r="CH114" s="959"/>
      <c r="CI114" s="959"/>
      <c r="CJ114" s="959"/>
      <c r="CK114" s="986"/>
      <c r="CL114" s="987"/>
      <c r="CM114" s="960" t="s">
        <v>453</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439</v>
      </c>
      <c r="DH114" s="997"/>
      <c r="DI114" s="997"/>
      <c r="DJ114" s="997"/>
      <c r="DK114" s="998"/>
      <c r="DL114" s="999" t="s">
        <v>439</v>
      </c>
      <c r="DM114" s="997"/>
      <c r="DN114" s="997"/>
      <c r="DO114" s="997"/>
      <c r="DP114" s="998"/>
      <c r="DQ114" s="999" t="s">
        <v>130</v>
      </c>
      <c r="DR114" s="997"/>
      <c r="DS114" s="997"/>
      <c r="DT114" s="997"/>
      <c r="DU114" s="998"/>
      <c r="DV114" s="1000" t="s">
        <v>439</v>
      </c>
      <c r="DW114" s="1001"/>
      <c r="DX114" s="1001"/>
      <c r="DY114" s="1001"/>
      <c r="DZ114" s="1002"/>
    </row>
    <row r="115" spans="1:130" s="230" customFormat="1" ht="26.25" customHeight="1" x14ac:dyDescent="0.15">
      <c r="A115" s="992"/>
      <c r="B115" s="993"/>
      <c r="C115" s="961" t="s">
        <v>454</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v>7</v>
      </c>
      <c r="AB115" s="976"/>
      <c r="AC115" s="976"/>
      <c r="AD115" s="976"/>
      <c r="AE115" s="977"/>
      <c r="AF115" s="978">
        <v>4</v>
      </c>
      <c r="AG115" s="976"/>
      <c r="AH115" s="976"/>
      <c r="AI115" s="976"/>
      <c r="AJ115" s="977"/>
      <c r="AK115" s="978">
        <v>2</v>
      </c>
      <c r="AL115" s="976"/>
      <c r="AM115" s="976"/>
      <c r="AN115" s="976"/>
      <c r="AO115" s="977"/>
      <c r="AP115" s="979">
        <v>0</v>
      </c>
      <c r="AQ115" s="980"/>
      <c r="AR115" s="980"/>
      <c r="AS115" s="980"/>
      <c r="AT115" s="981"/>
      <c r="AU115" s="946"/>
      <c r="AV115" s="947"/>
      <c r="AW115" s="947"/>
      <c r="AX115" s="947"/>
      <c r="AY115" s="947"/>
      <c r="AZ115" s="960" t="s">
        <v>455</v>
      </c>
      <c r="BA115" s="961"/>
      <c r="BB115" s="961"/>
      <c r="BC115" s="961"/>
      <c r="BD115" s="961"/>
      <c r="BE115" s="961"/>
      <c r="BF115" s="961"/>
      <c r="BG115" s="961"/>
      <c r="BH115" s="961"/>
      <c r="BI115" s="961"/>
      <c r="BJ115" s="961"/>
      <c r="BK115" s="961"/>
      <c r="BL115" s="961"/>
      <c r="BM115" s="961"/>
      <c r="BN115" s="961"/>
      <c r="BO115" s="961"/>
      <c r="BP115" s="962"/>
      <c r="BQ115" s="963" t="s">
        <v>130</v>
      </c>
      <c r="BR115" s="964"/>
      <c r="BS115" s="964"/>
      <c r="BT115" s="964"/>
      <c r="BU115" s="964"/>
      <c r="BV115" s="964" t="s">
        <v>442</v>
      </c>
      <c r="BW115" s="964"/>
      <c r="BX115" s="964"/>
      <c r="BY115" s="964"/>
      <c r="BZ115" s="964"/>
      <c r="CA115" s="964" t="s">
        <v>439</v>
      </c>
      <c r="CB115" s="964"/>
      <c r="CC115" s="964"/>
      <c r="CD115" s="964"/>
      <c r="CE115" s="964"/>
      <c r="CF115" s="958" t="s">
        <v>442</v>
      </c>
      <c r="CG115" s="959"/>
      <c r="CH115" s="959"/>
      <c r="CI115" s="959"/>
      <c r="CJ115" s="959"/>
      <c r="CK115" s="986"/>
      <c r="CL115" s="987"/>
      <c r="CM115" s="960" t="s">
        <v>456</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130</v>
      </c>
      <c r="DH115" s="997"/>
      <c r="DI115" s="997"/>
      <c r="DJ115" s="997"/>
      <c r="DK115" s="998"/>
      <c r="DL115" s="999" t="s">
        <v>442</v>
      </c>
      <c r="DM115" s="997"/>
      <c r="DN115" s="997"/>
      <c r="DO115" s="997"/>
      <c r="DP115" s="998"/>
      <c r="DQ115" s="999" t="s">
        <v>442</v>
      </c>
      <c r="DR115" s="997"/>
      <c r="DS115" s="997"/>
      <c r="DT115" s="997"/>
      <c r="DU115" s="998"/>
      <c r="DV115" s="1000" t="s">
        <v>439</v>
      </c>
      <c r="DW115" s="1001"/>
      <c r="DX115" s="1001"/>
      <c r="DY115" s="1001"/>
      <c r="DZ115" s="1002"/>
    </row>
    <row r="116" spans="1:130" s="230" customFormat="1" ht="26.25" customHeight="1" x14ac:dyDescent="0.15">
      <c r="A116" s="994"/>
      <c r="B116" s="995"/>
      <c r="C116" s="1003" t="s">
        <v>457</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442</v>
      </c>
      <c r="AB116" s="997"/>
      <c r="AC116" s="997"/>
      <c r="AD116" s="997"/>
      <c r="AE116" s="998"/>
      <c r="AF116" s="999" t="s">
        <v>442</v>
      </c>
      <c r="AG116" s="997"/>
      <c r="AH116" s="997"/>
      <c r="AI116" s="997"/>
      <c r="AJ116" s="998"/>
      <c r="AK116" s="999" t="s">
        <v>130</v>
      </c>
      <c r="AL116" s="997"/>
      <c r="AM116" s="997"/>
      <c r="AN116" s="997"/>
      <c r="AO116" s="998"/>
      <c r="AP116" s="1000" t="s">
        <v>442</v>
      </c>
      <c r="AQ116" s="1001"/>
      <c r="AR116" s="1001"/>
      <c r="AS116" s="1001"/>
      <c r="AT116" s="1002"/>
      <c r="AU116" s="946"/>
      <c r="AV116" s="947"/>
      <c r="AW116" s="947"/>
      <c r="AX116" s="947"/>
      <c r="AY116" s="947"/>
      <c r="AZ116" s="1005" t="s">
        <v>458</v>
      </c>
      <c r="BA116" s="1006"/>
      <c r="BB116" s="1006"/>
      <c r="BC116" s="1006"/>
      <c r="BD116" s="1006"/>
      <c r="BE116" s="1006"/>
      <c r="BF116" s="1006"/>
      <c r="BG116" s="1006"/>
      <c r="BH116" s="1006"/>
      <c r="BI116" s="1006"/>
      <c r="BJ116" s="1006"/>
      <c r="BK116" s="1006"/>
      <c r="BL116" s="1006"/>
      <c r="BM116" s="1006"/>
      <c r="BN116" s="1006"/>
      <c r="BO116" s="1006"/>
      <c r="BP116" s="1007"/>
      <c r="BQ116" s="963" t="s">
        <v>439</v>
      </c>
      <c r="BR116" s="964"/>
      <c r="BS116" s="964"/>
      <c r="BT116" s="964"/>
      <c r="BU116" s="964"/>
      <c r="BV116" s="964" t="s">
        <v>439</v>
      </c>
      <c r="BW116" s="964"/>
      <c r="BX116" s="964"/>
      <c r="BY116" s="964"/>
      <c r="BZ116" s="964"/>
      <c r="CA116" s="964" t="s">
        <v>439</v>
      </c>
      <c r="CB116" s="964"/>
      <c r="CC116" s="964"/>
      <c r="CD116" s="964"/>
      <c r="CE116" s="964"/>
      <c r="CF116" s="958" t="s">
        <v>442</v>
      </c>
      <c r="CG116" s="959"/>
      <c r="CH116" s="959"/>
      <c r="CI116" s="959"/>
      <c r="CJ116" s="959"/>
      <c r="CK116" s="986"/>
      <c r="CL116" s="987"/>
      <c r="CM116" s="960" t="s">
        <v>459</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439</v>
      </c>
      <c r="DH116" s="997"/>
      <c r="DI116" s="997"/>
      <c r="DJ116" s="997"/>
      <c r="DK116" s="998"/>
      <c r="DL116" s="999" t="s">
        <v>442</v>
      </c>
      <c r="DM116" s="997"/>
      <c r="DN116" s="997"/>
      <c r="DO116" s="997"/>
      <c r="DP116" s="998"/>
      <c r="DQ116" s="999" t="s">
        <v>130</v>
      </c>
      <c r="DR116" s="997"/>
      <c r="DS116" s="997"/>
      <c r="DT116" s="997"/>
      <c r="DU116" s="998"/>
      <c r="DV116" s="1000" t="s">
        <v>130</v>
      </c>
      <c r="DW116" s="1001"/>
      <c r="DX116" s="1001"/>
      <c r="DY116" s="1001"/>
      <c r="DZ116" s="1002"/>
    </row>
    <row r="117" spans="1:130" s="230" customFormat="1" ht="26.25" customHeight="1" x14ac:dyDescent="0.15">
      <c r="A117" s="950" t="s">
        <v>187</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460</v>
      </c>
      <c r="Z117" s="932"/>
      <c r="AA117" s="1016">
        <v>685676</v>
      </c>
      <c r="AB117" s="1017"/>
      <c r="AC117" s="1017"/>
      <c r="AD117" s="1017"/>
      <c r="AE117" s="1018"/>
      <c r="AF117" s="1019">
        <v>798067</v>
      </c>
      <c r="AG117" s="1017"/>
      <c r="AH117" s="1017"/>
      <c r="AI117" s="1017"/>
      <c r="AJ117" s="1018"/>
      <c r="AK117" s="1019">
        <v>825251</v>
      </c>
      <c r="AL117" s="1017"/>
      <c r="AM117" s="1017"/>
      <c r="AN117" s="1017"/>
      <c r="AO117" s="1018"/>
      <c r="AP117" s="1020"/>
      <c r="AQ117" s="1021"/>
      <c r="AR117" s="1021"/>
      <c r="AS117" s="1021"/>
      <c r="AT117" s="1022"/>
      <c r="AU117" s="946"/>
      <c r="AV117" s="947"/>
      <c r="AW117" s="947"/>
      <c r="AX117" s="947"/>
      <c r="AY117" s="947"/>
      <c r="AZ117" s="1012" t="s">
        <v>461</v>
      </c>
      <c r="BA117" s="1013"/>
      <c r="BB117" s="1013"/>
      <c r="BC117" s="1013"/>
      <c r="BD117" s="1013"/>
      <c r="BE117" s="1013"/>
      <c r="BF117" s="1013"/>
      <c r="BG117" s="1013"/>
      <c r="BH117" s="1013"/>
      <c r="BI117" s="1013"/>
      <c r="BJ117" s="1013"/>
      <c r="BK117" s="1013"/>
      <c r="BL117" s="1013"/>
      <c r="BM117" s="1013"/>
      <c r="BN117" s="1013"/>
      <c r="BO117" s="1013"/>
      <c r="BP117" s="1014"/>
      <c r="BQ117" s="963" t="s">
        <v>130</v>
      </c>
      <c r="BR117" s="964"/>
      <c r="BS117" s="964"/>
      <c r="BT117" s="964"/>
      <c r="BU117" s="964"/>
      <c r="BV117" s="964" t="s">
        <v>130</v>
      </c>
      <c r="BW117" s="964"/>
      <c r="BX117" s="964"/>
      <c r="BY117" s="964"/>
      <c r="BZ117" s="964"/>
      <c r="CA117" s="964" t="s">
        <v>130</v>
      </c>
      <c r="CB117" s="964"/>
      <c r="CC117" s="964"/>
      <c r="CD117" s="964"/>
      <c r="CE117" s="964"/>
      <c r="CF117" s="958" t="s">
        <v>130</v>
      </c>
      <c r="CG117" s="959"/>
      <c r="CH117" s="959"/>
      <c r="CI117" s="959"/>
      <c r="CJ117" s="959"/>
      <c r="CK117" s="986"/>
      <c r="CL117" s="987"/>
      <c r="CM117" s="960" t="s">
        <v>462</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130</v>
      </c>
      <c r="DH117" s="997"/>
      <c r="DI117" s="997"/>
      <c r="DJ117" s="997"/>
      <c r="DK117" s="998"/>
      <c r="DL117" s="999" t="s">
        <v>130</v>
      </c>
      <c r="DM117" s="997"/>
      <c r="DN117" s="997"/>
      <c r="DO117" s="997"/>
      <c r="DP117" s="998"/>
      <c r="DQ117" s="999" t="s">
        <v>130</v>
      </c>
      <c r="DR117" s="997"/>
      <c r="DS117" s="997"/>
      <c r="DT117" s="997"/>
      <c r="DU117" s="998"/>
      <c r="DV117" s="1000" t="s">
        <v>130</v>
      </c>
      <c r="DW117" s="1001"/>
      <c r="DX117" s="1001"/>
      <c r="DY117" s="1001"/>
      <c r="DZ117" s="1002"/>
    </row>
    <row r="118" spans="1:130" s="230" customFormat="1" ht="26.25" customHeight="1" x14ac:dyDescent="0.15">
      <c r="A118" s="950" t="s">
        <v>434</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431</v>
      </c>
      <c r="AB118" s="931"/>
      <c r="AC118" s="931"/>
      <c r="AD118" s="931"/>
      <c r="AE118" s="932"/>
      <c r="AF118" s="930" t="s">
        <v>432</v>
      </c>
      <c r="AG118" s="931"/>
      <c r="AH118" s="931"/>
      <c r="AI118" s="931"/>
      <c r="AJ118" s="932"/>
      <c r="AK118" s="930" t="s">
        <v>309</v>
      </c>
      <c r="AL118" s="931"/>
      <c r="AM118" s="931"/>
      <c r="AN118" s="931"/>
      <c r="AO118" s="932"/>
      <c r="AP118" s="1008" t="s">
        <v>433</v>
      </c>
      <c r="AQ118" s="1009"/>
      <c r="AR118" s="1009"/>
      <c r="AS118" s="1009"/>
      <c r="AT118" s="1010"/>
      <c r="AU118" s="946"/>
      <c r="AV118" s="947"/>
      <c r="AW118" s="947"/>
      <c r="AX118" s="947"/>
      <c r="AY118" s="947"/>
      <c r="AZ118" s="1011" t="s">
        <v>463</v>
      </c>
      <c r="BA118" s="1003"/>
      <c r="BB118" s="1003"/>
      <c r="BC118" s="1003"/>
      <c r="BD118" s="1003"/>
      <c r="BE118" s="1003"/>
      <c r="BF118" s="1003"/>
      <c r="BG118" s="1003"/>
      <c r="BH118" s="1003"/>
      <c r="BI118" s="1003"/>
      <c r="BJ118" s="1003"/>
      <c r="BK118" s="1003"/>
      <c r="BL118" s="1003"/>
      <c r="BM118" s="1003"/>
      <c r="BN118" s="1003"/>
      <c r="BO118" s="1003"/>
      <c r="BP118" s="1004"/>
      <c r="BQ118" s="1037" t="s">
        <v>130</v>
      </c>
      <c r="BR118" s="1038"/>
      <c r="BS118" s="1038"/>
      <c r="BT118" s="1038"/>
      <c r="BU118" s="1038"/>
      <c r="BV118" s="1038" t="s">
        <v>130</v>
      </c>
      <c r="BW118" s="1038"/>
      <c r="BX118" s="1038"/>
      <c r="BY118" s="1038"/>
      <c r="BZ118" s="1038"/>
      <c r="CA118" s="1038" t="s">
        <v>395</v>
      </c>
      <c r="CB118" s="1038"/>
      <c r="CC118" s="1038"/>
      <c r="CD118" s="1038"/>
      <c r="CE118" s="1038"/>
      <c r="CF118" s="958" t="s">
        <v>130</v>
      </c>
      <c r="CG118" s="959"/>
      <c r="CH118" s="959"/>
      <c r="CI118" s="959"/>
      <c r="CJ118" s="959"/>
      <c r="CK118" s="986"/>
      <c r="CL118" s="987"/>
      <c r="CM118" s="960" t="s">
        <v>464</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130</v>
      </c>
      <c r="DH118" s="997"/>
      <c r="DI118" s="997"/>
      <c r="DJ118" s="997"/>
      <c r="DK118" s="998"/>
      <c r="DL118" s="999" t="s">
        <v>130</v>
      </c>
      <c r="DM118" s="997"/>
      <c r="DN118" s="997"/>
      <c r="DO118" s="997"/>
      <c r="DP118" s="998"/>
      <c r="DQ118" s="999" t="s">
        <v>130</v>
      </c>
      <c r="DR118" s="997"/>
      <c r="DS118" s="997"/>
      <c r="DT118" s="997"/>
      <c r="DU118" s="998"/>
      <c r="DV118" s="1000" t="s">
        <v>130</v>
      </c>
      <c r="DW118" s="1001"/>
      <c r="DX118" s="1001"/>
      <c r="DY118" s="1001"/>
      <c r="DZ118" s="1002"/>
    </row>
    <row r="119" spans="1:130" s="230" customFormat="1" ht="26.25" customHeight="1" x14ac:dyDescent="0.15">
      <c r="A119" s="1094" t="s">
        <v>437</v>
      </c>
      <c r="B119" s="985"/>
      <c r="C119" s="967" t="s">
        <v>438</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130</v>
      </c>
      <c r="AB119" s="938"/>
      <c r="AC119" s="938"/>
      <c r="AD119" s="938"/>
      <c r="AE119" s="939"/>
      <c r="AF119" s="940" t="s">
        <v>130</v>
      </c>
      <c r="AG119" s="938"/>
      <c r="AH119" s="938"/>
      <c r="AI119" s="938"/>
      <c r="AJ119" s="939"/>
      <c r="AK119" s="940" t="s">
        <v>130</v>
      </c>
      <c r="AL119" s="938"/>
      <c r="AM119" s="938"/>
      <c r="AN119" s="938"/>
      <c r="AO119" s="939"/>
      <c r="AP119" s="941" t="s">
        <v>130</v>
      </c>
      <c r="AQ119" s="942"/>
      <c r="AR119" s="942"/>
      <c r="AS119" s="942"/>
      <c r="AT119" s="943"/>
      <c r="AU119" s="948"/>
      <c r="AV119" s="949"/>
      <c r="AW119" s="949"/>
      <c r="AX119" s="949"/>
      <c r="AY119" s="949"/>
      <c r="AZ119" s="251" t="s">
        <v>187</v>
      </c>
      <c r="BA119" s="251"/>
      <c r="BB119" s="251"/>
      <c r="BC119" s="251"/>
      <c r="BD119" s="251"/>
      <c r="BE119" s="251"/>
      <c r="BF119" s="251"/>
      <c r="BG119" s="251"/>
      <c r="BH119" s="251"/>
      <c r="BI119" s="251"/>
      <c r="BJ119" s="251"/>
      <c r="BK119" s="251"/>
      <c r="BL119" s="251"/>
      <c r="BM119" s="251"/>
      <c r="BN119" s="251"/>
      <c r="BO119" s="1015" t="s">
        <v>465</v>
      </c>
      <c r="BP119" s="1043"/>
      <c r="BQ119" s="1037">
        <v>10839993</v>
      </c>
      <c r="BR119" s="1038"/>
      <c r="BS119" s="1038"/>
      <c r="BT119" s="1038"/>
      <c r="BU119" s="1038"/>
      <c r="BV119" s="1038">
        <v>11556066</v>
      </c>
      <c r="BW119" s="1038"/>
      <c r="BX119" s="1038"/>
      <c r="BY119" s="1038"/>
      <c r="BZ119" s="1038"/>
      <c r="CA119" s="1038">
        <v>11880679</v>
      </c>
      <c r="CB119" s="1038"/>
      <c r="CC119" s="1038"/>
      <c r="CD119" s="1038"/>
      <c r="CE119" s="1038"/>
      <c r="CF119" s="1039"/>
      <c r="CG119" s="1040"/>
      <c r="CH119" s="1040"/>
      <c r="CI119" s="1040"/>
      <c r="CJ119" s="1041"/>
      <c r="CK119" s="988"/>
      <c r="CL119" s="989"/>
      <c r="CM119" s="1011" t="s">
        <v>466</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t="s">
        <v>130</v>
      </c>
      <c r="DH119" s="1024"/>
      <c r="DI119" s="1024"/>
      <c r="DJ119" s="1024"/>
      <c r="DK119" s="1025"/>
      <c r="DL119" s="1023" t="s">
        <v>130</v>
      </c>
      <c r="DM119" s="1024"/>
      <c r="DN119" s="1024"/>
      <c r="DO119" s="1024"/>
      <c r="DP119" s="1025"/>
      <c r="DQ119" s="1023" t="s">
        <v>130</v>
      </c>
      <c r="DR119" s="1024"/>
      <c r="DS119" s="1024"/>
      <c r="DT119" s="1024"/>
      <c r="DU119" s="1025"/>
      <c r="DV119" s="1026" t="s">
        <v>130</v>
      </c>
      <c r="DW119" s="1027"/>
      <c r="DX119" s="1027"/>
      <c r="DY119" s="1027"/>
      <c r="DZ119" s="1028"/>
    </row>
    <row r="120" spans="1:130" s="230" customFormat="1" ht="26.25" customHeight="1" x14ac:dyDescent="0.15">
      <c r="A120" s="1095"/>
      <c r="B120" s="987"/>
      <c r="C120" s="960" t="s">
        <v>443</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130</v>
      </c>
      <c r="AB120" s="997"/>
      <c r="AC120" s="997"/>
      <c r="AD120" s="997"/>
      <c r="AE120" s="998"/>
      <c r="AF120" s="999" t="s">
        <v>130</v>
      </c>
      <c r="AG120" s="997"/>
      <c r="AH120" s="997"/>
      <c r="AI120" s="997"/>
      <c r="AJ120" s="998"/>
      <c r="AK120" s="999" t="s">
        <v>130</v>
      </c>
      <c r="AL120" s="997"/>
      <c r="AM120" s="997"/>
      <c r="AN120" s="997"/>
      <c r="AO120" s="998"/>
      <c r="AP120" s="1000" t="s">
        <v>130</v>
      </c>
      <c r="AQ120" s="1001"/>
      <c r="AR120" s="1001"/>
      <c r="AS120" s="1001"/>
      <c r="AT120" s="1002"/>
      <c r="AU120" s="1029" t="s">
        <v>467</v>
      </c>
      <c r="AV120" s="1030"/>
      <c r="AW120" s="1030"/>
      <c r="AX120" s="1030"/>
      <c r="AY120" s="1031"/>
      <c r="AZ120" s="967" t="s">
        <v>468</v>
      </c>
      <c r="BA120" s="935"/>
      <c r="BB120" s="935"/>
      <c r="BC120" s="935"/>
      <c r="BD120" s="935"/>
      <c r="BE120" s="935"/>
      <c r="BF120" s="935"/>
      <c r="BG120" s="935"/>
      <c r="BH120" s="935"/>
      <c r="BI120" s="935"/>
      <c r="BJ120" s="935"/>
      <c r="BK120" s="935"/>
      <c r="BL120" s="935"/>
      <c r="BM120" s="935"/>
      <c r="BN120" s="935"/>
      <c r="BO120" s="935"/>
      <c r="BP120" s="936"/>
      <c r="BQ120" s="968">
        <v>2488705</v>
      </c>
      <c r="BR120" s="969"/>
      <c r="BS120" s="969"/>
      <c r="BT120" s="969"/>
      <c r="BU120" s="969"/>
      <c r="BV120" s="969">
        <v>2708718</v>
      </c>
      <c r="BW120" s="969"/>
      <c r="BX120" s="969"/>
      <c r="BY120" s="969"/>
      <c r="BZ120" s="969"/>
      <c r="CA120" s="969">
        <v>2890582</v>
      </c>
      <c r="CB120" s="969"/>
      <c r="CC120" s="969"/>
      <c r="CD120" s="969"/>
      <c r="CE120" s="969"/>
      <c r="CF120" s="982">
        <v>103.4</v>
      </c>
      <c r="CG120" s="983"/>
      <c r="CH120" s="983"/>
      <c r="CI120" s="983"/>
      <c r="CJ120" s="983"/>
      <c r="CK120" s="1044" t="s">
        <v>469</v>
      </c>
      <c r="CL120" s="1045"/>
      <c r="CM120" s="1045"/>
      <c r="CN120" s="1045"/>
      <c r="CO120" s="1046"/>
      <c r="CP120" s="1052" t="s">
        <v>411</v>
      </c>
      <c r="CQ120" s="1053"/>
      <c r="CR120" s="1053"/>
      <c r="CS120" s="1053"/>
      <c r="CT120" s="1053"/>
      <c r="CU120" s="1053"/>
      <c r="CV120" s="1053"/>
      <c r="CW120" s="1053"/>
      <c r="CX120" s="1053"/>
      <c r="CY120" s="1053"/>
      <c r="CZ120" s="1053"/>
      <c r="DA120" s="1053"/>
      <c r="DB120" s="1053"/>
      <c r="DC120" s="1053"/>
      <c r="DD120" s="1053"/>
      <c r="DE120" s="1053"/>
      <c r="DF120" s="1054"/>
      <c r="DG120" s="968">
        <v>2241253</v>
      </c>
      <c r="DH120" s="969"/>
      <c r="DI120" s="969"/>
      <c r="DJ120" s="969"/>
      <c r="DK120" s="969"/>
      <c r="DL120" s="969">
        <v>2352267</v>
      </c>
      <c r="DM120" s="969"/>
      <c r="DN120" s="969"/>
      <c r="DO120" s="969"/>
      <c r="DP120" s="969"/>
      <c r="DQ120" s="969">
        <v>2507875</v>
      </c>
      <c r="DR120" s="969"/>
      <c r="DS120" s="969"/>
      <c r="DT120" s="969"/>
      <c r="DU120" s="969"/>
      <c r="DV120" s="970">
        <v>89.7</v>
      </c>
      <c r="DW120" s="970"/>
      <c r="DX120" s="970"/>
      <c r="DY120" s="970"/>
      <c r="DZ120" s="971"/>
    </row>
    <row r="121" spans="1:130" s="230" customFormat="1" ht="26.25" customHeight="1" x14ac:dyDescent="0.15">
      <c r="A121" s="1095"/>
      <c r="B121" s="987"/>
      <c r="C121" s="1012" t="s">
        <v>470</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130</v>
      </c>
      <c r="AB121" s="997"/>
      <c r="AC121" s="997"/>
      <c r="AD121" s="997"/>
      <c r="AE121" s="998"/>
      <c r="AF121" s="999" t="s">
        <v>130</v>
      </c>
      <c r="AG121" s="997"/>
      <c r="AH121" s="997"/>
      <c r="AI121" s="997"/>
      <c r="AJ121" s="998"/>
      <c r="AK121" s="999" t="s">
        <v>130</v>
      </c>
      <c r="AL121" s="997"/>
      <c r="AM121" s="997"/>
      <c r="AN121" s="997"/>
      <c r="AO121" s="998"/>
      <c r="AP121" s="1000" t="s">
        <v>130</v>
      </c>
      <c r="AQ121" s="1001"/>
      <c r="AR121" s="1001"/>
      <c r="AS121" s="1001"/>
      <c r="AT121" s="1002"/>
      <c r="AU121" s="1032"/>
      <c r="AV121" s="1033"/>
      <c r="AW121" s="1033"/>
      <c r="AX121" s="1033"/>
      <c r="AY121" s="1034"/>
      <c r="AZ121" s="960" t="s">
        <v>471</v>
      </c>
      <c r="BA121" s="961"/>
      <c r="BB121" s="961"/>
      <c r="BC121" s="961"/>
      <c r="BD121" s="961"/>
      <c r="BE121" s="961"/>
      <c r="BF121" s="961"/>
      <c r="BG121" s="961"/>
      <c r="BH121" s="961"/>
      <c r="BI121" s="961"/>
      <c r="BJ121" s="961"/>
      <c r="BK121" s="961"/>
      <c r="BL121" s="961"/>
      <c r="BM121" s="961"/>
      <c r="BN121" s="961"/>
      <c r="BO121" s="961"/>
      <c r="BP121" s="962"/>
      <c r="BQ121" s="963" t="s">
        <v>130</v>
      </c>
      <c r="BR121" s="964"/>
      <c r="BS121" s="964"/>
      <c r="BT121" s="964"/>
      <c r="BU121" s="964"/>
      <c r="BV121" s="964" t="s">
        <v>130</v>
      </c>
      <c r="BW121" s="964"/>
      <c r="BX121" s="964"/>
      <c r="BY121" s="964"/>
      <c r="BZ121" s="964"/>
      <c r="CA121" s="964">
        <v>176903</v>
      </c>
      <c r="CB121" s="964"/>
      <c r="CC121" s="964"/>
      <c r="CD121" s="964"/>
      <c r="CE121" s="964"/>
      <c r="CF121" s="958">
        <v>6.3</v>
      </c>
      <c r="CG121" s="959"/>
      <c r="CH121" s="959"/>
      <c r="CI121" s="959"/>
      <c r="CJ121" s="959"/>
      <c r="CK121" s="1047"/>
      <c r="CL121" s="1048"/>
      <c r="CM121" s="1048"/>
      <c r="CN121" s="1048"/>
      <c r="CO121" s="1049"/>
      <c r="CP121" s="1057" t="s">
        <v>409</v>
      </c>
      <c r="CQ121" s="1058"/>
      <c r="CR121" s="1058"/>
      <c r="CS121" s="1058"/>
      <c r="CT121" s="1058"/>
      <c r="CU121" s="1058"/>
      <c r="CV121" s="1058"/>
      <c r="CW121" s="1058"/>
      <c r="CX121" s="1058"/>
      <c r="CY121" s="1058"/>
      <c r="CZ121" s="1058"/>
      <c r="DA121" s="1058"/>
      <c r="DB121" s="1058"/>
      <c r="DC121" s="1058"/>
      <c r="DD121" s="1058"/>
      <c r="DE121" s="1058"/>
      <c r="DF121" s="1059"/>
      <c r="DG121" s="963" t="s">
        <v>130</v>
      </c>
      <c r="DH121" s="964"/>
      <c r="DI121" s="964"/>
      <c r="DJ121" s="964"/>
      <c r="DK121" s="964"/>
      <c r="DL121" s="964" t="s">
        <v>130</v>
      </c>
      <c r="DM121" s="964"/>
      <c r="DN121" s="964"/>
      <c r="DO121" s="964"/>
      <c r="DP121" s="964"/>
      <c r="DQ121" s="964">
        <v>377794</v>
      </c>
      <c r="DR121" s="964"/>
      <c r="DS121" s="964"/>
      <c r="DT121" s="964"/>
      <c r="DU121" s="964"/>
      <c r="DV121" s="965">
        <v>13.5</v>
      </c>
      <c r="DW121" s="965"/>
      <c r="DX121" s="965"/>
      <c r="DY121" s="965"/>
      <c r="DZ121" s="966"/>
    </row>
    <row r="122" spans="1:130" s="230" customFormat="1" ht="26.25" customHeight="1" x14ac:dyDescent="0.15">
      <c r="A122" s="1095"/>
      <c r="B122" s="987"/>
      <c r="C122" s="960" t="s">
        <v>453</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130</v>
      </c>
      <c r="AB122" s="997"/>
      <c r="AC122" s="997"/>
      <c r="AD122" s="997"/>
      <c r="AE122" s="998"/>
      <c r="AF122" s="999" t="s">
        <v>130</v>
      </c>
      <c r="AG122" s="997"/>
      <c r="AH122" s="997"/>
      <c r="AI122" s="997"/>
      <c r="AJ122" s="998"/>
      <c r="AK122" s="999" t="s">
        <v>395</v>
      </c>
      <c r="AL122" s="997"/>
      <c r="AM122" s="997"/>
      <c r="AN122" s="997"/>
      <c r="AO122" s="998"/>
      <c r="AP122" s="1000" t="s">
        <v>130</v>
      </c>
      <c r="AQ122" s="1001"/>
      <c r="AR122" s="1001"/>
      <c r="AS122" s="1001"/>
      <c r="AT122" s="1002"/>
      <c r="AU122" s="1032"/>
      <c r="AV122" s="1033"/>
      <c r="AW122" s="1033"/>
      <c r="AX122" s="1033"/>
      <c r="AY122" s="1034"/>
      <c r="AZ122" s="1011" t="s">
        <v>472</v>
      </c>
      <c r="BA122" s="1003"/>
      <c r="BB122" s="1003"/>
      <c r="BC122" s="1003"/>
      <c r="BD122" s="1003"/>
      <c r="BE122" s="1003"/>
      <c r="BF122" s="1003"/>
      <c r="BG122" s="1003"/>
      <c r="BH122" s="1003"/>
      <c r="BI122" s="1003"/>
      <c r="BJ122" s="1003"/>
      <c r="BK122" s="1003"/>
      <c r="BL122" s="1003"/>
      <c r="BM122" s="1003"/>
      <c r="BN122" s="1003"/>
      <c r="BO122" s="1003"/>
      <c r="BP122" s="1004"/>
      <c r="BQ122" s="1037">
        <v>6772703</v>
      </c>
      <c r="BR122" s="1038"/>
      <c r="BS122" s="1038"/>
      <c r="BT122" s="1038"/>
      <c r="BU122" s="1038"/>
      <c r="BV122" s="1038">
        <v>6668032</v>
      </c>
      <c r="BW122" s="1038"/>
      <c r="BX122" s="1038"/>
      <c r="BY122" s="1038"/>
      <c r="BZ122" s="1038"/>
      <c r="CA122" s="1038">
        <v>6167662</v>
      </c>
      <c r="CB122" s="1038"/>
      <c r="CC122" s="1038"/>
      <c r="CD122" s="1038"/>
      <c r="CE122" s="1038"/>
      <c r="CF122" s="1055">
        <v>220.7</v>
      </c>
      <c r="CG122" s="1056"/>
      <c r="CH122" s="1056"/>
      <c r="CI122" s="1056"/>
      <c r="CJ122" s="1056"/>
      <c r="CK122" s="1047"/>
      <c r="CL122" s="1048"/>
      <c r="CM122" s="1048"/>
      <c r="CN122" s="1048"/>
      <c r="CO122" s="1049"/>
      <c r="CP122" s="1057" t="s">
        <v>407</v>
      </c>
      <c r="CQ122" s="1058"/>
      <c r="CR122" s="1058"/>
      <c r="CS122" s="1058"/>
      <c r="CT122" s="1058"/>
      <c r="CU122" s="1058"/>
      <c r="CV122" s="1058"/>
      <c r="CW122" s="1058"/>
      <c r="CX122" s="1058"/>
      <c r="CY122" s="1058"/>
      <c r="CZ122" s="1058"/>
      <c r="DA122" s="1058"/>
      <c r="DB122" s="1058"/>
      <c r="DC122" s="1058"/>
      <c r="DD122" s="1058"/>
      <c r="DE122" s="1058"/>
      <c r="DF122" s="1059"/>
      <c r="DG122" s="963" t="s">
        <v>130</v>
      </c>
      <c r="DH122" s="964"/>
      <c r="DI122" s="964"/>
      <c r="DJ122" s="964"/>
      <c r="DK122" s="964"/>
      <c r="DL122" s="964" t="s">
        <v>130</v>
      </c>
      <c r="DM122" s="964"/>
      <c r="DN122" s="964"/>
      <c r="DO122" s="964"/>
      <c r="DP122" s="964"/>
      <c r="DQ122" s="964" t="s">
        <v>395</v>
      </c>
      <c r="DR122" s="964"/>
      <c r="DS122" s="964"/>
      <c r="DT122" s="964"/>
      <c r="DU122" s="964"/>
      <c r="DV122" s="965" t="s">
        <v>130</v>
      </c>
      <c r="DW122" s="965"/>
      <c r="DX122" s="965"/>
      <c r="DY122" s="965"/>
      <c r="DZ122" s="966"/>
    </row>
    <row r="123" spans="1:130" s="230" customFormat="1" ht="26.25" customHeight="1" x14ac:dyDescent="0.15">
      <c r="A123" s="1095"/>
      <c r="B123" s="987"/>
      <c r="C123" s="960" t="s">
        <v>459</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130</v>
      </c>
      <c r="AB123" s="997"/>
      <c r="AC123" s="997"/>
      <c r="AD123" s="997"/>
      <c r="AE123" s="998"/>
      <c r="AF123" s="999" t="s">
        <v>130</v>
      </c>
      <c r="AG123" s="997"/>
      <c r="AH123" s="997"/>
      <c r="AI123" s="997"/>
      <c r="AJ123" s="998"/>
      <c r="AK123" s="999" t="s">
        <v>130</v>
      </c>
      <c r="AL123" s="997"/>
      <c r="AM123" s="997"/>
      <c r="AN123" s="997"/>
      <c r="AO123" s="998"/>
      <c r="AP123" s="1000" t="s">
        <v>130</v>
      </c>
      <c r="AQ123" s="1001"/>
      <c r="AR123" s="1001"/>
      <c r="AS123" s="1001"/>
      <c r="AT123" s="1002"/>
      <c r="AU123" s="1035"/>
      <c r="AV123" s="1036"/>
      <c r="AW123" s="1036"/>
      <c r="AX123" s="1036"/>
      <c r="AY123" s="1036"/>
      <c r="AZ123" s="251" t="s">
        <v>187</v>
      </c>
      <c r="BA123" s="251"/>
      <c r="BB123" s="251"/>
      <c r="BC123" s="251"/>
      <c r="BD123" s="251"/>
      <c r="BE123" s="251"/>
      <c r="BF123" s="251"/>
      <c r="BG123" s="251"/>
      <c r="BH123" s="251"/>
      <c r="BI123" s="251"/>
      <c r="BJ123" s="251"/>
      <c r="BK123" s="251"/>
      <c r="BL123" s="251"/>
      <c r="BM123" s="251"/>
      <c r="BN123" s="251"/>
      <c r="BO123" s="1015" t="s">
        <v>473</v>
      </c>
      <c r="BP123" s="1043"/>
      <c r="BQ123" s="1101">
        <v>9261408</v>
      </c>
      <c r="BR123" s="1102"/>
      <c r="BS123" s="1102"/>
      <c r="BT123" s="1102"/>
      <c r="BU123" s="1102"/>
      <c r="BV123" s="1102">
        <v>9376750</v>
      </c>
      <c r="BW123" s="1102"/>
      <c r="BX123" s="1102"/>
      <c r="BY123" s="1102"/>
      <c r="BZ123" s="1102"/>
      <c r="CA123" s="1102">
        <v>9235147</v>
      </c>
      <c r="CB123" s="1102"/>
      <c r="CC123" s="1102"/>
      <c r="CD123" s="1102"/>
      <c r="CE123" s="1102"/>
      <c r="CF123" s="1039"/>
      <c r="CG123" s="1040"/>
      <c r="CH123" s="1040"/>
      <c r="CI123" s="1040"/>
      <c r="CJ123" s="1041"/>
      <c r="CK123" s="1047"/>
      <c r="CL123" s="1048"/>
      <c r="CM123" s="1048"/>
      <c r="CN123" s="1048"/>
      <c r="CO123" s="1049"/>
      <c r="CP123" s="1057" t="s">
        <v>408</v>
      </c>
      <c r="CQ123" s="1058"/>
      <c r="CR123" s="1058"/>
      <c r="CS123" s="1058"/>
      <c r="CT123" s="1058"/>
      <c r="CU123" s="1058"/>
      <c r="CV123" s="1058"/>
      <c r="CW123" s="1058"/>
      <c r="CX123" s="1058"/>
      <c r="CY123" s="1058"/>
      <c r="CZ123" s="1058"/>
      <c r="DA123" s="1058"/>
      <c r="DB123" s="1058"/>
      <c r="DC123" s="1058"/>
      <c r="DD123" s="1058"/>
      <c r="DE123" s="1058"/>
      <c r="DF123" s="1059"/>
      <c r="DG123" s="996" t="s">
        <v>130</v>
      </c>
      <c r="DH123" s="997"/>
      <c r="DI123" s="997"/>
      <c r="DJ123" s="997"/>
      <c r="DK123" s="998"/>
      <c r="DL123" s="999" t="s">
        <v>130</v>
      </c>
      <c r="DM123" s="997"/>
      <c r="DN123" s="997"/>
      <c r="DO123" s="997"/>
      <c r="DP123" s="998"/>
      <c r="DQ123" s="999" t="s">
        <v>130</v>
      </c>
      <c r="DR123" s="997"/>
      <c r="DS123" s="997"/>
      <c r="DT123" s="997"/>
      <c r="DU123" s="998"/>
      <c r="DV123" s="1000" t="s">
        <v>130</v>
      </c>
      <c r="DW123" s="1001"/>
      <c r="DX123" s="1001"/>
      <c r="DY123" s="1001"/>
      <c r="DZ123" s="1002"/>
    </row>
    <row r="124" spans="1:130" s="230" customFormat="1" ht="26.25" customHeight="1" thickBot="1" x14ac:dyDescent="0.2">
      <c r="A124" s="1095"/>
      <c r="B124" s="987"/>
      <c r="C124" s="960" t="s">
        <v>462</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130</v>
      </c>
      <c r="AB124" s="997"/>
      <c r="AC124" s="997"/>
      <c r="AD124" s="997"/>
      <c r="AE124" s="998"/>
      <c r="AF124" s="999" t="s">
        <v>130</v>
      </c>
      <c r="AG124" s="997"/>
      <c r="AH124" s="997"/>
      <c r="AI124" s="997"/>
      <c r="AJ124" s="998"/>
      <c r="AK124" s="999" t="s">
        <v>130</v>
      </c>
      <c r="AL124" s="997"/>
      <c r="AM124" s="997"/>
      <c r="AN124" s="997"/>
      <c r="AO124" s="998"/>
      <c r="AP124" s="1000" t="s">
        <v>130</v>
      </c>
      <c r="AQ124" s="1001"/>
      <c r="AR124" s="1001"/>
      <c r="AS124" s="1001"/>
      <c r="AT124" s="1002"/>
      <c r="AU124" s="1097" t="s">
        <v>474</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v>62</v>
      </c>
      <c r="BR124" s="1065"/>
      <c r="BS124" s="1065"/>
      <c r="BT124" s="1065"/>
      <c r="BU124" s="1065"/>
      <c r="BV124" s="1065">
        <v>76.900000000000006</v>
      </c>
      <c r="BW124" s="1065"/>
      <c r="BX124" s="1065"/>
      <c r="BY124" s="1065"/>
      <c r="BZ124" s="1065"/>
      <c r="CA124" s="1065">
        <v>94.6</v>
      </c>
      <c r="CB124" s="1065"/>
      <c r="CC124" s="1065"/>
      <c r="CD124" s="1065"/>
      <c r="CE124" s="1065"/>
      <c r="CF124" s="1066"/>
      <c r="CG124" s="1067"/>
      <c r="CH124" s="1067"/>
      <c r="CI124" s="1067"/>
      <c r="CJ124" s="1068"/>
      <c r="CK124" s="1050"/>
      <c r="CL124" s="1050"/>
      <c r="CM124" s="1050"/>
      <c r="CN124" s="1050"/>
      <c r="CO124" s="1051"/>
      <c r="CP124" s="1057" t="s">
        <v>475</v>
      </c>
      <c r="CQ124" s="1058"/>
      <c r="CR124" s="1058"/>
      <c r="CS124" s="1058"/>
      <c r="CT124" s="1058"/>
      <c r="CU124" s="1058"/>
      <c r="CV124" s="1058"/>
      <c r="CW124" s="1058"/>
      <c r="CX124" s="1058"/>
      <c r="CY124" s="1058"/>
      <c r="CZ124" s="1058"/>
      <c r="DA124" s="1058"/>
      <c r="DB124" s="1058"/>
      <c r="DC124" s="1058"/>
      <c r="DD124" s="1058"/>
      <c r="DE124" s="1058"/>
      <c r="DF124" s="1059"/>
      <c r="DG124" s="1042">
        <v>92350</v>
      </c>
      <c r="DH124" s="1024"/>
      <c r="DI124" s="1024"/>
      <c r="DJ124" s="1024"/>
      <c r="DK124" s="1025"/>
      <c r="DL124" s="1023" t="s">
        <v>130</v>
      </c>
      <c r="DM124" s="1024"/>
      <c r="DN124" s="1024"/>
      <c r="DO124" s="1024"/>
      <c r="DP124" s="1025"/>
      <c r="DQ124" s="1023" t="s">
        <v>130</v>
      </c>
      <c r="DR124" s="1024"/>
      <c r="DS124" s="1024"/>
      <c r="DT124" s="1024"/>
      <c r="DU124" s="1025"/>
      <c r="DV124" s="1026" t="s">
        <v>130</v>
      </c>
      <c r="DW124" s="1027"/>
      <c r="DX124" s="1027"/>
      <c r="DY124" s="1027"/>
      <c r="DZ124" s="1028"/>
    </row>
    <row r="125" spans="1:130" s="230" customFormat="1" ht="26.25" customHeight="1" x14ac:dyDescent="0.15">
      <c r="A125" s="1095"/>
      <c r="B125" s="987"/>
      <c r="C125" s="960" t="s">
        <v>464</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130</v>
      </c>
      <c r="AB125" s="997"/>
      <c r="AC125" s="997"/>
      <c r="AD125" s="997"/>
      <c r="AE125" s="998"/>
      <c r="AF125" s="999" t="s">
        <v>130</v>
      </c>
      <c r="AG125" s="997"/>
      <c r="AH125" s="997"/>
      <c r="AI125" s="997"/>
      <c r="AJ125" s="998"/>
      <c r="AK125" s="999" t="s">
        <v>130</v>
      </c>
      <c r="AL125" s="997"/>
      <c r="AM125" s="997"/>
      <c r="AN125" s="997"/>
      <c r="AO125" s="998"/>
      <c r="AP125" s="1000" t="s">
        <v>130</v>
      </c>
      <c r="AQ125" s="1001"/>
      <c r="AR125" s="1001"/>
      <c r="AS125" s="1001"/>
      <c r="AT125" s="100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0" t="s">
        <v>476</v>
      </c>
      <c r="CL125" s="1045"/>
      <c r="CM125" s="1045"/>
      <c r="CN125" s="1045"/>
      <c r="CO125" s="1046"/>
      <c r="CP125" s="967" t="s">
        <v>477</v>
      </c>
      <c r="CQ125" s="935"/>
      <c r="CR125" s="935"/>
      <c r="CS125" s="935"/>
      <c r="CT125" s="935"/>
      <c r="CU125" s="935"/>
      <c r="CV125" s="935"/>
      <c r="CW125" s="935"/>
      <c r="CX125" s="935"/>
      <c r="CY125" s="935"/>
      <c r="CZ125" s="935"/>
      <c r="DA125" s="935"/>
      <c r="DB125" s="935"/>
      <c r="DC125" s="935"/>
      <c r="DD125" s="935"/>
      <c r="DE125" s="935"/>
      <c r="DF125" s="936"/>
      <c r="DG125" s="968" t="s">
        <v>130</v>
      </c>
      <c r="DH125" s="969"/>
      <c r="DI125" s="969"/>
      <c r="DJ125" s="969"/>
      <c r="DK125" s="969"/>
      <c r="DL125" s="969" t="s">
        <v>130</v>
      </c>
      <c r="DM125" s="969"/>
      <c r="DN125" s="969"/>
      <c r="DO125" s="969"/>
      <c r="DP125" s="969"/>
      <c r="DQ125" s="969" t="s">
        <v>130</v>
      </c>
      <c r="DR125" s="969"/>
      <c r="DS125" s="969"/>
      <c r="DT125" s="969"/>
      <c r="DU125" s="969"/>
      <c r="DV125" s="970" t="s">
        <v>130</v>
      </c>
      <c r="DW125" s="970"/>
      <c r="DX125" s="970"/>
      <c r="DY125" s="970"/>
      <c r="DZ125" s="971"/>
    </row>
    <row r="126" spans="1:130" s="230" customFormat="1" ht="26.25" customHeight="1" thickBot="1" x14ac:dyDescent="0.2">
      <c r="A126" s="1095"/>
      <c r="B126" s="987"/>
      <c r="C126" s="960" t="s">
        <v>466</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130</v>
      </c>
      <c r="AB126" s="997"/>
      <c r="AC126" s="997"/>
      <c r="AD126" s="997"/>
      <c r="AE126" s="998"/>
      <c r="AF126" s="999" t="s">
        <v>130</v>
      </c>
      <c r="AG126" s="997"/>
      <c r="AH126" s="997"/>
      <c r="AI126" s="997"/>
      <c r="AJ126" s="998"/>
      <c r="AK126" s="999" t="s">
        <v>130</v>
      </c>
      <c r="AL126" s="997"/>
      <c r="AM126" s="997"/>
      <c r="AN126" s="997"/>
      <c r="AO126" s="998"/>
      <c r="AP126" s="1000" t="s">
        <v>130</v>
      </c>
      <c r="AQ126" s="1001"/>
      <c r="AR126" s="1001"/>
      <c r="AS126" s="1001"/>
      <c r="AT126" s="100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1"/>
      <c r="CL126" s="1048"/>
      <c r="CM126" s="1048"/>
      <c r="CN126" s="1048"/>
      <c r="CO126" s="1049"/>
      <c r="CP126" s="960" t="s">
        <v>478</v>
      </c>
      <c r="CQ126" s="961"/>
      <c r="CR126" s="961"/>
      <c r="CS126" s="961"/>
      <c r="CT126" s="961"/>
      <c r="CU126" s="961"/>
      <c r="CV126" s="961"/>
      <c r="CW126" s="961"/>
      <c r="CX126" s="961"/>
      <c r="CY126" s="961"/>
      <c r="CZ126" s="961"/>
      <c r="DA126" s="961"/>
      <c r="DB126" s="961"/>
      <c r="DC126" s="961"/>
      <c r="DD126" s="961"/>
      <c r="DE126" s="961"/>
      <c r="DF126" s="962"/>
      <c r="DG126" s="963" t="s">
        <v>130</v>
      </c>
      <c r="DH126" s="964"/>
      <c r="DI126" s="964"/>
      <c r="DJ126" s="964"/>
      <c r="DK126" s="964"/>
      <c r="DL126" s="964" t="s">
        <v>130</v>
      </c>
      <c r="DM126" s="964"/>
      <c r="DN126" s="964"/>
      <c r="DO126" s="964"/>
      <c r="DP126" s="964"/>
      <c r="DQ126" s="964" t="s">
        <v>130</v>
      </c>
      <c r="DR126" s="964"/>
      <c r="DS126" s="964"/>
      <c r="DT126" s="964"/>
      <c r="DU126" s="964"/>
      <c r="DV126" s="965" t="s">
        <v>130</v>
      </c>
      <c r="DW126" s="965"/>
      <c r="DX126" s="965"/>
      <c r="DY126" s="965"/>
      <c r="DZ126" s="966"/>
    </row>
    <row r="127" spans="1:130" s="230" customFormat="1" ht="26.25" customHeight="1" x14ac:dyDescent="0.15">
      <c r="A127" s="1096"/>
      <c r="B127" s="989"/>
      <c r="C127" s="1011" t="s">
        <v>479</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v>7</v>
      </c>
      <c r="AB127" s="997"/>
      <c r="AC127" s="997"/>
      <c r="AD127" s="997"/>
      <c r="AE127" s="998"/>
      <c r="AF127" s="999">
        <v>4</v>
      </c>
      <c r="AG127" s="997"/>
      <c r="AH127" s="997"/>
      <c r="AI127" s="997"/>
      <c r="AJ127" s="998"/>
      <c r="AK127" s="999">
        <v>2</v>
      </c>
      <c r="AL127" s="997"/>
      <c r="AM127" s="997"/>
      <c r="AN127" s="997"/>
      <c r="AO127" s="998"/>
      <c r="AP127" s="1000">
        <v>0</v>
      </c>
      <c r="AQ127" s="1001"/>
      <c r="AR127" s="1001"/>
      <c r="AS127" s="1001"/>
      <c r="AT127" s="1002"/>
      <c r="AU127" s="232"/>
      <c r="AV127" s="232"/>
      <c r="AW127" s="232"/>
      <c r="AX127" s="1069" t="s">
        <v>480</v>
      </c>
      <c r="AY127" s="1070"/>
      <c r="AZ127" s="1070"/>
      <c r="BA127" s="1070"/>
      <c r="BB127" s="1070"/>
      <c r="BC127" s="1070"/>
      <c r="BD127" s="1070"/>
      <c r="BE127" s="1071"/>
      <c r="BF127" s="1072" t="s">
        <v>481</v>
      </c>
      <c r="BG127" s="1070"/>
      <c r="BH127" s="1070"/>
      <c r="BI127" s="1070"/>
      <c r="BJ127" s="1070"/>
      <c r="BK127" s="1070"/>
      <c r="BL127" s="1071"/>
      <c r="BM127" s="1072" t="s">
        <v>482</v>
      </c>
      <c r="BN127" s="1070"/>
      <c r="BO127" s="1070"/>
      <c r="BP127" s="1070"/>
      <c r="BQ127" s="1070"/>
      <c r="BR127" s="1070"/>
      <c r="BS127" s="1071"/>
      <c r="BT127" s="1072" t="s">
        <v>483</v>
      </c>
      <c r="BU127" s="1070"/>
      <c r="BV127" s="1070"/>
      <c r="BW127" s="1070"/>
      <c r="BX127" s="1070"/>
      <c r="BY127" s="1070"/>
      <c r="BZ127" s="1093"/>
      <c r="CA127" s="232"/>
      <c r="CB127" s="232"/>
      <c r="CC127" s="232"/>
      <c r="CD127" s="255"/>
      <c r="CE127" s="255"/>
      <c r="CF127" s="255"/>
      <c r="CG127" s="232"/>
      <c r="CH127" s="232"/>
      <c r="CI127" s="232"/>
      <c r="CJ127" s="254"/>
      <c r="CK127" s="1061"/>
      <c r="CL127" s="1048"/>
      <c r="CM127" s="1048"/>
      <c r="CN127" s="1048"/>
      <c r="CO127" s="1049"/>
      <c r="CP127" s="960" t="s">
        <v>484</v>
      </c>
      <c r="CQ127" s="961"/>
      <c r="CR127" s="961"/>
      <c r="CS127" s="961"/>
      <c r="CT127" s="961"/>
      <c r="CU127" s="961"/>
      <c r="CV127" s="961"/>
      <c r="CW127" s="961"/>
      <c r="CX127" s="961"/>
      <c r="CY127" s="961"/>
      <c r="CZ127" s="961"/>
      <c r="DA127" s="961"/>
      <c r="DB127" s="961"/>
      <c r="DC127" s="961"/>
      <c r="DD127" s="961"/>
      <c r="DE127" s="961"/>
      <c r="DF127" s="962"/>
      <c r="DG127" s="963" t="s">
        <v>130</v>
      </c>
      <c r="DH127" s="964"/>
      <c r="DI127" s="964"/>
      <c r="DJ127" s="964"/>
      <c r="DK127" s="964"/>
      <c r="DL127" s="964" t="s">
        <v>130</v>
      </c>
      <c r="DM127" s="964"/>
      <c r="DN127" s="964"/>
      <c r="DO127" s="964"/>
      <c r="DP127" s="964"/>
      <c r="DQ127" s="964" t="s">
        <v>130</v>
      </c>
      <c r="DR127" s="964"/>
      <c r="DS127" s="964"/>
      <c r="DT127" s="964"/>
      <c r="DU127" s="964"/>
      <c r="DV127" s="965" t="s">
        <v>130</v>
      </c>
      <c r="DW127" s="965"/>
      <c r="DX127" s="965"/>
      <c r="DY127" s="965"/>
      <c r="DZ127" s="966"/>
    </row>
    <row r="128" spans="1:130" s="230" customFormat="1" ht="26.25" customHeight="1" thickBot="1" x14ac:dyDescent="0.2">
      <c r="A128" s="1079" t="s">
        <v>485</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486</v>
      </c>
      <c r="X128" s="1081"/>
      <c r="Y128" s="1081"/>
      <c r="Z128" s="1082"/>
      <c r="AA128" s="1083">
        <v>743</v>
      </c>
      <c r="AB128" s="1084"/>
      <c r="AC128" s="1084"/>
      <c r="AD128" s="1084"/>
      <c r="AE128" s="1085"/>
      <c r="AF128" s="1086">
        <v>20</v>
      </c>
      <c r="AG128" s="1084"/>
      <c r="AH128" s="1084"/>
      <c r="AI128" s="1084"/>
      <c r="AJ128" s="1085"/>
      <c r="AK128" s="1086">
        <v>39636</v>
      </c>
      <c r="AL128" s="1084"/>
      <c r="AM128" s="1084"/>
      <c r="AN128" s="1084"/>
      <c r="AO128" s="1085"/>
      <c r="AP128" s="1087"/>
      <c r="AQ128" s="1088"/>
      <c r="AR128" s="1088"/>
      <c r="AS128" s="1088"/>
      <c r="AT128" s="1089"/>
      <c r="AU128" s="232"/>
      <c r="AV128" s="232"/>
      <c r="AW128" s="232"/>
      <c r="AX128" s="934" t="s">
        <v>487</v>
      </c>
      <c r="AY128" s="935"/>
      <c r="AZ128" s="935"/>
      <c r="BA128" s="935"/>
      <c r="BB128" s="935"/>
      <c r="BC128" s="935"/>
      <c r="BD128" s="935"/>
      <c r="BE128" s="936"/>
      <c r="BF128" s="1090" t="s">
        <v>130</v>
      </c>
      <c r="BG128" s="1091"/>
      <c r="BH128" s="1091"/>
      <c r="BI128" s="1091"/>
      <c r="BJ128" s="1091"/>
      <c r="BK128" s="1091"/>
      <c r="BL128" s="1092"/>
      <c r="BM128" s="1090">
        <v>15</v>
      </c>
      <c r="BN128" s="1091"/>
      <c r="BO128" s="1091"/>
      <c r="BP128" s="1091"/>
      <c r="BQ128" s="1091"/>
      <c r="BR128" s="1091"/>
      <c r="BS128" s="1092"/>
      <c r="BT128" s="1090">
        <v>20</v>
      </c>
      <c r="BU128" s="1091"/>
      <c r="BV128" s="1091"/>
      <c r="BW128" s="1091"/>
      <c r="BX128" s="1091"/>
      <c r="BY128" s="1091"/>
      <c r="BZ128" s="1114"/>
      <c r="CA128" s="255"/>
      <c r="CB128" s="255"/>
      <c r="CC128" s="255"/>
      <c r="CD128" s="255"/>
      <c r="CE128" s="255"/>
      <c r="CF128" s="255"/>
      <c r="CG128" s="232"/>
      <c r="CH128" s="232"/>
      <c r="CI128" s="232"/>
      <c r="CJ128" s="254"/>
      <c r="CK128" s="1062"/>
      <c r="CL128" s="1063"/>
      <c r="CM128" s="1063"/>
      <c r="CN128" s="1063"/>
      <c r="CO128" s="1064"/>
      <c r="CP128" s="1073" t="s">
        <v>488</v>
      </c>
      <c r="CQ128" s="762"/>
      <c r="CR128" s="762"/>
      <c r="CS128" s="762"/>
      <c r="CT128" s="762"/>
      <c r="CU128" s="762"/>
      <c r="CV128" s="762"/>
      <c r="CW128" s="762"/>
      <c r="CX128" s="762"/>
      <c r="CY128" s="762"/>
      <c r="CZ128" s="762"/>
      <c r="DA128" s="762"/>
      <c r="DB128" s="762"/>
      <c r="DC128" s="762"/>
      <c r="DD128" s="762"/>
      <c r="DE128" s="762"/>
      <c r="DF128" s="1074"/>
      <c r="DG128" s="1075" t="s">
        <v>130</v>
      </c>
      <c r="DH128" s="1076"/>
      <c r="DI128" s="1076"/>
      <c r="DJ128" s="1076"/>
      <c r="DK128" s="1076"/>
      <c r="DL128" s="1076" t="s">
        <v>130</v>
      </c>
      <c r="DM128" s="1076"/>
      <c r="DN128" s="1076"/>
      <c r="DO128" s="1076"/>
      <c r="DP128" s="1076"/>
      <c r="DQ128" s="1076" t="s">
        <v>130</v>
      </c>
      <c r="DR128" s="1076"/>
      <c r="DS128" s="1076"/>
      <c r="DT128" s="1076"/>
      <c r="DU128" s="1076"/>
      <c r="DV128" s="1077" t="s">
        <v>130</v>
      </c>
      <c r="DW128" s="1077"/>
      <c r="DX128" s="1077"/>
      <c r="DY128" s="1077"/>
      <c r="DZ128" s="1078"/>
    </row>
    <row r="129" spans="1:131" s="230" customFormat="1" ht="26.25" customHeight="1" x14ac:dyDescent="0.15">
      <c r="A129" s="972" t="s">
        <v>108</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489</v>
      </c>
      <c r="X129" s="1109"/>
      <c r="Y129" s="1109"/>
      <c r="Z129" s="1110"/>
      <c r="AA129" s="996">
        <v>2983792</v>
      </c>
      <c r="AB129" s="997"/>
      <c r="AC129" s="997"/>
      <c r="AD129" s="997"/>
      <c r="AE129" s="998"/>
      <c r="AF129" s="999">
        <v>3330327</v>
      </c>
      <c r="AG129" s="997"/>
      <c r="AH129" s="997"/>
      <c r="AI129" s="997"/>
      <c r="AJ129" s="998"/>
      <c r="AK129" s="999">
        <v>3298474</v>
      </c>
      <c r="AL129" s="997"/>
      <c r="AM129" s="997"/>
      <c r="AN129" s="997"/>
      <c r="AO129" s="998"/>
      <c r="AP129" s="1111"/>
      <c r="AQ129" s="1112"/>
      <c r="AR129" s="1112"/>
      <c r="AS129" s="1112"/>
      <c r="AT129" s="1113"/>
      <c r="AU129" s="233"/>
      <c r="AV129" s="233"/>
      <c r="AW129" s="233"/>
      <c r="AX129" s="1103" t="s">
        <v>490</v>
      </c>
      <c r="AY129" s="961"/>
      <c r="AZ129" s="961"/>
      <c r="BA129" s="961"/>
      <c r="BB129" s="961"/>
      <c r="BC129" s="961"/>
      <c r="BD129" s="961"/>
      <c r="BE129" s="962"/>
      <c r="BF129" s="1104" t="s">
        <v>130</v>
      </c>
      <c r="BG129" s="1105"/>
      <c r="BH129" s="1105"/>
      <c r="BI129" s="1105"/>
      <c r="BJ129" s="1105"/>
      <c r="BK129" s="1105"/>
      <c r="BL129" s="1106"/>
      <c r="BM129" s="1104">
        <v>20</v>
      </c>
      <c r="BN129" s="1105"/>
      <c r="BO129" s="1105"/>
      <c r="BP129" s="1105"/>
      <c r="BQ129" s="1105"/>
      <c r="BR129" s="1105"/>
      <c r="BS129" s="1106"/>
      <c r="BT129" s="1104">
        <v>30</v>
      </c>
      <c r="BU129" s="1105"/>
      <c r="BV129" s="1105"/>
      <c r="BW129" s="1105"/>
      <c r="BX129" s="1105"/>
      <c r="BY129" s="1105"/>
      <c r="BZ129" s="110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2" t="s">
        <v>491</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492</v>
      </c>
      <c r="X130" s="1109"/>
      <c r="Y130" s="1109"/>
      <c r="Z130" s="1110"/>
      <c r="AA130" s="996">
        <v>440755</v>
      </c>
      <c r="AB130" s="997"/>
      <c r="AC130" s="997"/>
      <c r="AD130" s="997"/>
      <c r="AE130" s="998"/>
      <c r="AF130" s="999">
        <v>496761</v>
      </c>
      <c r="AG130" s="997"/>
      <c r="AH130" s="997"/>
      <c r="AI130" s="997"/>
      <c r="AJ130" s="998"/>
      <c r="AK130" s="999">
        <v>503536</v>
      </c>
      <c r="AL130" s="997"/>
      <c r="AM130" s="997"/>
      <c r="AN130" s="997"/>
      <c r="AO130" s="998"/>
      <c r="AP130" s="1111"/>
      <c r="AQ130" s="1112"/>
      <c r="AR130" s="1112"/>
      <c r="AS130" s="1112"/>
      <c r="AT130" s="1113"/>
      <c r="AU130" s="233"/>
      <c r="AV130" s="233"/>
      <c r="AW130" s="233"/>
      <c r="AX130" s="1103" t="s">
        <v>493</v>
      </c>
      <c r="AY130" s="961"/>
      <c r="AZ130" s="961"/>
      <c r="BA130" s="961"/>
      <c r="BB130" s="961"/>
      <c r="BC130" s="961"/>
      <c r="BD130" s="961"/>
      <c r="BE130" s="962"/>
      <c r="BF130" s="1139">
        <v>10.1</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494</v>
      </c>
      <c r="X131" s="1146"/>
      <c r="Y131" s="1146"/>
      <c r="Z131" s="1147"/>
      <c r="AA131" s="1042">
        <v>2543037</v>
      </c>
      <c r="AB131" s="1024"/>
      <c r="AC131" s="1024"/>
      <c r="AD131" s="1024"/>
      <c r="AE131" s="1025"/>
      <c r="AF131" s="1023">
        <v>2833566</v>
      </c>
      <c r="AG131" s="1024"/>
      <c r="AH131" s="1024"/>
      <c r="AI131" s="1024"/>
      <c r="AJ131" s="1025"/>
      <c r="AK131" s="1023">
        <v>2794938</v>
      </c>
      <c r="AL131" s="1024"/>
      <c r="AM131" s="1024"/>
      <c r="AN131" s="1024"/>
      <c r="AO131" s="1025"/>
      <c r="AP131" s="1148"/>
      <c r="AQ131" s="1149"/>
      <c r="AR131" s="1149"/>
      <c r="AS131" s="1149"/>
      <c r="AT131" s="1150"/>
      <c r="AU131" s="233"/>
      <c r="AV131" s="233"/>
      <c r="AW131" s="233"/>
      <c r="AX131" s="1121" t="s">
        <v>495</v>
      </c>
      <c r="AY131" s="762"/>
      <c r="AZ131" s="762"/>
      <c r="BA131" s="762"/>
      <c r="BB131" s="762"/>
      <c r="BC131" s="762"/>
      <c r="BD131" s="762"/>
      <c r="BE131" s="1074"/>
      <c r="BF131" s="1122">
        <v>94.6</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8" t="s">
        <v>496</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497</v>
      </c>
      <c r="W132" s="1132"/>
      <c r="X132" s="1132"/>
      <c r="Y132" s="1132"/>
      <c r="Z132" s="1133"/>
      <c r="AA132" s="1134">
        <v>9.6018264779999996</v>
      </c>
      <c r="AB132" s="1135"/>
      <c r="AC132" s="1135"/>
      <c r="AD132" s="1135"/>
      <c r="AE132" s="1136"/>
      <c r="AF132" s="1137">
        <v>10.63275039</v>
      </c>
      <c r="AG132" s="1135"/>
      <c r="AH132" s="1135"/>
      <c r="AI132" s="1135"/>
      <c r="AJ132" s="1136"/>
      <c r="AK132" s="1137">
        <v>10.092495789999999</v>
      </c>
      <c r="AL132" s="1135"/>
      <c r="AM132" s="1135"/>
      <c r="AN132" s="1135"/>
      <c r="AO132" s="1136"/>
      <c r="AP132" s="1039"/>
      <c r="AQ132" s="1040"/>
      <c r="AR132" s="1040"/>
      <c r="AS132" s="1040"/>
      <c r="AT132" s="113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498</v>
      </c>
      <c r="W133" s="1115"/>
      <c r="X133" s="1115"/>
      <c r="Y133" s="1115"/>
      <c r="Z133" s="1116"/>
      <c r="AA133" s="1117">
        <v>8.5</v>
      </c>
      <c r="AB133" s="1118"/>
      <c r="AC133" s="1118"/>
      <c r="AD133" s="1118"/>
      <c r="AE133" s="1119"/>
      <c r="AF133" s="1117">
        <v>9.4</v>
      </c>
      <c r="AG133" s="1118"/>
      <c r="AH133" s="1118"/>
      <c r="AI133" s="1118"/>
      <c r="AJ133" s="1119"/>
      <c r="AK133" s="1117">
        <v>10.1</v>
      </c>
      <c r="AL133" s="1118"/>
      <c r="AM133" s="1118"/>
      <c r="AN133" s="1118"/>
      <c r="AO133" s="1119"/>
      <c r="AP133" s="1066"/>
      <c r="AQ133" s="1067"/>
      <c r="AR133" s="1067"/>
      <c r="AS133" s="1067"/>
      <c r="AT133" s="112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6AkanmXnYGtluc+oZUH4722QjdKQ+eaUkEkBp2hEACvauokcoBz17rkQDej0J0HwzIQ7SApKovfwWtRMn+r8w==" saltValue="fw7o0ABrTCCMTkjZWv6+2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6sw4gFBSV/houUm1pbgIOxyCFZxcCf243SLeAexqNMbiVUj9EjInuL8cnaIzTT9DWPWqoeUOoE3edUfFF494A==" saltValue="2rgpUJrWVUjoRvHeQecm0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WexdJnVjqy9hWBp0djCDDXZgI8OuPzWtbc+G9dwQO7VCX62v5L304apEsYQkJ8xWmuipb61I970pYPt17SSMg==" saltValue="PI0uJK3WGGgo8UM5h/XsK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502</v>
      </c>
      <c r="AP7" s="272"/>
      <c r="AQ7" s="273" t="s">
        <v>503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504</v>
      </c>
      <c r="AQ8" s="279" t="s">
        <v>505</v>
      </c>
      <c r="AR8" s="280" t="s">
        <v>506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4" t="s">
        <v>507</v>
      </c>
      <c r="AL9" s="1155"/>
      <c r="AM9" s="1155"/>
      <c r="AN9" s="1156"/>
      <c r="AO9" s="281">
        <v>716806</v>
      </c>
      <c r="AP9" s="281">
        <v>71168</v>
      </c>
      <c r="AQ9" s="282">
        <v>139150</v>
      </c>
      <c r="AR9" s="283">
        <v>-48.9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4" t="s">
        <v>508</v>
      </c>
      <c r="AL10" s="1155"/>
      <c r="AM10" s="1155"/>
      <c r="AN10" s="1156"/>
      <c r="AO10" s="284">
        <v>140238</v>
      </c>
      <c r="AP10" s="284">
        <v>13924</v>
      </c>
      <c r="AQ10" s="285">
        <v>19663</v>
      </c>
      <c r="AR10" s="286">
        <v>-29.2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4" t="s">
        <v>509</v>
      </c>
      <c r="AL11" s="1155"/>
      <c r="AM11" s="1155"/>
      <c r="AN11" s="1156"/>
      <c r="AO11" s="284" t="s">
        <v>510</v>
      </c>
      <c r="AP11" s="284" t="s">
        <v>510</v>
      </c>
      <c r="AQ11" s="285">
        <v>1097</v>
      </c>
      <c r="AR11" s="286" t="s">
        <v>510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4" t="s">
        <v>511</v>
      </c>
      <c r="AL12" s="1155"/>
      <c r="AM12" s="1155"/>
      <c r="AN12" s="1156"/>
      <c r="AO12" s="284" t="s">
        <v>510</v>
      </c>
      <c r="AP12" s="284" t="s">
        <v>510</v>
      </c>
      <c r="AQ12" s="285" t="s">
        <v>510</v>
      </c>
      <c r="AR12" s="286" t="s">
        <v>510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4" t="s">
        <v>512</v>
      </c>
      <c r="AL13" s="1155"/>
      <c r="AM13" s="1155"/>
      <c r="AN13" s="1156"/>
      <c r="AO13" s="284">
        <v>29398</v>
      </c>
      <c r="AP13" s="284">
        <v>2919</v>
      </c>
      <c r="AQ13" s="285">
        <v>5184</v>
      </c>
      <c r="AR13" s="286">
        <v>-43.7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4" t="s">
        <v>513</v>
      </c>
      <c r="AL14" s="1155"/>
      <c r="AM14" s="1155"/>
      <c r="AN14" s="1156"/>
      <c r="AO14" s="284">
        <v>30134</v>
      </c>
      <c r="AP14" s="284">
        <v>2992</v>
      </c>
      <c r="AQ14" s="285">
        <v>3143</v>
      </c>
      <c r="AR14" s="286">
        <v>-4.8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7" t="s">
        <v>514</v>
      </c>
      <c r="AL15" s="1158"/>
      <c r="AM15" s="1158"/>
      <c r="AN15" s="1159"/>
      <c r="AO15" s="284">
        <v>-50091</v>
      </c>
      <c r="AP15" s="284">
        <v>-4973</v>
      </c>
      <c r="AQ15" s="285">
        <v>-11320</v>
      </c>
      <c r="AR15" s="286">
        <v>-56.1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7" t="s">
        <v>187</v>
      </c>
      <c r="AL16" s="1158"/>
      <c r="AM16" s="1158"/>
      <c r="AN16" s="1159"/>
      <c r="AO16" s="284">
        <v>866485</v>
      </c>
      <c r="AP16" s="284">
        <v>86029</v>
      </c>
      <c r="AQ16" s="285">
        <v>156916</v>
      </c>
      <c r="AR16" s="286">
        <v>-45.2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516</v>
      </c>
      <c r="AP20" s="293" t="s">
        <v>517</v>
      </c>
      <c r="AQ20" s="294" t="s">
        <v>518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0" t="s">
        <v>519</v>
      </c>
      <c r="AL21" s="1161"/>
      <c r="AM21" s="1161"/>
      <c r="AN21" s="1162"/>
      <c r="AO21" s="297">
        <v>8.34</v>
      </c>
      <c r="AP21" s="298">
        <v>13.85</v>
      </c>
      <c r="AQ21" s="299">
        <v>-5.51</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0" t="s">
        <v>520</v>
      </c>
      <c r="AL22" s="1161"/>
      <c r="AM22" s="1161"/>
      <c r="AN22" s="1162"/>
      <c r="AO22" s="302">
        <v>94.1</v>
      </c>
      <c r="AP22" s="303">
        <v>95.5</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1" t="s">
        <v>521</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7"/>
    </row>
    <row r="27" spans="1:46" x14ac:dyDescent="0.15">
      <c r="A27" s="309"/>
      <c r="AO27" s="262"/>
      <c r="AP27" s="262"/>
      <c r="AQ27" s="262"/>
      <c r="AR27" s="262"/>
      <c r="AS27" s="262"/>
      <c r="AT27" s="262"/>
    </row>
    <row r="28" spans="1:46" ht="17.25" x14ac:dyDescent="0.15">
      <c r="A28" s="263" t="s">
        <v>522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502</v>
      </c>
      <c r="AP30" s="272"/>
      <c r="AQ30" s="273" t="s">
        <v>503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504</v>
      </c>
      <c r="AQ31" s="279" t="s">
        <v>505</v>
      </c>
      <c r="AR31" s="280" t="s">
        <v>506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8" t="s">
        <v>524</v>
      </c>
      <c r="AL32" s="1169"/>
      <c r="AM32" s="1169"/>
      <c r="AN32" s="1170"/>
      <c r="AO32" s="312">
        <v>647585</v>
      </c>
      <c r="AP32" s="312">
        <v>64296</v>
      </c>
      <c r="AQ32" s="313">
        <v>83132</v>
      </c>
      <c r="AR32" s="314">
        <v>-22.7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8" t="s">
        <v>525</v>
      </c>
      <c r="AL33" s="1169"/>
      <c r="AM33" s="1169"/>
      <c r="AN33" s="1170"/>
      <c r="AO33" s="312" t="s">
        <v>510</v>
      </c>
      <c r="AP33" s="312" t="s">
        <v>510</v>
      </c>
      <c r="AQ33" s="313" t="s">
        <v>510</v>
      </c>
      <c r="AR33" s="314" t="s">
        <v>510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8" t="s">
        <v>526</v>
      </c>
      <c r="AL34" s="1169"/>
      <c r="AM34" s="1169"/>
      <c r="AN34" s="1170"/>
      <c r="AO34" s="312" t="s">
        <v>510</v>
      </c>
      <c r="AP34" s="312" t="s">
        <v>510</v>
      </c>
      <c r="AQ34" s="313" t="s">
        <v>510</v>
      </c>
      <c r="AR34" s="314" t="s">
        <v>510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8" t="s">
        <v>527</v>
      </c>
      <c r="AL35" s="1169"/>
      <c r="AM35" s="1169"/>
      <c r="AN35" s="1170"/>
      <c r="AO35" s="312">
        <v>152352</v>
      </c>
      <c r="AP35" s="312">
        <v>15126</v>
      </c>
      <c r="AQ35" s="313">
        <v>18852</v>
      </c>
      <c r="AR35" s="314">
        <v>-19.8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8" t="s">
        <v>528</v>
      </c>
      <c r="AL36" s="1169"/>
      <c r="AM36" s="1169"/>
      <c r="AN36" s="1170"/>
      <c r="AO36" s="312">
        <v>25312</v>
      </c>
      <c r="AP36" s="312">
        <v>2513</v>
      </c>
      <c r="AQ36" s="313">
        <v>4344</v>
      </c>
      <c r="AR36" s="314">
        <v>-42.2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8" t="s">
        <v>529</v>
      </c>
      <c r="AL37" s="1169"/>
      <c r="AM37" s="1169"/>
      <c r="AN37" s="1170"/>
      <c r="AO37" s="312">
        <v>2</v>
      </c>
      <c r="AP37" s="312">
        <v>0</v>
      </c>
      <c r="AQ37" s="313">
        <v>1642</v>
      </c>
      <c r="AR37" s="314">
        <v>-100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1" t="s">
        <v>530</v>
      </c>
      <c r="AL38" s="1172"/>
      <c r="AM38" s="1172"/>
      <c r="AN38" s="1173"/>
      <c r="AO38" s="315" t="s">
        <v>510</v>
      </c>
      <c r="AP38" s="315" t="s">
        <v>510</v>
      </c>
      <c r="AQ38" s="316">
        <v>19</v>
      </c>
      <c r="AR38" s="304" t="s">
        <v>510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1" t="s">
        <v>531</v>
      </c>
      <c r="AL39" s="1172"/>
      <c r="AM39" s="1172"/>
      <c r="AN39" s="1173"/>
      <c r="AO39" s="312">
        <v>-39636</v>
      </c>
      <c r="AP39" s="312">
        <v>-3935</v>
      </c>
      <c r="AQ39" s="313">
        <v>-4399</v>
      </c>
      <c r="AR39" s="314">
        <v>-10.5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8" t="s">
        <v>532</v>
      </c>
      <c r="AL40" s="1169"/>
      <c r="AM40" s="1169"/>
      <c r="AN40" s="1170"/>
      <c r="AO40" s="312">
        <v>-503536</v>
      </c>
      <c r="AP40" s="312">
        <v>-49994</v>
      </c>
      <c r="AQ40" s="313">
        <v>-69608</v>
      </c>
      <c r="AR40" s="314">
        <v>-28.2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4" t="s">
        <v>301</v>
      </c>
      <c r="AL41" s="1175"/>
      <c r="AM41" s="1175"/>
      <c r="AN41" s="1176"/>
      <c r="AO41" s="312">
        <v>282079</v>
      </c>
      <c r="AP41" s="312">
        <v>28006</v>
      </c>
      <c r="AQ41" s="313">
        <v>33982</v>
      </c>
      <c r="AR41" s="314">
        <v>-17.600000000000001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3" t="s">
        <v>502</v>
      </c>
      <c r="AN49" s="1165" t="s">
        <v>536</v>
      </c>
      <c r="AO49" s="1166"/>
      <c r="AP49" s="1166"/>
      <c r="AQ49" s="1166"/>
      <c r="AR49" s="116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4"/>
      <c r="AN50" s="328" t="s">
        <v>537</v>
      </c>
      <c r="AO50" s="329" t="s">
        <v>538</v>
      </c>
      <c r="AP50" s="330" t="s">
        <v>539</v>
      </c>
      <c r="AQ50" s="331" t="s">
        <v>540</v>
      </c>
      <c r="AR50" s="332" t="s">
        <v>541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542</v>
      </c>
      <c r="AL51" s="325"/>
      <c r="AM51" s="333">
        <v>744530</v>
      </c>
      <c r="AN51" s="334">
        <v>78987</v>
      </c>
      <c r="AO51" s="335">
        <v>-7.3</v>
      </c>
      <c r="AP51" s="336">
        <v>121449</v>
      </c>
      <c r="AQ51" s="337">
        <v>4.5999999999999996</v>
      </c>
      <c r="AR51" s="338">
        <v>-11.9</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543</v>
      </c>
      <c r="AM52" s="341">
        <v>381740</v>
      </c>
      <c r="AN52" s="342">
        <v>40499</v>
      </c>
      <c r="AO52" s="343">
        <v>19.600000000000001</v>
      </c>
      <c r="AP52" s="344">
        <v>62922</v>
      </c>
      <c r="AQ52" s="345">
        <v>2.2000000000000002</v>
      </c>
      <c r="AR52" s="346">
        <v>17.399999999999999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544</v>
      </c>
      <c r="AL53" s="325"/>
      <c r="AM53" s="333">
        <v>3546812</v>
      </c>
      <c r="AN53" s="334">
        <v>371900</v>
      </c>
      <c r="AO53" s="335">
        <v>370.8</v>
      </c>
      <c r="AP53" s="336">
        <v>145139</v>
      </c>
      <c r="AQ53" s="337">
        <v>19.5</v>
      </c>
      <c r="AR53" s="338">
        <v>351.3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543</v>
      </c>
      <c r="AM54" s="341">
        <v>759486</v>
      </c>
      <c r="AN54" s="342">
        <v>79636</v>
      </c>
      <c r="AO54" s="343">
        <v>96.6</v>
      </c>
      <c r="AP54" s="344">
        <v>83762</v>
      </c>
      <c r="AQ54" s="345">
        <v>33.1</v>
      </c>
      <c r="AR54" s="346">
        <v>63.5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545</v>
      </c>
      <c r="AL55" s="325"/>
      <c r="AM55" s="333">
        <v>1157858</v>
      </c>
      <c r="AN55" s="334">
        <v>118560</v>
      </c>
      <c r="AO55" s="335">
        <v>-68.099999999999994</v>
      </c>
      <c r="AP55" s="336">
        <v>125391</v>
      </c>
      <c r="AQ55" s="337">
        <v>-13.6</v>
      </c>
      <c r="AR55" s="338">
        <v>-54.5</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543</v>
      </c>
      <c r="AM56" s="341">
        <v>422326</v>
      </c>
      <c r="AN56" s="342">
        <v>43245</v>
      </c>
      <c r="AO56" s="343">
        <v>-45.7</v>
      </c>
      <c r="AP56" s="344">
        <v>68516</v>
      </c>
      <c r="AQ56" s="345">
        <v>-18.2</v>
      </c>
      <c r="AR56" s="346">
        <v>-27.5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546</v>
      </c>
      <c r="AL57" s="325"/>
      <c r="AM57" s="333">
        <v>1905113</v>
      </c>
      <c r="AN57" s="334">
        <v>192611</v>
      </c>
      <c r="AO57" s="335">
        <v>62.5</v>
      </c>
      <c r="AP57" s="336">
        <v>138402</v>
      </c>
      <c r="AQ57" s="337">
        <v>10.4</v>
      </c>
      <c r="AR57" s="338">
        <v>52.1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543</v>
      </c>
      <c r="AM58" s="341">
        <v>835042</v>
      </c>
      <c r="AN58" s="342">
        <v>84424</v>
      </c>
      <c r="AO58" s="343">
        <v>95.2</v>
      </c>
      <c r="AP58" s="344">
        <v>70652</v>
      </c>
      <c r="AQ58" s="345">
        <v>3.1</v>
      </c>
      <c r="AR58" s="346">
        <v>92.1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547</v>
      </c>
      <c r="AL59" s="325"/>
      <c r="AM59" s="333">
        <v>2134033</v>
      </c>
      <c r="AN59" s="334">
        <v>211878</v>
      </c>
      <c r="AO59" s="335">
        <v>10</v>
      </c>
      <c r="AP59" s="336">
        <v>146367</v>
      </c>
      <c r="AQ59" s="337">
        <v>5.8</v>
      </c>
      <c r="AR59" s="338">
        <v>4.2</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543</v>
      </c>
      <c r="AM60" s="341">
        <v>1133388</v>
      </c>
      <c r="AN60" s="342">
        <v>112529</v>
      </c>
      <c r="AO60" s="343">
        <v>33.299999999999997</v>
      </c>
      <c r="AP60" s="344">
        <v>79441</v>
      </c>
      <c r="AQ60" s="345">
        <v>12.4</v>
      </c>
      <c r="AR60" s="346">
        <v>20.9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548</v>
      </c>
      <c r="AL61" s="347"/>
      <c r="AM61" s="348">
        <v>1897669</v>
      </c>
      <c r="AN61" s="349">
        <v>194787</v>
      </c>
      <c r="AO61" s="350">
        <v>73.599999999999994</v>
      </c>
      <c r="AP61" s="351">
        <v>135350</v>
      </c>
      <c r="AQ61" s="352">
        <v>5.3</v>
      </c>
      <c r="AR61" s="338">
        <v>68.3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543</v>
      </c>
      <c r="AM62" s="341">
        <v>706396</v>
      </c>
      <c r="AN62" s="342">
        <v>72067</v>
      </c>
      <c r="AO62" s="343">
        <v>39.799999999999997</v>
      </c>
      <c r="AP62" s="344">
        <v>73059</v>
      </c>
      <c r="AQ62" s="345">
        <v>6.5</v>
      </c>
      <c r="AR62" s="346">
        <v>33.299999999999997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NaN1OTVXU5U0eaVlhCUIcaMq1t4wINa3qbxldFTwCA5Prmtxqm51+ji3DDulakk2Pu/DiTDYijBcPuOst01mA==" saltValue="EDQUUX7RDldTWf1qxCVSz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550</v>
      </c>
    </row>
    <row r="120" spans="125:125" ht="13.5" hidden="1" customHeight="1" x14ac:dyDescent="0.15"/>
    <row r="121" spans="125:125" ht="13.5" hidden="1" customHeight="1" x14ac:dyDescent="0.15">
      <c r="DU121" s="259"/>
    </row>
  </sheetData>
  <sheetProtection algorithmName="SHA-512" hashValue="rAYJgNTGGn6aVrs+2HCXdyPzhvoPvPzR1Ym9CcCk+4a0wt0kAOfPfAY5t36FLwVTfiJMYg0DDLtasIvGEfJ2mg==" saltValue="La7X1QxZeOS3uQq4FfZ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551</v>
      </c>
    </row>
  </sheetData>
  <sheetProtection algorithmName="SHA-512" hashValue="8YzcL8N3yyDL1WQp3ZcUIQEg/E3XUkpH90o6ilpR19dfzYRN7OOSzSSp8c3CRCnyvz1vj2dKA8cKYuGn4t3KVA==" saltValue="MNbHoNoQilU0ljqHEKhT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77" t="s">
        <v>3</v>
      </c>
      <c r="D47" s="1177"/>
      <c r="E47" s="1178"/>
      <c r="F47" s="11">
        <v>61.71</v>
      </c>
      <c r="G47" s="12">
        <v>50.6</v>
      </c>
      <c r="H47" s="12">
        <v>46.1</v>
      </c>
      <c r="I47" s="12">
        <v>47.71</v>
      </c>
      <c r="J47" s="13">
        <v>52.72</v>
      </c>
    </row>
    <row r="48" spans="2:10" ht="57.75" customHeight="1" x14ac:dyDescent="0.15">
      <c r="B48" s="14"/>
      <c r="C48" s="1179" t="s">
        <v>4</v>
      </c>
      <c r="D48" s="1179"/>
      <c r="E48" s="1180"/>
      <c r="F48" s="15">
        <v>1.65</v>
      </c>
      <c r="G48" s="16">
        <v>1.71</v>
      </c>
      <c r="H48" s="16">
        <v>4.03</v>
      </c>
      <c r="I48" s="16">
        <v>1.03</v>
      </c>
      <c r="J48" s="17">
        <v>6.19</v>
      </c>
    </row>
    <row r="49" spans="2:10" ht="57.75" customHeight="1" thickBot="1" x14ac:dyDescent="0.2">
      <c r="B49" s="18"/>
      <c r="C49" s="1181" t="s">
        <v>5</v>
      </c>
      <c r="D49" s="1181"/>
      <c r="E49" s="1182"/>
      <c r="F49" s="19" t="s">
        <v>557</v>
      </c>
      <c r="G49" s="20" t="s">
        <v>558</v>
      </c>
      <c r="H49" s="20">
        <v>2.4700000000000002</v>
      </c>
      <c r="I49" s="20">
        <v>0.72</v>
      </c>
      <c r="J49" s="21">
        <v>9.6999999999999993</v>
      </c>
    </row>
    <row r="50" spans="2:10" x14ac:dyDescent="0.15"/>
  </sheetData>
  <sheetProtection algorithmName="SHA-512" hashValue="Q1OAU4iyXqVXqEsu4fFvjg40dvmbSOXeyuSLXlpCx3BBkisnLMCLm+i3+tY6AmLSils8zD0+7icQgyZp12+oJg==" saltValue="fPbCS8MC1XE+IU6JilBc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村上 幸志朗</cp:lastModifiedBy>
  <cp:lastPrinted>2024-08-22T01:59:33Z</cp:lastPrinted>
  <dcterms:created xsi:type="dcterms:W3CDTF">2024-02-05T03:43:01Z</dcterms:created>
  <dcterms:modified xsi:type="dcterms:W3CDTF">2024-08-22T02:01:37Z</dcterms:modified>
  <cp:category/>
</cp:coreProperties>
</file>