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0.0.225\共有\課フォルダ\01総務課\植竹担当業務\03_新公会計制度関係\2024年度\03_通知・照会\240819)令和４年度財政状況資料集の作成について（2回目・地方公会計関係）\提出用\"/>
    </mc:Choice>
  </mc:AlternateContent>
  <xr:revisionPtr revIDLastSave="0" documentId="13_ncr:1_{F1F0B8FA-FDB5-4036-8AAA-B4AB3F95F429}" xr6:coauthVersionLast="47" xr6:coauthVersionMax="47" xr10:uidLastSave="{00000000-0000-0000-0000-000000000000}"/>
  <bookViews>
    <workbookView xWindow="-120" yWindow="-1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AM36" i="10"/>
  <c r="C36" i="10"/>
  <c r="AM35" i="10"/>
  <c r="C35" i="10"/>
  <c r="CO34" i="10"/>
  <c r="CO35" i="10" s="1"/>
  <c r="CO36" i="10" s="1"/>
  <c r="BW34" i="10"/>
  <c r="BW35" i="10" s="1"/>
  <c r="BW36" i="10" s="1"/>
  <c r="BW37" i="10" s="1"/>
  <c r="BW38" i="10" s="1"/>
  <c r="BW39"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<sst xmlns="http://schemas.openxmlformats.org/spreadsheetml/2006/main" count="1094" uniqueCount="620">
  <si>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</si>
  <si>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</si>
  <si>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</si>
  <si>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</si>
  <si>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</si>
  <si>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</si>
  <si>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</si>
  <si>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</si>
  <si>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</si>
  <si>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</si>
  <si>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</si>
  <si>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</si>
  <si>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</si>
  <si>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</si>
  <si>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</si>
  <si>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</si>
  <si>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</si>
  <si>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</si>
  <si>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</si>
  <si>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</si>
  <si>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</si>
  <si>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</si>
  <si>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</si>
  <si>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</si>
  <si>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</si>
  <si>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</si>
  <si>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</si>
  <si>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</si>
  <si>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</si>
  <si>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</si>
  <si>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</si>
  <si>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</si>
  <si>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</si>
  <si>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</si>
  <si>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</si>
  <si>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</si>
  <si>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</si>
  <si>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</si>
  <si>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</si>
  <si>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</si>
  <si>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</si>
  <si>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</si>
  <si>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</si>
  <si>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</si>
  <si>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</si>
  <si>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</si>
  <si>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</si>
  <si>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</si>
  <si>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</si>
  <si>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</si>
  <si>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</si>
  <si>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</si>
  <si>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</si>
  <si>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</si>
  <si>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</si>
  <si>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</si>
  <si>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</si>
  <si>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</si>
  <si>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</si>
  <si>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</si>
  <si>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</si>
  <si>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</si>
  <si>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</si>
  <si>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</si>
  <si>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</si>
  <si>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</si>
  <si>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</si>
  <si>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</si>
  <si>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</si>
  <si>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</si>
  <si>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</si>
  <si>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</si>
  <si>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</si>
  <si>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</si>
  <si>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</si>
  <si>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</si>
  <si>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</si>
  <si>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</si>
  <si>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</si>
  <si>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</si>
  <si>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</si>
  <si>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</si>
  <si>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</si>
  <si>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</si>
  <si>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</si>
  <si>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</si>
  <si>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</si>
  <si>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</si>
  <si>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</si>
  <si>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</si>
  <si>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</si>
  <si>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</si>
  <si>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</si>
  <si>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</si>
  <si>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</si>
  <si>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</si>
  <si>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</si>
  <si>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</si>
  <si>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</si>
  <si>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南阿蘇村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</si>
  <si>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</si>
  <si>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</si>
  <si>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</si>
  <si>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</si>
  <si>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</si>
  <si>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</si>
  <si>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</si>
  <si>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</si>
  <si>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</si>
  <si>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</si>
  <si>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</si>
  <si>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</si>
  <si>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</si>
  <si>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</si>
  <si>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</si>
  <si>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</si>
  <si>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</si>
  <si>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</si>
  <si>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</si>
  <si>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</si>
  <si>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</si>
  <si>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</si>
  <si>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</si>
  <si>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</si>
  <si>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</si>
  <si>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</si>
  <si>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</si>
  <si>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</si>
  <si>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</si>
  <si>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</si>
  <si>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</si>
  <si>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</si>
  <si>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</si>
  <si>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</si>
  <si>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</si>
  <si>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</si>
  <si>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</si>
  <si>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</si>
  <si>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</si>
  <si>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</si>
  <si>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</si>
  <si>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</si>
  <si>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</si>
  <si>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</si>
  <si>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</si>
  <si>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</si>
  <si>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</si>
  <si>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</si>
  <si>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</si>
  <si>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</si>
  <si>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</si>
  <si>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</si>
  <si>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</si>
  <si>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</si>
  <si>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</si>
  <si>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</si>
  <si>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</si>
  <si>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</si>
  <si>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</si>
  <si>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</si>
  <si>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</si>
  <si>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</si>
  <si>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</si>
  <si>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</si>
  <si>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</si>
  <si>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</si>
  <si>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</si>
  <si>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</si>
  <si>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</si>
  <si>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</si>
  <si>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</si>
  <si>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</si>
  <si>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</si>
  <si>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</si>
  <si>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</si>
  <si>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</si>
  <si>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</si>
  <si>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</si>
  <si>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</si>
  <si>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</si>
  <si>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</si>
  <si>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</si>
  <si>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</si>
  <si>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</si>
  <si>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</si>
  <si>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</si>
  <si>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</si>
  <si>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</si>
  <si>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</si>
  <si>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</si>
  <si>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</si>
  <si>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</si>
  <si>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</si>
  <si>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</si>
  <si>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</si>
  <si>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</si>
  <si>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</si>
  <si>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</si>
  <si>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</si>
  <si>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</si>
  <si>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</si>
  <si>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</si>
  <si>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</si>
  <si>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</si>
  <si>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</si>
  <si>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</si>
  <si>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</si>
  <si>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</si>
  <si>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</si>
  <si>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</si>
  <si>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</si>
  <si>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</si>
  <si>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</si>
  <si>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</si>
  <si>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</si>
  <si>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</si>
  <si>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</si>
  <si>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</si>
  <si>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熊本県南阿蘇村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</si>
  <si>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</si>
  <si>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</si>
  <si>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</si>
  <si>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</si>
  <si>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</si>
  <si>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</si>
  <si>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</si>
  <si>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</si>
  <si>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</si>
  <si>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</si>
  <si>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</si>
  <si>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</si>
  <si>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</si>
  <si>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</si>
  <si>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</si>
  <si>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</si>
  <si>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</si>
  <si>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</si>
  <si>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</si>
  <si>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</si>
  <si>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</si>
  <si>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</si>
  <si>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</si>
  <si>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</si>
  <si>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</si>
  <si>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</si>
  <si>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</si>
  <si>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</si>
  <si>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</si>
  <si>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</si>
  <si>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</si>
  <si>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</si>
  <si>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</si>
  <si>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</si>
  <si>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</si>
  <si>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</si>
  <si>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</si>
  <si>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</si>
  <si>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</si>
  <si>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</si>
  <si>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</si>
  <si>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</si>
  <si>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</si>
  <si>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</si>
  <si>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</si>
  <si>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</si>
  <si>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</si>
  <si>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</si>
  <si>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</si>
  <si>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</si>
  <si>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</si>
  <si>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</si>
  <si>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</si>
  <si>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</si>
  <si>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</si>
  <si>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</si>
  <si>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</si>
  <si>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</si>
  <si>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</si>
  <si>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</si>
  <si>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</si>
  <si>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</si>
  <si>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</si>
  <si>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</si>
  <si>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</si>
  <si>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</si>
  <si>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</si>
  <si>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</si>
  <si>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</si>
  <si>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</si>
  <si>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</si>
  <si>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</si>
  <si>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</si>
  <si>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</si>
  <si>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</si>
  <si>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</si>
  <si>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</si>
  <si>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</si>
  <si>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</si>
  <si>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</si>
  <si>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</si>
  <si>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</si>
  <si>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</si>
  <si>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</si>
  <si>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</si>
  <si>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</si>
  <si>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</si>
  <si>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</si>
  <si>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</si>
  <si>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</si>
  <si>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</si>
  <si>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</si>
  <si>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</si>
  <si>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</si>
  <si>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</si>
  <si>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</si>
  <si>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</si>
  <si>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</si>
  <si>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</si>
  <si>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</si>
  <si>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</si>
  <si>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</si>
  <si>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</si>
  <si>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</si>
  <si>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</si>
  <si>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</si>
  <si>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</si>
  <si>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</si>
  <si>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</si>
  <si>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</si>
  <si>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</si>
  <si>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</si>
  <si>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</si>
  <si>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</si>
  <si>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</si>
  <si>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</si>
  <si>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</si>
  <si>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</si>
  <si>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</si>
  <si>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</si>
  <si>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</si>
  <si>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</si>
  <si>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</si>
  <si>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</si>
  <si>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</si>
  <si>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</si>
  <si>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</si>
  <si>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</si>
  <si>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</si>
  <si>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</si>
  <si>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</si>
  <si>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</si>
  <si>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</si>
  <si>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</si>
  <si>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</si>
  <si>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</si>
  <si>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</si>
  <si>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</si>
  <si>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</si>
  <si>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</si>
  <si>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</si>
  <si>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</si>
  <si>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</si>
  <si>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</si>
  <si>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</si>
  <si>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</si>
  <si>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</si>
  <si>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</si>
  <si>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</si>
  <si>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</si>
  <si>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</si>
  <si>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</si>
  <si>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熊本県南阿蘇村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</si>
  <si>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</si>
  <si>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</si>
  <si>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</si>
  <si>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</si>
  <si>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</si>
  <si>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</si>
  <si>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</si>
  <si>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</si>
  <si>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</si>
  <si>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</si>
  <si>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</si>
  <si>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</si>
  <si>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</si>
  <si>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</si>
  <si>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</si>
  <si>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</si>
  <si>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</si>
  <si>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</si>
  <si>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</si>
  <si>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</si>
  <si>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</si>
  <si>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</si>
  <si>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</si>
  <si>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</si>
  <si>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</si>
  <si>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</si>
  <si>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</si>
  <si>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</si>
  <si>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</si>
  <si>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</si>
  <si>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</si>
  <si>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</si>
  <si>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</si>
  <si>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</si>
  <si>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</si>
  <si>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</si>
  <si>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</si>
  <si>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</si>
  <si>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</si>
  <si>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</si>
  <si>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</si>
  <si>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</si>
  <si>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</si>
  <si>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</si>
  <si>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</si>
  <si>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</si>
  <si>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</si>
  <si>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</si>
  <si>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</si>
  <si>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</si>
  <si>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</si>
  <si>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</si>
  <si>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</si>
  <si>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</si>
  <si>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</si>
  <si>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</si>
  <si>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</si>
  <si>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</si>
  <si>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</si>
  <si>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</si>
  <si>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</si>
  <si>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</si>
  <si>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</si>
  <si>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</si>
  <si>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</si>
  <si>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</si>
  <si>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</si>
  <si>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</si>
  <si>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</si>
  <si>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</si>
  <si>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</si>
  <si>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</si>
  <si>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</si>
  <si>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</si>
  <si>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</si>
  <si>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</si>
  <si>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</si>
  <si>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</si>
  <si>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</si>
  <si>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</si>
  <si>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</si>
  <si>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</si>
  <si>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</si>
  <si>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</si>
  <si>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</si>
  <si>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</si>
  <si>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</si>
  <si>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</si>
  <si>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</si>
  <si>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</si>
  <si>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</si>
  <si>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</si>
  <si>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</si>
  <si>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</si>
  <si>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</si>
  <si>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</si>
  <si>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</si>
  <si>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南阿蘇村簡易水道特別会計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</si>
  <si>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</si>
  <si>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</si>
  <si>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南阿蘇村生活排水処理事業特別会計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</si>
  <si>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</si>
  <si>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南阿蘇村農業集落排水特別会計</t>
    <phoneticPr fontId="5"/>
  </si>
  <si>
    <t>(Ｆ)</t>
    <phoneticPr fontId="5"/>
  </si>
  <si>
    <t>南阿蘇村上水道事業会計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</si>
  <si>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</si>
  <si>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</si>
  <si>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</si>
  <si>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</si>
  <si>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</si>
  <si>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</si>
  <si>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</si>
  <si>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</si>
  <si>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</si>
  <si>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</si>
  <si>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</si>
  <si>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</si>
  <si>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</si>
  <si>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</si>
  <si>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</si>
  <si>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</si>
  <si>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</si>
  <si>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</si>
  <si>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</si>
  <si>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</si>
  <si>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</si>
  <si>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</si>
  <si>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</si>
  <si>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</si>
  <si>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</si>
  <si>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</si>
  <si>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</si>
  <si>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</si>
  <si>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</si>
  <si>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</si>
  <si>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</si>
  <si>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</si>
  <si>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</si>
  <si>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</si>
  <si>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</si>
  <si>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</si>
  <si>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</si>
  <si>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</si>
  <si>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</si>
  <si>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</si>
  <si>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</si>
  <si>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</si>
  <si>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</si>
  <si>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</si>
  <si>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</si>
  <si>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</si>
  <si>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</si>
  <si>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</si>
  <si>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</si>
  <si>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</si>
  <si>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</si>
  <si>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</si>
  <si>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</si>
  <si>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</si>
  <si>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</si>
  <si>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</si>
  <si>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</si>
  <si>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</si>
  <si>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</si>
  <si>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</si>
  <si>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</si>
  <si>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</si>
  <si>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</si>
  <si>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</si>
  <si>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</si>
  <si>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</si>
  <si>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</si>
  <si>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</si>
  <si>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</si>
  <si>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</si>
  <si>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</si>
  <si>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</si>
  <si>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</si>
  <si>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</si>
  <si>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</si>
  <si>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</si>
  <si>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</si>
  <si>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</si>
  <si>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</si>
  <si>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</si>
  <si>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</si>
  <si>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</si>
  <si>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</si>
  <si>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</si>
  <si>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</si>
  <si>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</si>
  <si>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</si>
  <si>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</si>
  <si>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</si>
  <si>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</si>
  <si>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</si>
  <si>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</si>
  <si>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</si>
  <si>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</si>
  <si>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</si>
  <si>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</si>
  <si>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1.50</t>
  </si>
  <si>
    <t>▲ 9.25</t>
  </si>
  <si>
    <t>▲ 12.74</t>
  </si>
  <si>
    <t>▲ 1.91</t>
  </si>
  <si>
    <t>一般会計</t>
  </si>
  <si>
    <t>南阿蘇村上水道事業会計</t>
  </si>
  <si>
    <t>南阿蘇村介護保険特別会計</t>
  </si>
  <si>
    <t>南阿蘇村農業集落排水特別会計</t>
  </si>
  <si>
    <t>南阿蘇村簡易水道特別会計</t>
  </si>
  <si>
    <t>南阿蘇村国民健康保険特別会計</t>
  </si>
  <si>
    <t>南阿蘇村後期高齢者医療特別会計</t>
  </si>
  <si>
    <t>南阿蘇村生活排水処理事業特別会計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</si>
  <si>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</si>
  <si>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</si>
  <si>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</si>
  <si>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</si>
  <si>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</si>
  <si>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</si>
  <si>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</si>
  <si>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</si>
  <si>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</si>
  <si>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法非適用企業</t>
  </si>
  <si>
    <t>阿蘇広域行政事務組合（一般会計）</t>
  </si>
  <si>
    <t>阿蘇広域行政事務組合（養護老人ホーム湯の里荘特別会計）</t>
  </si>
  <si>
    <t>阿蘇広域行政事務組合（特別養護老人ホーム阿蘇みやま荘特別会計）</t>
  </si>
  <si>
    <t>熊本県市町村総合事務組合</t>
  </si>
  <si>
    <t>熊本県後期高齢者医療広域連合（一般会計）</t>
  </si>
  <si>
    <t>熊本県後期高齢者医療広域連合（後期高齢者医療特別会計）</t>
  </si>
  <si>
    <t>（株）あそ望の郷みなみあそ</t>
  </si>
  <si>
    <t>南阿蘇鉄道（株）</t>
  </si>
  <si>
    <t>（一社）南阿蘇村農業みらい公社</t>
  </si>
  <si>
    <t>合併振興基金</t>
    <rPh sb="0" eb="6">
      <t>ガッペイシンコウキキン</t>
    </rPh>
    <phoneticPr fontId="5"/>
  </si>
  <si>
    <t>地域福祉基金</t>
    <rPh sb="0" eb="6">
      <t>チイキフクシキキン</t>
    </rPh>
    <phoneticPr fontId="2"/>
  </si>
  <si>
    <t>公共施設等整備基金</t>
    <rPh sb="0" eb="9">
      <t>コウキョウシセツトウセイビキキン</t>
    </rPh>
    <phoneticPr fontId="2"/>
  </si>
  <si>
    <t>合併特例措置逓減対策準備基金</t>
    <rPh sb="0" eb="6">
      <t>ガッペイトクレイソチ</t>
    </rPh>
    <rPh sb="6" eb="14">
      <t>テイゲンタイサクジュンビキキン</t>
    </rPh>
    <phoneticPr fontId="2"/>
  </si>
  <si>
    <t>災害復興基金</t>
    <rPh sb="0" eb="6">
      <t>サイガイフッコウキキン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</si>
  <si>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</si>
  <si>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</si>
  <si>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</si>
  <si>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</si>
  <si>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</si>
  <si>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</si>
  <si>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</si>
  <si>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</si>
  <si>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類似団体と同程度であるが、将来負担比率が高くなっている。熊本地震による起債があったものの、災害復旧費のため資産計上の対象にはならなかったため将来負担比率と有形固定資産減価償却率のアンバランスを起こしている。今後は公共施設の老朽化に伴う更新費用の増大が見込まれるため、更に将来負担比率が増加する可能性がある。
そのため、公共施設の再配置や統廃合を含めた費用の圧縮に努めていく必要がある。</t>
    <rPh sb="0" eb="11">
      <t>ユウケイコテイシサンゲンカショウキャクリツ</t>
    </rPh>
    <rPh sb="12" eb="16">
      <t>ルイジダンタイ</t>
    </rPh>
    <rPh sb="17" eb="20">
      <t>ドウテイド</t>
    </rPh>
    <rPh sb="25" eb="31">
      <t>ショウライフタンヒリツ</t>
    </rPh>
    <rPh sb="32" eb="33">
      <t>タカ</t>
    </rPh>
    <rPh sb="40" eb="44">
      <t>クマモトジシン</t>
    </rPh>
    <rPh sb="47" eb="49">
      <t>キサイ</t>
    </rPh>
    <rPh sb="57" eb="62">
      <t>サイガイフッキュウヒ</t>
    </rPh>
    <rPh sb="65" eb="69">
      <t>シサンケイジョウ</t>
    </rPh>
    <rPh sb="70" eb="72">
      <t>タイショウ</t>
    </rPh>
    <rPh sb="82" eb="88">
      <t>ショウライフタンヒリツ</t>
    </rPh>
    <rPh sb="89" eb="100">
      <t>ユウケイコテイシサンゲンカショウキャクリツ</t>
    </rPh>
    <rPh sb="108" eb="109">
      <t>オ</t>
    </rPh>
    <rPh sb="115" eb="117">
      <t>コンゴ</t>
    </rPh>
    <rPh sb="118" eb="120">
      <t>コウキョウ</t>
    </rPh>
    <rPh sb="120" eb="122">
      <t>シセツ</t>
    </rPh>
    <rPh sb="123" eb="126">
      <t>ロウキュウカ</t>
    </rPh>
    <rPh sb="127" eb="128">
      <t>トモナ</t>
    </rPh>
    <rPh sb="129" eb="131">
      <t>コウシン</t>
    </rPh>
    <rPh sb="131" eb="133">
      <t>ヒヨウ</t>
    </rPh>
    <rPh sb="134" eb="136">
      <t>ゾウダイ</t>
    </rPh>
    <rPh sb="137" eb="139">
      <t>ミコ</t>
    </rPh>
    <rPh sb="145" eb="146">
      <t>サラ</t>
    </rPh>
    <rPh sb="147" eb="153">
      <t>ショウライフタンヒリツ</t>
    </rPh>
    <rPh sb="154" eb="156">
      <t>ゾウカ</t>
    </rPh>
    <rPh sb="158" eb="161">
      <t>カノウセイ</t>
    </rPh>
    <rPh sb="171" eb="175">
      <t>コウキョウシセツ</t>
    </rPh>
    <rPh sb="176" eb="179">
      <t>サイハイチ</t>
    </rPh>
    <rPh sb="180" eb="183">
      <t>トウハイゴウ</t>
    </rPh>
    <rPh sb="184" eb="185">
      <t>フク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</si>
  <si>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</si>
  <si>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令和4年度の実質公債費比率は熊本地震関連の災害復旧事業債の償還の本格化や</t>
    </r>
    <r>
      <rPr>
        <sz val="11"/>
        <rFont val="ＭＳ Ｐゴシック"/>
        <family val="3"/>
        <charset val="128"/>
      </rPr>
      <t>あそ</t>
    </r>
    <r>
      <rPr>
        <sz val="11"/>
        <color indexed="8"/>
        <rFont val="ＭＳ Ｐゴシック"/>
        <family val="3"/>
        <charset val="128"/>
      </rPr>
      <t>望の郷機能拡張工事、小規模住宅地区等改良事業の償還が加わり1.2%増加した。類似団体と比較しても高い水準にある。今後についても立野駅周辺整備事業や久木野庁舎改修に係る地方債償還により増加する見込みである。将来負担比率が類似団体と比較しても高いため、計画的な地方債発行により将来世代の負担減少に努めていく。</t>
    </r>
    <rPh sb="0" eb="2">
      <t>レイワ</t>
    </rPh>
    <rPh sb="3" eb="5">
      <t>ネンド</t>
    </rPh>
    <rPh sb="6" eb="13">
      <t>ジッシツコウサイヒヒリツ</t>
    </rPh>
    <rPh sb="14" eb="18">
      <t>クマモトジシン</t>
    </rPh>
    <rPh sb="18" eb="20">
      <t>カンレン</t>
    </rPh>
    <rPh sb="21" eb="28">
      <t>サイガイフッキュウジギョウサイ</t>
    </rPh>
    <rPh sb="29" eb="31">
      <t>ショウカン</t>
    </rPh>
    <rPh sb="32" eb="35">
      <t>ホンカクカ</t>
    </rPh>
    <rPh sb="40" eb="41">
      <t>サト</t>
    </rPh>
    <rPh sb="41" eb="47">
      <t>キノウカクチョウコウジ</t>
    </rPh>
    <rPh sb="48" eb="51">
      <t>ショウキボ</t>
    </rPh>
    <rPh sb="51" eb="53">
      <t>ジュウタク</t>
    </rPh>
    <rPh sb="53" eb="56">
      <t>チクトウ</t>
    </rPh>
    <rPh sb="56" eb="60">
      <t>カイリョウジギョウ</t>
    </rPh>
    <rPh sb="61" eb="63">
      <t>ショウカン</t>
    </rPh>
    <rPh sb="64" eb="65">
      <t>クワ</t>
    </rPh>
    <rPh sb="71" eb="73">
      <t>ゾウカ</t>
    </rPh>
    <rPh sb="76" eb="80">
      <t>ルイジダンタイ</t>
    </rPh>
    <rPh sb="81" eb="83">
      <t>ヒカク</t>
    </rPh>
    <rPh sb="86" eb="87">
      <t>タカ</t>
    </rPh>
    <rPh sb="88" eb="90">
      <t>スイジュン</t>
    </rPh>
    <rPh sb="94" eb="96">
      <t>コンゴ</t>
    </rPh>
    <rPh sb="101" eb="104">
      <t>タテノエキ</t>
    </rPh>
    <rPh sb="104" eb="106">
      <t>シュウヘン</t>
    </rPh>
    <rPh sb="106" eb="108">
      <t>セイビ</t>
    </rPh>
    <rPh sb="108" eb="110">
      <t>ジギョウ</t>
    </rPh>
    <rPh sb="111" eb="114">
      <t>クギノ</t>
    </rPh>
    <rPh sb="114" eb="116">
      <t>チョウシャ</t>
    </rPh>
    <rPh sb="116" eb="118">
      <t>カイシュウ</t>
    </rPh>
    <rPh sb="119" eb="120">
      <t>カカ</t>
    </rPh>
    <rPh sb="121" eb="124">
      <t>チホウサイ</t>
    </rPh>
    <rPh sb="124" eb="126">
      <t>ショウカン</t>
    </rPh>
    <rPh sb="129" eb="131">
      <t>ゾウカ</t>
    </rPh>
    <rPh sb="133" eb="135">
      <t>ミコ</t>
    </rPh>
    <rPh sb="140" eb="146">
      <t>ショウライフタンヒリツ</t>
    </rPh>
    <rPh sb="147" eb="151">
      <t>ルイジダンタイ</t>
    </rPh>
    <rPh sb="152" eb="154">
      <t>ヒカク</t>
    </rPh>
    <rPh sb="157" eb="158">
      <t>タカ</t>
    </rPh>
    <rPh sb="162" eb="165">
      <t>ケイカクテキ</t>
    </rPh>
    <rPh sb="166" eb="171">
      <t>チホウサイハッコウ</t>
    </rPh>
    <rPh sb="174" eb="178">
      <t>ショウライセダイ</t>
    </rPh>
    <rPh sb="179" eb="183">
      <t>フタンゲンショウ</t>
    </rPh>
    <rPh sb="184" eb="18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</si>
</sst>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CF5B9A-CA0B-4315-86E1-85017C42B7A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115050</c:v>
                </c:pt>
                <c:pt idx="1">
                  <c:v>118252</c:v>
                </c:pt>
                <c:pt idx="2">
                  <c:v>200194</c:v>
                </c:pt>
                <c:pt idx="3">
                  <c:v>196914</c:v>
                </c:pt>
                <c:pt idx="4">
                  <c:v>204757</c:v>
                </c:pt>
              </c:numCache>
            </c:numRef>
          </c:val>
          <c:smooth val="0"/>
          <c:extLst>
            <c:ext xmlns:c16="http://schemas.microsoft.com/office/drawing/2014/chart" uri="{C3380CC4-5D6E-409C-BE32-E72D297353CC}">
              <c16:uniqueId val="{00000000-8FFB-451C-818A-09F1D6502C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386181</c:v>
                </c:pt>
                <c:pt idx="1">
                  <c:v>432114</c:v>
                </c:pt>
                <c:pt idx="2">
                  <c:v>440795</c:v>
                </c:pt>
                <c:pt idx="3">
                  <c:v>222417</c:v>
                </c:pt>
                <c:pt idx="4">
                  <c:v>210780</c:v>
                </c:pt>
              </c:numCache>
            </c:numRef>
          </c:val>
          <c:smooth val="0"/>
          <c:extLst>
            <c:ext xmlns:c16="http://schemas.microsoft.com/office/drawing/2014/chart" uri="{C3380CC4-5D6E-409C-BE32-E72D297353CC}">
              <c16:uniqueId val="{00000001-8FFB-451C-818A-09F1D6502C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20.58</c:v>
                </c:pt>
                <c:pt idx="1">
                  <c:v>16.27</c:v>
                </c:pt>
                <c:pt idx="2">
                  <c:v>9.0500000000000007</c:v>
                </c:pt>
                <c:pt idx="3">
                  <c:v>11.38</c:v>
                </c:pt>
                <c:pt idx="4">
                  <c:v>13.64</c:v>
                </c:pt>
              </c:numCache>
            </c:numRef>
          </c:val>
          <c:extLst>
            <c:ext xmlns:c16="http://schemas.microsoft.com/office/drawing/2014/chart" uri="{C3380CC4-5D6E-409C-BE32-E72D297353CC}">
              <c16:uniqueId val="{00000000-ADD3-45B7-808F-340C14AE36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25.47</c:v>
                </c:pt>
                <c:pt idx="1">
                  <c:v>27.62</c:v>
                </c:pt>
                <c:pt idx="2">
                  <c:v>25.41</c:v>
                </c:pt>
                <c:pt idx="3">
                  <c:v>22.54</c:v>
                </c:pt>
                <c:pt idx="4">
                  <c:v>22.58</c:v>
                </c:pt>
              </c:numCache>
            </c:numRef>
          </c:val>
          <c:extLst>
            <c:ext xmlns:c16="http://schemas.microsoft.com/office/drawing/2014/chart" uri="{C3380CC4-5D6E-409C-BE32-E72D297353CC}">
              <c16:uniqueId val="{00000001-ADD3-45B7-808F-340C14AE36F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-1.5</c:v>
                </c:pt>
                <c:pt idx="1">
                  <c:v>-9.25</c:v>
                </c:pt>
                <c:pt idx="2">
                  <c:v>-12.74</c:v>
                </c:pt>
                <c:pt idx="3">
                  <c:v>1.35</c:v>
                </c:pt>
                <c:pt idx="4">
                  <c:v>-1.91</c:v>
                </c:pt>
              </c:numCache>
            </c:numRef>
          </c:val>
          <c:smooth val="0"/>
          <c:extLst>
            <c:ext xmlns:c16="http://schemas.microsoft.com/office/drawing/2014/chart" uri="{C3380CC4-5D6E-409C-BE32-E72D297353CC}">
              <c16:uniqueId val="{00000002-ADD3-45B7-808F-340C14AE36F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FE62-479D-9D59-7F62CF3DCF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62-479D-9D59-7F62CF3DCF63}"/>
            </c:ext>
          </c:extLst>
        </c:ser>
        <c:ser>
          <c:idx val="2"/>
          <c:order val="2"/>
          <c:tx>
            <c:strRef>
              <c:f>データシート!$A$29</c:f>
              <c:strCache>
                <c:ptCount val="1"/>
                <c:pt idx="0">
                  <c:v>南阿蘇村生活排水処理事業特別会計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0.06</c:v>
                </c:pt>
                <c:pt idx="4">
                  <c:v>#N/A</c:v>
                </c:pt>
                <c:pt idx="5">
                  <c:v>0.01</c:v>
                </c:pt>
                <c:pt idx="6">
                  <c:v>#N/A</c:v>
                </c:pt>
                <c:pt idx="7">
                  <c:v>0.01</c:v>
                </c:pt>
                <c:pt idx="8">
                  <c:v>#N/A</c:v>
                </c:pt>
                <c:pt idx="9">
                  <c:v>0.01</c:v>
                </c:pt>
              </c:numCache>
            </c:numRef>
          </c:val>
          <c:extLst>
            <c:ext xmlns:c16="http://schemas.microsoft.com/office/drawing/2014/chart" uri="{C3380CC4-5D6E-409C-BE32-E72D297353CC}">
              <c16:uniqueId val="{00000002-FE62-479D-9D59-7F62CF3DCF63}"/>
            </c:ext>
          </c:extLst>
        </c:ser>
        <c:ser>
          <c:idx val="3"/>
          <c:order val="3"/>
          <c:tx>
            <c:strRef>
              <c:f>データシート!$A$30</c:f>
              <c:strCache>
                <c:ptCount val="1"/>
                <c:pt idx="0">
                  <c:v>南阿蘇村後期高齢者医療特別会計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0.23</c:v>
                </c:pt>
                <c:pt idx="2">
                  <c:v>#N/A</c:v>
                </c:pt>
                <c:pt idx="3">
                  <c:v>0.23</c:v>
                </c:pt>
                <c:pt idx="4">
                  <c:v>#N/A</c:v>
                </c:pt>
                <c:pt idx="5">
                  <c:v>0.2</c:v>
                </c:pt>
                <c:pt idx="6">
                  <c:v>#N/A</c:v>
                </c:pt>
                <c:pt idx="7">
                  <c:v>0.2</c:v>
                </c:pt>
                <c:pt idx="8">
                  <c:v>#N/A</c:v>
                </c:pt>
                <c:pt idx="9">
                  <c:v>0.2</c:v>
                </c:pt>
              </c:numCache>
            </c:numRef>
          </c:val>
          <c:extLst>
            <c:ext xmlns:c16="http://schemas.microsoft.com/office/drawing/2014/chart" uri="{C3380CC4-5D6E-409C-BE32-E72D297353CC}">
              <c16:uniqueId val="{00000003-FE62-479D-9D59-7F62CF3DCF63}"/>
            </c:ext>
          </c:extLst>
        </c:ser>
        <c:ser>
          <c:idx val="4"/>
          <c:order val="4"/>
          <c:tx>
            <c:strRef>
              <c:f>データシート!$A$31</c:f>
              <c:strCache>
                <c:ptCount val="1"/>
                <c:pt idx="0">
                  <c:v>南阿蘇村国民健康保険特別会計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1.01</c:v>
                </c:pt>
                <c:pt idx="2">
                  <c:v>#N/A</c:v>
                </c:pt>
                <c:pt idx="3">
                  <c:v>0.9</c:v>
                </c:pt>
                <c:pt idx="4">
                  <c:v>#N/A</c:v>
                </c:pt>
                <c:pt idx="5">
                  <c:v>1.64</c:v>
                </c:pt>
                <c:pt idx="6">
                  <c:v>#N/A</c:v>
                </c:pt>
                <c:pt idx="7">
                  <c:v>0.82</c:v>
                </c:pt>
                <c:pt idx="8">
                  <c:v>#N/A</c:v>
                </c:pt>
                <c:pt idx="9">
                  <c:v>0.37</c:v>
                </c:pt>
              </c:numCache>
            </c:numRef>
          </c:val>
          <c:extLst>
            <c:ext xmlns:c16="http://schemas.microsoft.com/office/drawing/2014/chart" uri="{C3380CC4-5D6E-409C-BE32-E72D297353CC}">
              <c16:uniqueId val="{00000004-FE62-479D-9D59-7F62CF3DCF63}"/>
            </c:ext>
          </c:extLst>
        </c:ser>
        <c:ser>
          <c:idx val="5"/>
          <c:order val="5"/>
          <c:tx>
            <c:strRef>
              <c:f>データシート!$A$32</c:f>
              <c:strCache>
                <c:ptCount val="1"/>
                <c:pt idx="0">
                  <c:v>南阿蘇村簡易水道特別会計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0.71</c:v>
                </c:pt>
                <c:pt idx="2">
                  <c:v>#N/A</c:v>
                </c:pt>
                <c:pt idx="3">
                  <c:v>0.85</c:v>
                </c:pt>
                <c:pt idx="4">
                  <c:v>#N/A</c:v>
                </c:pt>
                <c:pt idx="5">
                  <c:v>0.41</c:v>
                </c:pt>
                <c:pt idx="6">
                  <c:v>#N/A</c:v>
                </c:pt>
                <c:pt idx="7">
                  <c:v>0.83</c:v>
                </c:pt>
                <c:pt idx="8">
                  <c:v>#N/A</c:v>
                </c:pt>
                <c:pt idx="9">
                  <c:v>0.72</c:v>
                </c:pt>
              </c:numCache>
            </c:numRef>
          </c:val>
          <c:extLst>
            <c:ext xmlns:c16="http://schemas.microsoft.com/office/drawing/2014/chart" uri="{C3380CC4-5D6E-409C-BE32-E72D297353CC}">
              <c16:uniqueId val="{00000005-FE62-479D-9D59-7F62CF3DCF63}"/>
            </c:ext>
          </c:extLst>
        </c:ser>
        <c:ser>
          <c:idx val="6"/>
          <c:order val="6"/>
          <c:tx>
            <c:strRef>
              <c:f>データシート!$A$33</c:f>
              <c:strCache>
                <c:ptCount val="1"/>
                <c:pt idx="0">
                  <c:v>南阿蘇村農業集落排水特別会計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0.04</c:v>
                </c:pt>
                <c:pt idx="2">
                  <c:v>#N/A</c:v>
                </c:pt>
                <c:pt idx="3">
                  <c:v>0.09</c:v>
                </c:pt>
                <c:pt idx="4">
                  <c:v>#N/A</c:v>
                </c:pt>
                <c:pt idx="5">
                  <c:v>0.01</c:v>
                </c:pt>
                <c:pt idx="6">
                  <c:v>#N/A</c:v>
                </c:pt>
                <c:pt idx="7">
                  <c:v>0.01</c:v>
                </c:pt>
                <c:pt idx="8">
                  <c:v>#N/A</c:v>
                </c:pt>
                <c:pt idx="9">
                  <c:v>1.05</c:v>
                </c:pt>
              </c:numCache>
            </c:numRef>
          </c:val>
          <c:extLst>
            <c:ext xmlns:c16="http://schemas.microsoft.com/office/drawing/2014/chart" uri="{C3380CC4-5D6E-409C-BE32-E72D297353CC}">
              <c16:uniqueId val="{00000006-FE62-479D-9D59-7F62CF3DCF63}"/>
            </c:ext>
          </c:extLst>
        </c:ser>
        <c:ser>
          <c:idx val="7"/>
          <c:order val="7"/>
          <c:tx>
            <c:strRef>
              <c:f>データシート!$A$34</c:f>
              <c:strCache>
                <c:ptCount val="1"/>
                <c:pt idx="0">
                  <c:v>南阿蘇村介護保険特別会計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1.81</c:v>
                </c:pt>
                <c:pt idx="2">
                  <c:v>#N/A</c:v>
                </c:pt>
                <c:pt idx="3">
                  <c:v>1.75</c:v>
                </c:pt>
                <c:pt idx="4">
                  <c:v>#N/A</c:v>
                </c:pt>
                <c:pt idx="5">
                  <c:v>1.34</c:v>
                </c:pt>
                <c:pt idx="6">
                  <c:v>#N/A</c:v>
                </c:pt>
                <c:pt idx="7">
                  <c:v>1.75</c:v>
                </c:pt>
                <c:pt idx="8">
                  <c:v>#N/A</c:v>
                </c:pt>
                <c:pt idx="9">
                  <c:v>1.59</c:v>
                </c:pt>
              </c:numCache>
            </c:numRef>
          </c:val>
          <c:extLst>
            <c:ext xmlns:c16="http://schemas.microsoft.com/office/drawing/2014/chart" uri="{C3380CC4-5D6E-409C-BE32-E72D297353CC}">
              <c16:uniqueId val="{00000007-FE62-479D-9D59-7F62CF3DCF63}"/>
            </c:ext>
          </c:extLst>
        </c:ser>
        <c:ser>
          <c:idx val="8"/>
          <c:order val="8"/>
          <c:tx>
            <c:strRef>
              <c:f>データシート!$A$35</c:f>
              <c:strCache>
                <c:ptCount val="1"/>
                <c:pt idx="0">
                  <c:v>南阿蘇村上水道事業会計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c:v>
                </c:pt>
                <c:pt idx="2">
                  <c:v>#N/A</c:v>
                </c:pt>
                <c:pt idx="3">
                  <c:v>2.65</c:v>
                </c:pt>
                <c:pt idx="4">
                  <c:v>#N/A</c:v>
                </c:pt>
                <c:pt idx="5">
                  <c:v>2.96</c:v>
                </c:pt>
                <c:pt idx="6">
                  <c:v>#N/A</c:v>
                </c:pt>
                <c:pt idx="7">
                  <c:v>2.35</c:v>
                </c:pt>
                <c:pt idx="8">
                  <c:v>#N/A</c:v>
                </c:pt>
                <c:pt idx="9">
                  <c:v>2.46</c:v>
                </c:pt>
              </c:numCache>
            </c:numRef>
          </c:val>
          <c:extLst>
            <c:ext xmlns:c16="http://schemas.microsoft.com/office/drawing/2014/chart" uri="{C3380CC4-5D6E-409C-BE32-E72D297353CC}">
              <c16:uniqueId val="{00000008-FE62-479D-9D59-7F62CF3DCF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20.57</c:v>
                </c:pt>
                <c:pt idx="2">
                  <c:v>#N/A</c:v>
                </c:pt>
                <c:pt idx="3">
                  <c:v>16.260000000000002</c:v>
                </c:pt>
                <c:pt idx="4">
                  <c:v>#N/A</c:v>
                </c:pt>
                <c:pt idx="5">
                  <c:v>9.0500000000000007</c:v>
                </c:pt>
                <c:pt idx="6">
                  <c:v>#N/A</c:v>
                </c:pt>
                <c:pt idx="7">
                  <c:v>11.37</c:v>
                </c:pt>
                <c:pt idx="8">
                  <c:v>#N/A</c:v>
                </c:pt>
                <c:pt idx="9">
                  <c:v>13.63</c:v>
                </c:pt>
              </c:numCache>
            </c:numRef>
          </c:val>
          <c:extLst>
            <c:ext xmlns:c16="http://schemas.microsoft.com/office/drawing/2014/chart" uri="{C3380CC4-5D6E-409C-BE32-E72D297353CC}">
              <c16:uniqueId val="{00000009-FE62-479D-9D59-7F62CF3DCF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782</c:v>
                </c:pt>
                <c:pt idx="5">
                  <c:v>1710</c:v>
                </c:pt>
                <c:pt idx="8">
                  <c:v>2064</c:v>
                </c:pt>
                <c:pt idx="11">
                  <c:v>2643</c:v>
                </c:pt>
                <c:pt idx="14">
                  <c:v>2897</c:v>
                </c:pt>
              </c:numCache>
            </c:numRef>
          </c:val>
          <c:extLst>
            <c:ext xmlns:c16="http://schemas.microsoft.com/office/drawing/2014/chart" uri="{C3380CC4-5D6E-409C-BE32-E72D297353CC}">
              <c16:uniqueId val="{00000000-F4F8-4B0A-85EF-7F64811118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1</c:v>
                </c:pt>
                <c:pt idx="6">
                  <c:v>0</c:v>
                </c:pt>
                <c:pt idx="9">
                  <c:v>0</c:v>
                </c:pt>
                <c:pt idx="12">
                  <c:v>0</c:v>
                </c:pt>
              </c:numCache>
            </c:numRef>
          </c:val>
          <c:extLst>
            <c:ext xmlns:c16="http://schemas.microsoft.com/office/drawing/2014/chart" uri="{C3380CC4-5D6E-409C-BE32-E72D297353CC}">
              <c16:uniqueId val="{00000001-F4F8-4B0A-85EF-7F64811118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40</c:v>
                </c:pt>
                <c:pt idx="3">
                  <c:v>0</c:v>
                </c:pt>
                <c:pt idx="6">
                  <c:v>0</c:v>
                </c:pt>
                <c:pt idx="9">
                  <c:v>0</c:v>
                </c:pt>
                <c:pt idx="12">
                  <c:v>0</c:v>
                </c:pt>
              </c:numCache>
            </c:numRef>
          </c:val>
          <c:extLst>
            <c:ext xmlns:c16="http://schemas.microsoft.com/office/drawing/2014/chart" uri="{C3380CC4-5D6E-409C-BE32-E72D297353CC}">
              <c16:uniqueId val="{00000002-F4F8-4B0A-85EF-7F64811118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50</c:v>
                </c:pt>
                <c:pt idx="3">
                  <c:v>52</c:v>
                </c:pt>
                <c:pt idx="6">
                  <c:v>96</c:v>
                </c:pt>
                <c:pt idx="9">
                  <c:v>57</c:v>
                </c:pt>
                <c:pt idx="12">
                  <c:v>42</c:v>
                </c:pt>
              </c:numCache>
            </c:numRef>
          </c:val>
          <c:extLst>
            <c:ext xmlns:c16="http://schemas.microsoft.com/office/drawing/2014/chart" uri="{C3380CC4-5D6E-409C-BE32-E72D297353CC}">
              <c16:uniqueId val="{00000003-F4F8-4B0A-85EF-7F64811118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64</c:v>
                </c:pt>
                <c:pt idx="3">
                  <c:v>68</c:v>
                </c:pt>
                <c:pt idx="6">
                  <c:v>83</c:v>
                </c:pt>
                <c:pt idx="9">
                  <c:v>60</c:v>
                </c:pt>
                <c:pt idx="12">
                  <c:v>80</c:v>
                </c:pt>
              </c:numCache>
            </c:numRef>
          </c:val>
          <c:extLst>
            <c:ext xmlns:c16="http://schemas.microsoft.com/office/drawing/2014/chart" uri="{C3380CC4-5D6E-409C-BE32-E72D297353CC}">
              <c16:uniqueId val="{00000004-F4F8-4B0A-85EF-7F64811118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F8-4B0A-85EF-7F64811118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4F8-4B0A-85EF-7F64811118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929</c:v>
                </c:pt>
                <c:pt idx="3">
                  <c:v>2005</c:v>
                </c:pt>
                <c:pt idx="6">
                  <c:v>2339</c:v>
                </c:pt>
                <c:pt idx="9">
                  <c:v>2996</c:v>
                </c:pt>
                <c:pt idx="12">
                  <c:v>3353</c:v>
                </c:pt>
              </c:numCache>
            </c:numRef>
          </c:val>
          <c:extLst>
            <c:ext xmlns:c16="http://schemas.microsoft.com/office/drawing/2014/chart" uri="{C3380CC4-5D6E-409C-BE32-E72D297353CC}">
              <c16:uniqueId val="{00000007-F4F8-4B0A-85EF-7F64811118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301</c:v>
                </c:pt>
                <c:pt idx="2">
                  <c:v>#N/A</c:v>
                </c:pt>
                <c:pt idx="3">
                  <c:v>#N/A</c:v>
                </c:pt>
                <c:pt idx="4">
                  <c:v>416</c:v>
                </c:pt>
                <c:pt idx="5">
                  <c:v>#N/A</c:v>
                </c:pt>
                <c:pt idx="6">
                  <c:v>#N/A</c:v>
                </c:pt>
                <c:pt idx="7">
                  <c:v>454</c:v>
                </c:pt>
                <c:pt idx="8">
                  <c:v>#N/A</c:v>
                </c:pt>
                <c:pt idx="9">
                  <c:v>#N/A</c:v>
                </c:pt>
                <c:pt idx="10">
                  <c:v>470</c:v>
                </c:pt>
                <c:pt idx="11">
                  <c:v>#N/A</c:v>
                </c:pt>
                <c:pt idx="12">
                  <c:v>#N/A</c:v>
                </c:pt>
                <c:pt idx="13">
                  <c:v>578</c:v>
                </c:pt>
                <c:pt idx="14">
                  <c:v>#N/A</c:v>
                </c:pt>
              </c:numCache>
            </c:numRef>
          </c:val>
          <c:smooth val="0"/>
          <c:extLst>
            <c:ext xmlns:c16="http://schemas.microsoft.com/office/drawing/2014/chart" uri="{C3380CC4-5D6E-409C-BE32-E72D297353CC}">
              <c16:uniqueId val="{00000008-F4F8-4B0A-85EF-7F64811118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14165</c:v>
                </c:pt>
                <c:pt idx="5">
                  <c:v>16175</c:v>
                </c:pt>
                <c:pt idx="8">
                  <c:v>17569</c:v>
                </c:pt>
                <c:pt idx="11">
                  <c:v>17644</c:v>
                </c:pt>
                <c:pt idx="14">
                  <c:v>17206</c:v>
                </c:pt>
              </c:numCache>
            </c:numRef>
          </c:val>
          <c:extLst>
            <c:ext xmlns:c16="http://schemas.microsoft.com/office/drawing/2014/chart" uri="{C3380CC4-5D6E-409C-BE32-E72D297353CC}">
              <c16:uniqueId val="{00000000-C512-4F32-B95C-D331B088E5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1248</c:v>
                </c:pt>
                <c:pt idx="5">
                  <c:v>1258</c:v>
                </c:pt>
                <c:pt idx="8">
                  <c:v>1233</c:v>
                </c:pt>
                <c:pt idx="11">
                  <c:v>1507</c:v>
                </c:pt>
                <c:pt idx="14">
                  <c:v>1446</c:v>
                </c:pt>
              </c:numCache>
            </c:numRef>
          </c:val>
          <c:extLst>
            <c:ext xmlns:c16="http://schemas.microsoft.com/office/drawing/2014/chart" uri="{C3380CC4-5D6E-409C-BE32-E72D297353CC}">
              <c16:uniqueId val="{00000001-C512-4F32-B95C-D331B088E5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4090</c:v>
                </c:pt>
                <c:pt idx="5">
                  <c:v>4011</c:v>
                </c:pt>
                <c:pt idx="8">
                  <c:v>3620</c:v>
                </c:pt>
                <c:pt idx="11">
                  <c:v>3461</c:v>
                </c:pt>
                <c:pt idx="14">
                  <c:v>3476</c:v>
                </c:pt>
              </c:numCache>
            </c:numRef>
          </c:val>
          <c:extLst>
            <c:ext xmlns:c16="http://schemas.microsoft.com/office/drawing/2014/chart" uri="{C3380CC4-5D6E-409C-BE32-E72D297353CC}">
              <c16:uniqueId val="{00000002-C512-4F32-B95C-D331B088E5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2-4F32-B95C-D331B088E5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2-4F32-B95C-D331B088E5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C512-4F32-B95C-D331B088E5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603</c:v>
                </c:pt>
                <c:pt idx="3">
                  <c:v>617</c:v>
                </c:pt>
                <c:pt idx="6">
                  <c:v>393</c:v>
                </c:pt>
                <c:pt idx="9">
                  <c:v>164</c:v>
                </c:pt>
                <c:pt idx="12">
                  <c:v>272</c:v>
                </c:pt>
              </c:numCache>
            </c:numRef>
          </c:val>
          <c:extLst>
            <c:ext xmlns:c16="http://schemas.microsoft.com/office/drawing/2014/chart" uri="{C3380CC4-5D6E-409C-BE32-E72D297353CC}">
              <c16:uniqueId val="{00000006-C512-4F32-B95C-D331B088E5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370</c:v>
                </c:pt>
                <c:pt idx="3">
                  <c:v>366</c:v>
                </c:pt>
                <c:pt idx="6">
                  <c:v>374</c:v>
                </c:pt>
                <c:pt idx="9">
                  <c:v>418</c:v>
                </c:pt>
                <c:pt idx="12">
                  <c:v>456</c:v>
                </c:pt>
              </c:numCache>
            </c:numRef>
          </c:val>
          <c:extLst>
            <c:ext xmlns:c16="http://schemas.microsoft.com/office/drawing/2014/chart" uri="{C3380CC4-5D6E-409C-BE32-E72D297353CC}">
              <c16:uniqueId val="{00000007-C512-4F32-B95C-D331B088E5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849</c:v>
                </c:pt>
                <c:pt idx="3">
                  <c:v>874</c:v>
                </c:pt>
                <c:pt idx="6">
                  <c:v>1020</c:v>
                </c:pt>
                <c:pt idx="9">
                  <c:v>1034</c:v>
                </c:pt>
                <c:pt idx="12">
                  <c:v>1069</c:v>
                </c:pt>
              </c:numCache>
            </c:numRef>
          </c:val>
          <c:extLst>
            <c:ext xmlns:c16="http://schemas.microsoft.com/office/drawing/2014/chart" uri="{C3380CC4-5D6E-409C-BE32-E72D297353CC}">
              <c16:uniqueId val="{00000008-C512-4F32-B95C-D331B088E5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12-4F32-B95C-D331B088E5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18250</c:v>
                </c:pt>
                <c:pt idx="3">
                  <c:v>20578</c:v>
                </c:pt>
                <c:pt idx="6">
                  <c:v>22756</c:v>
                </c:pt>
                <c:pt idx="9">
                  <c:v>22850</c:v>
                </c:pt>
                <c:pt idx="12">
                  <c:v>22089</c:v>
                </c:pt>
              </c:numCache>
            </c:numRef>
          </c:val>
          <c:extLst>
            <c:ext xmlns:c16="http://schemas.microsoft.com/office/drawing/2014/chart" uri="{C3380CC4-5D6E-409C-BE32-E72D297353CC}">
              <c16:uniqueId val="{0000000A-C512-4F32-B95C-D331B088E5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569</c:v>
                </c:pt>
                <c:pt idx="2">
                  <c:v>#N/A</c:v>
                </c:pt>
                <c:pt idx="3">
                  <c:v>#N/A</c:v>
                </c:pt>
                <c:pt idx="4">
                  <c:v>991</c:v>
                </c:pt>
                <c:pt idx="5">
                  <c:v>#N/A</c:v>
                </c:pt>
                <c:pt idx="6">
                  <c:v>#N/A</c:v>
                </c:pt>
                <c:pt idx="7">
                  <c:v>2122</c:v>
                </c:pt>
                <c:pt idx="8">
                  <c:v>#N/A</c:v>
                </c:pt>
                <c:pt idx="9">
                  <c:v>#N/A</c:v>
                </c:pt>
                <c:pt idx="10">
                  <c:v>1855</c:v>
                </c:pt>
                <c:pt idx="11">
                  <c:v>#N/A</c:v>
                </c:pt>
                <c:pt idx="12">
                  <c:v>#N/A</c:v>
                </c:pt>
                <c:pt idx="13">
                  <c:v>1758</c:v>
                </c:pt>
                <c:pt idx="14">
                  <c:v>#N/A</c:v>
                </c:pt>
              </c:numCache>
            </c:numRef>
          </c:val>
          <c:smooth val="0"/>
          <c:extLst>
            <c:ext xmlns:c16="http://schemas.microsoft.com/office/drawing/2014/chart" uri="{C3380CC4-5D6E-409C-BE32-E72D297353CC}">
              <c16:uniqueId val="{0000000B-C512-4F32-B95C-D331B088E5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1392</c:v>
                </c:pt>
                <c:pt idx="1">
                  <c:v>1394</c:v>
                </c:pt>
                <c:pt idx="2">
                  <c:v>1396</c:v>
                </c:pt>
              </c:numCache>
            </c:numRef>
          </c:val>
          <c:extLst>
            <c:ext xmlns:c16="http://schemas.microsoft.com/office/drawing/2014/chart" uri="{C3380CC4-5D6E-409C-BE32-E72D297353CC}">
              <c16:uniqueId val="{00000000-F4AA-49E0-A22D-0FC7E79C3F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290</c:v>
                </c:pt>
                <c:pt idx="1">
                  <c:v>281</c:v>
                </c:pt>
                <c:pt idx="2">
                  <c:v>281</c:v>
                </c:pt>
              </c:numCache>
            </c:numRef>
          </c:val>
          <c:extLst>
            <c:ext xmlns:c16="http://schemas.microsoft.com/office/drawing/2014/chart" uri="{C3380CC4-5D6E-409C-BE32-E72D297353CC}">
              <c16:uniqueId val="{00000001-F4AA-49E0-A22D-0FC7E79C3F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2996</c:v>
                </c:pt>
                <c:pt idx="1">
                  <c:v>2798</c:v>
                </c:pt>
                <c:pt idx="2">
                  <c:v>2764</c:v>
                </c:pt>
              </c:numCache>
            </c:numRef>
          </c:val>
          <c:extLst>
            <c:ext xmlns:c16="http://schemas.microsoft.com/office/drawing/2014/chart" uri="{C3380CC4-5D6E-409C-BE32-E72D297353CC}">
              <c16:uniqueId val="{00000002-F4AA-49E0-A22D-0FC7E79C3FA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{4C7A3E57-52B0-48B4-9272-B055152C913F}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284-4A6D-845E-49E787706ED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{6FBE4166-EC6B-432B-936F-66A6157A6FE6}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84-4A6D-845E-49E787706ED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{DA440987-3FB6-4E43-BF76-3CFE24584391}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84-4A6D-845E-49E787706ED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{19A44FAE-9208-4D7B-8B4E-18ACE80756A3}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84-4A6D-845E-49E787706ED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{C6E0C1AA-8B02-4BC8-B6FB-034FFA7ACC4E}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84-4A6D-845E-49E787706ED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{0635B62E-B08D-4B47-83D4-54A9F3CDF52D}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284-4A6D-845E-49E787706E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{FBE7AFE9-12D5-4058-8DBC-83AE7C4F2D68}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284-4A6D-845E-49E787706E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{4EEABBC6-638B-47F9-9BB1-6F28E76B19AD}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284-4A6D-845E-49E787706E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{CDCAE2EA-0CCA-4F13-A559-773093AD9A88}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284-4A6D-845E-49E787706ED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66</c:v>
                </c:pt>
                <c:pt idx="16">
                  <c:v>63.6</c:v>
                </c:pt>
                <c:pt idx="24">
                  <c:v>63.4</c:v>
                </c:pt>
                <c:pt idx="32">
                  <c:v>63.7</c:v>
                </c:pt>
              </c:numCache>
            </c:numRef>
          </c:xVal>
          <c:yVal>
            <c:numRef>
              <c:f>公会計指標分析・財政指標組合せ分析表!$BP$51:$DC$51</c:f>
              <c:numCache>
                <c:formatCode>#,##0.0;"▲ "#,##0.0</c:formatCode>
                <c:ptCount val="40"/>
                <c:pt idx="0">
                  <c:v>14.1</c:v>
                </c:pt>
                <c:pt idx="8">
                  <c:v>24.7</c:v>
                </c:pt>
                <c:pt idx="16">
                  <c:v>50.9</c:v>
                </c:pt>
                <c:pt idx="24">
                  <c:v>41.3</c:v>
                </c:pt>
                <c:pt idx="32">
                  <c:v>40.1</c:v>
                </c:pt>
              </c:numCache>
            </c:numRef>
          </c:yVal>
          <c:smooth val="0"/>
          <c:extLst>
            <c:ext xmlns:c16="http://schemas.microsoft.com/office/drawing/2014/chart" uri="{C3380CC4-5D6E-409C-BE32-E72D297353CC}">
              <c16:uniqueId val="{00000009-1284-4A6D-845E-49E787706ED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{1F94C4B2-83B1-4458-8F06-1D28567213F8}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284-4A6D-845E-49E787706ED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{419BD979-7768-4BA8-9C02-94E92F729FAE}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84-4A6D-845E-49E787706ED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{E28D28DF-5E17-4E75-95AC-8270198C1292}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84-4A6D-845E-49E787706ED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{902CCEC8-0E79-4FDA-B119-9C9096EE39EB}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84-4A6D-845E-49E787706ED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{52FFB6C2-4A32-41F9-B32D-E956AFB25D85}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84-4A6D-845E-49E787706ED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{E96C3062-E0BF-44E2-AFD8-C4909571D8FB}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284-4A6D-845E-49E787706ED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{B7DEBF30-DA3A-453D-96D2-D001C82C014D}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284-4A6D-845E-49E787706ED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{1028C9E9-1717-45D3-860F-198F7EC61EC2}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284-4A6D-845E-49E787706ED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{4014DA5E-10DC-42FC-A710-25C71935BF5C}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284-4A6D-845E-49E787706ED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64.3</c:v>
                </c:pt>
                <c:pt idx="24">
                  <c:v>65.3</c:v>
                </c:pt>
                <c:pt idx="32">
                  <c:v>66.599999999999994</c:v>
                </c:pt>
              </c:numCache>
            </c:numRef>
          </c:xVal>
          <c:yVal>
            <c:numRef>
              <c:f>公会計指標分析・財政指標組合せ分析表!$BP$55:$DC$55</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1284-4A6D-845E-49E787706ED5}"/>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{E612CB90-597F-4E19-AAC1-59A85D29ABF1}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1DE-4917-9181-8D8263D21F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{3030FAEC-03FA-4C7A-91E9-70E0D3F8897C}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DE-4917-9181-8D8263D21F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{5385FBA2-4C49-466C-A05D-A704E92AD585}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DE-4917-9181-8D8263D21F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{747A9C03-75AD-4BB2-8857-FEA67DE45BB3}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DE-4917-9181-8D8263D21F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{1D60E401-EEA4-42FC-A1E1-D87B8710D2A2}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DE-4917-9181-8D8263D21F7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{5DAD8DA6-FC0D-45B3-ACB6-E09A5962F942}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1DE-4917-9181-8D8263D21F7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{475EC93A-15CB-414F-8F11-FBDE55884566}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1DE-4917-9181-8D8263D21F78}"/>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{BEF3C096-C18E-4B8C-B410-662FC770DB20}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1DE-4917-9181-8D8263D21F78}"/>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{D8094BE3-6F46-4F78-8E35-EAF1CEB8C4F3}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1DE-4917-9181-8D8263D21F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8</c:v>
                </c:pt>
                <c:pt idx="16">
                  <c:v>9.1999999999999993</c:v>
                </c:pt>
                <c:pt idx="24">
                  <c:v>10.3</c:v>
                </c:pt>
                <c:pt idx="32">
                  <c:v>11.5</c:v>
                </c:pt>
              </c:numCache>
            </c:numRef>
          </c:xVal>
          <c:yVal>
            <c:numRef>
              <c:f>公会計指標分析・財政指標組合せ分析表!$BP$73:$DC$73</c:f>
              <c:numCache>
                <c:formatCode>#,##0.0;"▲ "#,##0.0</c:formatCode>
                <c:ptCount val="40"/>
                <c:pt idx="0">
                  <c:v>14.1</c:v>
                </c:pt>
                <c:pt idx="8">
                  <c:v>24.7</c:v>
                </c:pt>
                <c:pt idx="16">
                  <c:v>50.9</c:v>
                </c:pt>
                <c:pt idx="24">
                  <c:v>41.3</c:v>
                </c:pt>
                <c:pt idx="32">
                  <c:v>40.1</c:v>
                </c:pt>
              </c:numCache>
            </c:numRef>
          </c:yVal>
          <c:smooth val="0"/>
          <c:extLst>
            <c:ext xmlns:c16="http://schemas.microsoft.com/office/drawing/2014/chart" uri="{C3380CC4-5D6E-409C-BE32-E72D297353CC}">
              <c16:uniqueId val="{00000009-01DE-4917-9181-8D8263D21F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{839845A6-6135-482E-8486-66C8513750FD}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1DE-4917-9181-8D8263D21F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{EE3EE60C-786E-49CC-88C7-FA9B0C19A910}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DE-4917-9181-8D8263D21F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{37E17993-F155-42C9-BA9F-ACE436686CA6}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DE-4917-9181-8D8263D21F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{C50BEA50-ED91-4831-9413-85F669D4D0A9}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DE-4917-9181-8D8263D21F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{267F735E-450F-4805-85BC-56C918413FA9}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DE-4917-9181-8D8263D21F78}"/>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{F7C6D04A-F101-42D9-986C-8A8B60EA9D59}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1DE-4917-9181-8D8263D21F78}"/>
                </c:ext>
              </c:extLst>
            </c:dLbl>
            <c:dLbl>
              <c:idx val="16"/>
              <c:layout>
                <c:manualLayout>
                  <c:x val="0"/>
                  <c:y val="-1.892072577225809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{C2B2022B-5527-4CCD-8F10-3AFE02DAE189}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1DE-4917-9181-8D8263D21F78}"/>
                </c:ext>
              </c:extLst>
            </c:dLbl>
            <c:dLbl>
              <c:idx val="24"/>
              <c:layout>
                <c:manualLayout>
                  <c:x val="0"/>
                  <c:y val="1.892072577225809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{41239D7C-6545-4F37-97AA-0B312A759C49}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1DE-4917-9181-8D8263D21F7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{B60CFBA3-4628-4C53-9B1A-7A489AA2C8B1}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1DE-4917-9181-8D8263D21F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8.9</c:v>
                </c:pt>
                <c:pt idx="24">
                  <c:v>8.9</c:v>
                </c:pt>
                <c:pt idx="32">
                  <c:v>9.1</c:v>
                </c:pt>
              </c:numCache>
            </c:numRef>
          </c:xVal>
          <c:yVal>
            <c:numRef>
              <c:f>公会計指標分析・財政指標組合せ分析表!$BP$77:$DC$77</c:f>
              <c:numCache>
                <c:formatCode>#,##0.0;"▲ "#,##0.0</c:formatCode>
                <c:ptCount val="40"/>
                <c:pt idx="0">
                  <c:v>48.4</c:v>
                </c:pt>
                <c:pt idx="8">
                  <c:v>43</c:v>
                </c:pt>
                <c:pt idx="16">
                  <c:v>0</c:v>
                </c:pt>
                <c:pt idx="24">
                  <c:v>0</c:v>
                </c:pt>
                <c:pt idx="32">
                  <c:v>0</c:v>
                </c:pt>
              </c:numCache>
            </c:numRef>
          </c:yVal>
          <c:smooth val="0"/>
          <c:extLst>
            <c:ext xmlns:c16="http://schemas.microsoft.com/office/drawing/2014/chart" uri="{C3380CC4-5D6E-409C-BE32-E72D297353CC}">
              <c16:uniqueId val="{00000013-01DE-4917-9181-8D8263D21F78}"/>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４年度の実質公債費比率は、熊本地震関連事業のために借入れた災害復旧事業債が本格化したことに加えて、あそ望の郷機能拡張事業、小規模住宅地区等改良事業などの地方債償還が増加したことから１．２ポイント上昇した。今後、熊本地震関連に加え、立野駅周辺整備事業や小規模住宅地区等改良事業、旧久木野庁舎の改修に係る地方債償還などが増加することから上昇する見込みである。</a:t>
          </a:r>
        </a:p>
        <a:p>
          <a:r>
            <a:rPr kumimoji="1" lang="ja-JP" altLang="en-US" sz="1200">
              <a:latin typeface="ＭＳ ゴシック" pitchFamily="49" charset="-128"/>
              <a:ea typeface="ＭＳ ゴシック" pitchFamily="49" charset="-128"/>
            </a:rPr>
            <a:t>　今後の事業実施においては、交付税算入率の高い過疎対策事業債や合併特例事業債を活用し、実質公債費比率の上昇を抑制していく必要がある。今後も交付税算入率を十分考慮した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令和４年度は基準財政需要額算入見込額の減により充当可能財源等は減少したものの、地方債残高の減により将来負担比率は４０．１％と令和３年度より１．２ポイント改善した。</a:t>
          </a:r>
        </a:p>
        <a:p>
          <a:r>
            <a:rPr kumimoji="1" lang="ja-JP" altLang="en-US" sz="1200">
              <a:latin typeface="ＭＳ ゴシック" pitchFamily="49" charset="-128"/>
              <a:ea typeface="ＭＳ ゴシック" pitchFamily="49" charset="-128"/>
            </a:rPr>
            <a:t>　今後も地方債残高の減少は見込まれる一方、普通交付税の減や、熊本地震対策による基金の取崩しも見込まれるため厳しい財政状況が続くことが予想される。</a:t>
          </a:r>
        </a:p>
        <a:p>
          <a:r>
            <a:rPr kumimoji="1" lang="ja-JP" altLang="en-US" sz="1200">
              <a:latin typeface="ＭＳ ゴシック" pitchFamily="49" charset="-128"/>
              <a:ea typeface="ＭＳ ゴシック" pitchFamily="49" charset="-128"/>
            </a:rPr>
            <a:t>　今後も引き続き、交付税算入率の高い起債を活用しつつも事業実施の適正化を図り、財政健全化に努める必要がある。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熊本県南阿蘇村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からの復旧・復興を目的に設置した災害復興基金を、木造仮設住宅等再建築事業や農業用施設災害復旧事業などに５９百万円を取崩した一方、基金運用から合併振興基金に２百万円、地域福祉基金に８百万円を積立てたことから基金全体としては３２百万円の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関連の災害復旧事業、小規模住宅地区等改良事業や、立野駅周辺整備事業、あそ望の郷くぎの機能拡張事業などの地方債償還が増加することから、財政調整基金の取崩しは避けられ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熊本地震の影響により人口減少が進行しており、地震前の平成２８年３月３１日から令和５年３月３１日時点で約１，４７６人の人口減少となっている。今後は、人口減少に歯止めをかけるためにも移住定住促進事業を推進していくことから、特定目的基金を取崩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・合併振興基金については、地域振興に役立てたい。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・災害復興基金については、熊本地震に係る災害復旧復興事業に充当。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・合併特例措置逓減対策事業準備金については、普通交付税の減額に備えるために積み立てたもの。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・地域福祉基金については、地域福祉の増進に役立てたい。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・公共施設等整備基金については、公共施設の建設及び改修などの整備に充当。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・農業基金については、農業の振興と活性化のために役立てたい。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合併振興基金は、基金運用として２百円を積立てた。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災害復興基金を、木造仮設住宅等再建築事業などに５９百万円取り崩した。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地域福祉基金は、基金運用として８百円を積立てた。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令和元年度で普通交付税の合併算定替えが終了したことから、合併特例逓減対策準備基金の活用を予定している。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今後も熊本地震関連事業のために災害復興基金の活用を予定している。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基金運用により２百万円を積み立てた。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で普通交付税の合併算定替えが終了したことや、熊本地震関連の災害復旧事業、小規模住宅地区等改良事業や立野駅周辺整備事業、あそ望の郷くぎの機能拡張事業などの地方債償還が増加していることから財政運営が厳しさを増している。このため、令和５年度から財政調整基金の取り崩しは避けられない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熊本地震に係る災害廃棄物処理事業のために借入れた災害対策債償還のため、令和元年度に熊本地震災害廃棄物処理基金補助金１億２５百万円を基金に積立てた。令和４年度においては取り崩しを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今後も、災害対策債償還のため減少する見込みである。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08365E2-CAEB-489D-A45F-01B85BBC9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70F24C-B09D-4B4E-9C75-42538368A1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01EF799-CC63-4D45-9087-186CF3E7EE3A}"/>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E708B2A-6317-49E4-97B8-E3007FB994E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034A40-6602-4E29-811B-F1F1CE72036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4D25DBE-A39F-49C3-BEF3-533EC56A9BF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49EE0FA-09AD-497E-B933-66F127C7338A}"/>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06BB1E1-92E1-4B80-8DD3-2276481FF5E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5B006C6-0889-46AA-9DD4-09B6BD4F2E9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6E7892C-3478-4618-B303-EF8C775F487A}"/>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29B7E08-C907-404A-BF7E-5DDABD6B602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28BA589-6670-4E5F-BB26-75F073B110D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7288F3D0-90B3-4541-BA28-A36F2D5429D2}"/>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92A2925-124C-4322-9DBC-3E2F9F36A37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AFD112A-0491-4144-B63A-97B106CEF8EB}"/>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B72A686A-CC0A-4083-9E62-61B0CF75375E}"/>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3A1F33F-558A-4FB8-A679-BE29E2D9A879}"/>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C8A261C-E4D6-4BAA-B9F5-93A85CA8376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6814B21-9B98-4E51-82CF-395E7D11EE86}"/>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BB2791B-0E8D-47A6-B7E1-2E3B4F45EA41}"/>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B26BEE8-2AAC-482E-96BE-64EB00BC350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CD3D4D0-1A94-42EF-A033-3184D68CA119}"/>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64F739A-3FEA-42C2-80E3-C9B3B38CE6D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9C892F3-05CC-437A-AD37-63429B4DD55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7331090-37AC-4728-84F3-9767B9D3A24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72D5729-A94F-48BE-83FF-22CC771DC67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3AC260-C668-47B2-A95C-3C67D3F916B8}"/>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78E5519-6EF9-47F4-AB27-6F4F79ABB85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021C3B0-E463-4882-A2A3-B3F216FE846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321CD25-3176-4454-8A85-C9ECE7331CEA}"/>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B8A2A88-507C-40D3-B7C8-746230C93818}"/>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CE1A5F7-C3C4-4FE5-8A48-EB0E04FAA75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7851B9CC-B0AB-404F-A3BF-D6E0300D26C8}"/>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5839D56-651C-4ECC-B7E8-0A5B442353B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E960632-EC8A-448E-8DBA-B83A285A2C88}"/>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4FE0853-36BC-4F4C-9D58-2A324AE05553}"/>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4681D03-A8D5-4927-B377-5FAF946A51F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1BD4DA4-0292-4F41-8364-CFAE2981EB61}"/>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878768C-EDE7-4FB2-A082-6865674EA74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64E6DC1-0053-42CE-B353-647993CD048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9AC33FB-2892-4BEC-BB2C-701673BCE84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2B97408-4BA2-4F7F-A5B7-F3C373C39454}"/>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0B5C5DD-B40F-44F2-A9F4-C4FC7023C86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281798E-EFB6-4B42-87D8-BEF4E377317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4FE5AE4-11AD-45A6-BB42-4EE5CE910D5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2711E70-9027-4150-BEB2-095F2A379F64}"/>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B9170F7-92ED-4800-8B91-003850E43E2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年度にかけて有形固定資産減価償却率は</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増加しているが類似団体と比較すると下回っている。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主な工事は橋りょうの架け替えや改築のようなインフラ資産に対する工事が金額のほとんどを占めており、新規投資したことにより有形固定資産減価償却率の増加が抑えられている。一方で建物は阿蘇白水郷美術館を</a:t>
          </a:r>
          <a:r>
            <a:rPr kumimoji="1" lang="ja-JP" altLang="en-US" sz="1100" strike="noStrike" baseline="0">
              <a:solidFill>
                <a:sysClr val="windowText" lastClr="000000"/>
              </a:solidFill>
              <a:latin typeface="ＭＳ Ｐゴシック" panose="020B0600070205080204" pitchFamily="50" charset="-128"/>
              <a:ea typeface="ＭＳ Ｐゴシック" panose="020B0600070205080204" pitchFamily="50" charset="-128"/>
            </a:rPr>
            <a:t>売却</a:t>
          </a:r>
          <a:r>
            <a:rPr kumimoji="1" lang="ja-JP" altLang="en-US" sz="1100">
              <a:latin typeface="ＭＳ Ｐゴシック" panose="020B0600070205080204" pitchFamily="50" charset="-128"/>
              <a:ea typeface="ＭＳ Ｐゴシック" panose="020B0600070205080204" pitchFamily="50" charset="-128"/>
            </a:rPr>
            <a:t>している。物価高による施設コスト増大も懸念されるため、計画的な施設マネジメントを実施していく。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D7B9735-C063-43EA-8587-FA81E6114527}"/>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FC31FAA-2EA6-45F6-B2E3-835CC07DF69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46CBF42-5975-46DD-A6B0-BE73EC78E8CC}"/>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AF6EB97E-FCCF-409C-B8FB-A5498B1CA7F2}"/>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58174C4-6793-49F9-9BA3-A2ADF225E18E}"/>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88EC673-36D8-4D19-9B45-A2832A08801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F4A82AD9-7387-4826-9F24-13562C9976F9}"/>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A60E60F-6827-4D16-B864-8559C73EC1E3}"/>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1283DC7-7562-4596-AC0D-92937B94F66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CE43BD7F-5B36-4D22-972A-9D590F7CCD7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8416868-1327-4D4D-AC29-2D6FAA76BF9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90C6250-983A-4773-9696-D62B13413983}"/>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99DC7E0-E2FD-4D58-A4CF-B68FDC901B17}"/>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5DCDFFA-DE03-41BF-BFCD-5D77FD53840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5E02A3D-FC86-46FB-83A7-B1303E0F8EF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E77F781-8198-4B61-AF76-B33BD0A5F90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DDA9685F-5FD8-464D-8A9C-DE3447D48AB3}"/>
            </a:ext>
          </a:extLst>
        </xdr:cNvPr>
        <xdr:cNvCxnSpPr/>
      </xdr:nvCxnSpPr>
      <xdr:spPr>
        <a:xfrm flipV="1">
          <a:off x="4760595" y="448733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5594A6DA-39A7-4654-A33E-ACD5D2486A8A}"/>
            </a:ext>
          </a:extLst>
        </xdr:cNvPr>
        <xdr:cNvSpPr txBox="1"/>
      </xdr:nvSpPr>
      <xdr:spPr>
        <a:xfrm>
          <a:off x="4813300" y="57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D9AAAF18-79E2-4314-8794-330D6A5AD2AC}"/>
            </a:ext>
          </a:extLst>
        </xdr:cNvPr>
        <xdr:cNvCxnSpPr/>
      </xdr:nvCxnSpPr>
      <xdr:spPr>
        <a:xfrm>
          <a:off x="4673600" y="577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40F88D3C-6DAE-48A2-844A-9E97F9370DC8}"/>
            </a:ext>
          </a:extLst>
        </xdr:cNvPr>
        <xdr:cNvSpPr txBox="1"/>
      </xdr:nvSpPr>
      <xdr:spPr>
        <a:xfrm>
          <a:off x="4813300" y="426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6E35AECE-4ADD-41D3-9D7B-88A28A15A6CA}"/>
            </a:ext>
          </a:extLst>
        </xdr:cNvPr>
        <xdr:cNvCxnSpPr/>
      </xdr:nvCxnSpPr>
      <xdr:spPr>
        <a:xfrm>
          <a:off x="4673600" y="448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F7F46BAD-57B3-4FE5-9A83-7D255B3D0EC4}"/>
            </a:ext>
          </a:extLst>
        </xdr:cNvPr>
        <xdr:cNvSpPr txBox="1"/>
      </xdr:nvSpPr>
      <xdr:spPr>
        <a:xfrm>
          <a:off x="4813300" y="50662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A691955D-F8C9-405D-825C-F5324D27C089}"/>
            </a:ext>
          </a:extLst>
        </xdr:cNvPr>
        <xdr:cNvSpPr/>
      </xdr:nvSpPr>
      <xdr:spPr>
        <a:xfrm>
          <a:off x="4711700" y="508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7778CE4D-C8DA-4130-9402-C5E77CE6471F}"/>
            </a:ext>
          </a:extLst>
        </xdr:cNvPr>
        <xdr:cNvSpPr/>
      </xdr:nvSpPr>
      <xdr:spPr>
        <a:xfrm>
          <a:off x="4000500" y="504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D27A2AD6-A755-4BA1-9C71-DB63B0E57706}"/>
            </a:ext>
          </a:extLst>
        </xdr:cNvPr>
        <xdr:cNvSpPr/>
      </xdr:nvSpPr>
      <xdr:spPr>
        <a:xfrm>
          <a:off x="3238500" y="50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150495</xdr:rowOff>
    </xdr:from>
    <xdr:to>
      <xdr:col>11</xdr:col>
      <xdr:colOff>187325</xdr:colOff>
      <xdr:row>29</xdr:row>
      <xdr:rowOff>80645</xdr:rowOff>
    </xdr:to>
    <xdr:sp macro="" textlink="">
      <xdr:nvSpPr>
        <xdr:cNvPr id="74" name="フローチャート: 判断 73">
          <a:extLst>
            <a:ext uri="{FF2B5EF4-FFF2-40B4-BE49-F238E27FC236}">
              <a16:creationId xmlns:a16="http://schemas.microsoft.com/office/drawing/2014/main" id="{3F4CC999-510E-46C9-B7B7-691A5FEC28C0}"/>
            </a:ext>
          </a:extLst>
        </xdr:cNvPr>
        <xdr:cNvSpPr/>
      </xdr:nvSpPr>
      <xdr:spPr>
        <a:xfrm>
          <a:off x="2476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114512</xdr:rowOff>
    </xdr:from>
    <xdr:to>
      <xdr:col>7</xdr:col>
      <xdr:colOff>187325</xdr:colOff>
      <xdr:row>29</xdr:row>
      <xdr:rowOff>44662</xdr:rowOff>
    </xdr:to>
    <xdr:sp macro="" textlink="">
      <xdr:nvSpPr>
        <xdr:cNvPr id="75" name="フローチャート: 判断 74">
          <a:extLst>
            <a:ext uri="{FF2B5EF4-FFF2-40B4-BE49-F238E27FC236}">
              <a16:creationId xmlns:a16="http://schemas.microsoft.com/office/drawing/2014/main" id="{2A21C1D8-1529-4793-B382-6B5510F947C5}"/>
            </a:ext>
          </a:extLst>
        </xdr:cNvPr>
        <xdr:cNvSpPr/>
      </xdr:nvSpPr>
      <xdr:spPr>
        <a:xfrm>
          <a:off x="1714500" y="4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625678BF-30EB-4187-AD0E-0D484AB988B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1446EEE-07B6-4D3E-9566-C55F5E6EDED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EB3FC54-0D95-4C6C-95B7-F5F5AF7F8062}"/>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6620784-49A1-4ECF-A491-02CCE40D426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A938F20-85C9-4F6E-8C50-AFC20F5CCC5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11430</xdr:rowOff>
    </xdr:from>
    <xdr:to>
      <xdr:col>23</xdr:col>
      <xdr:colOff>136525</xdr:colOff>
      <xdr:row>29</xdr:row>
      <xdr:rowOff>113030</xdr:rowOff>
    </xdr:to>
    <xdr:sp macro="" textlink="">
      <xdr:nvSpPr>
        <xdr:cNvPr id="81" name="楕円 80">
          <a:extLst>
            <a:ext uri="{FF2B5EF4-FFF2-40B4-BE49-F238E27FC236}">
              <a16:creationId xmlns:a16="http://schemas.microsoft.com/office/drawing/2014/main" id="{FB5C6743-F3D0-4239-88FB-65441FF4E73E}"/>
            </a:ext>
          </a:extLst>
        </xdr:cNvPr>
        <xdr:cNvSpPr/>
      </xdr:nvSpPr>
      <xdr:spPr>
        <a:xfrm>
          <a:off x="47117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34307</xdr:rowOff>
    </xdr:from>
    <xdr:ext cx="405111" cy="259045"/>
    <xdr:sp macro="" textlink="">
      <xdr:nvSpPr>
        <xdr:cNvPr id="82" name="有形固定資産減価償却率該当値テキスト">
          <a:extLst>
            <a:ext uri="{FF2B5EF4-FFF2-40B4-BE49-F238E27FC236}">
              <a16:creationId xmlns:a16="http://schemas.microsoft.com/office/drawing/2014/main" id="{EBE8E49E-2423-42E1-AC8A-BC038BCBD781}"/>
            </a:ext>
          </a:extLst>
        </xdr:cNvPr>
        <xdr:cNvSpPr txBox="1"/>
      </xdr:nvSpPr>
      <xdr:spPr>
        <a:xfrm>
          <a:off x="4813300" y="483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635</xdr:rowOff>
    </xdr:from>
    <xdr:to>
      <xdr:col>19</xdr:col>
      <xdr:colOff>187325</xdr:colOff>
      <xdr:row>29</xdr:row>
      <xdr:rowOff>102235</xdr:rowOff>
    </xdr:to>
    <xdr:sp macro="" textlink="">
      <xdr:nvSpPr>
        <xdr:cNvPr id="83" name="楕円 82">
          <a:extLst>
            <a:ext uri="{FF2B5EF4-FFF2-40B4-BE49-F238E27FC236}">
              <a16:creationId xmlns:a16="http://schemas.microsoft.com/office/drawing/2014/main" id="{CF13A2B7-A251-4AA2-9F73-DAE93A15968C}"/>
            </a:ext>
          </a:extLst>
        </xdr:cNvPr>
        <xdr:cNvSpPr/>
      </xdr:nvSpPr>
      <xdr:spPr>
        <a:xfrm>
          <a:off x="4000500" y="4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51435</xdr:rowOff>
    </xdr:from>
    <xdr:to>
      <xdr:col>23</xdr:col>
      <xdr:colOff>85725</xdr:colOff>
      <xdr:row>29</xdr:row>
      <xdr:rowOff>62230</xdr:rowOff>
    </xdr:to>
    <xdr:cxnSp macro="">
      <xdr:nvCxnSpPr>
        <xdr:cNvPr id="84" name="直線コネクタ 83">
          <a:extLst>
            <a:ext uri="{FF2B5EF4-FFF2-40B4-BE49-F238E27FC236}">
              <a16:creationId xmlns:a16="http://schemas.microsoft.com/office/drawing/2014/main" id="{BC1BE360-58B3-4FFD-86CE-C710B4060981}"/>
            </a:ext>
          </a:extLst>
        </xdr:cNvPr>
        <xdr:cNvCxnSpPr/>
      </xdr:nvCxnSpPr>
      <xdr:spPr>
        <a:xfrm>
          <a:off x="4051300" y="5023485"/>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7832</xdr:rowOff>
    </xdr:from>
    <xdr:to>
      <xdr:col>15</xdr:col>
      <xdr:colOff>187325</xdr:colOff>
      <xdr:row>29</xdr:row>
      <xdr:rowOff>109432</xdr:rowOff>
    </xdr:to>
    <xdr:sp macro="" textlink="">
      <xdr:nvSpPr>
        <xdr:cNvPr id="85" name="楕円 84">
          <a:extLst>
            <a:ext uri="{FF2B5EF4-FFF2-40B4-BE49-F238E27FC236}">
              <a16:creationId xmlns:a16="http://schemas.microsoft.com/office/drawing/2014/main" id="{2645A06E-EA24-4B6C-A582-E66E6961D88A}"/>
            </a:ext>
          </a:extLst>
        </xdr:cNvPr>
        <xdr:cNvSpPr/>
      </xdr:nvSpPr>
      <xdr:spPr>
        <a:xfrm>
          <a:off x="3238500" y="49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51435</xdr:rowOff>
    </xdr:from>
    <xdr:to>
      <xdr:col>19</xdr:col>
      <xdr:colOff>136525</xdr:colOff>
      <xdr:row>29</xdr:row>
      <xdr:rowOff>58632</xdr:rowOff>
    </xdr:to>
    <xdr:cxnSp macro="">
      <xdr:nvCxnSpPr>
        <xdr:cNvPr id="86" name="直線コネクタ 85">
          <a:extLst>
            <a:ext uri="{FF2B5EF4-FFF2-40B4-BE49-F238E27FC236}">
              <a16:creationId xmlns:a16="http://schemas.microsoft.com/office/drawing/2014/main" id="{ACB5B976-EA9D-459C-B28E-9F473AA56C64}"/>
            </a:ext>
          </a:extLst>
        </xdr:cNvPr>
        <xdr:cNvCxnSpPr/>
      </xdr:nvCxnSpPr>
      <xdr:spPr>
        <a:xfrm flipV="1">
          <a:off x="3289300" y="502348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94192</xdr:rowOff>
    </xdr:from>
    <xdr:to>
      <xdr:col>11</xdr:col>
      <xdr:colOff>187325</xdr:colOff>
      <xdr:row>30</xdr:row>
      <xdr:rowOff>24342</xdr:rowOff>
    </xdr:to>
    <xdr:sp macro="" textlink="">
      <xdr:nvSpPr>
        <xdr:cNvPr id="87" name="楕円 86">
          <a:extLst>
            <a:ext uri="{FF2B5EF4-FFF2-40B4-BE49-F238E27FC236}">
              <a16:creationId xmlns:a16="http://schemas.microsoft.com/office/drawing/2014/main" id="{7465F6BE-222C-4101-8B5F-8383AB081994}"/>
            </a:ext>
          </a:extLst>
        </xdr:cNvPr>
        <xdr:cNvSpPr/>
      </xdr:nvSpPr>
      <xdr:spPr>
        <a:xfrm>
          <a:off x="2476500" y="5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58632</xdr:rowOff>
    </xdr:from>
    <xdr:to>
      <xdr:col>15</xdr:col>
      <xdr:colOff>136525</xdr:colOff>
      <xdr:row>29</xdr:row>
      <xdr:rowOff>144992</xdr:rowOff>
    </xdr:to>
    <xdr:cxnSp macro="">
      <xdr:nvCxnSpPr>
        <xdr:cNvPr id="88" name="直線コネクタ 87">
          <a:extLst>
            <a:ext uri="{FF2B5EF4-FFF2-40B4-BE49-F238E27FC236}">
              <a16:creationId xmlns:a16="http://schemas.microsoft.com/office/drawing/2014/main" id="{BCDF8903-367E-461C-B66A-81F5A9933006}"/>
            </a:ext>
          </a:extLst>
        </xdr:cNvPr>
        <xdr:cNvCxnSpPr/>
      </xdr:nvCxnSpPr>
      <xdr:spPr>
        <a:xfrm flipV="1">
          <a:off x="2527300" y="503068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1905</xdr:rowOff>
    </xdr:from>
    <xdr:to>
      <xdr:col>7</xdr:col>
      <xdr:colOff>187325</xdr:colOff>
      <xdr:row>30</xdr:row>
      <xdr:rowOff>103505</xdr:rowOff>
    </xdr:to>
    <xdr:sp macro="" textlink="">
      <xdr:nvSpPr>
        <xdr:cNvPr id="89" name="楕円 88">
          <a:extLst>
            <a:ext uri="{FF2B5EF4-FFF2-40B4-BE49-F238E27FC236}">
              <a16:creationId xmlns:a16="http://schemas.microsoft.com/office/drawing/2014/main" id="{9B9CC30D-9700-4387-8A35-1E06F3147743}"/>
            </a:ext>
          </a:extLst>
        </xdr:cNvPr>
        <xdr:cNvSpPr/>
      </xdr:nvSpPr>
      <xdr:spPr>
        <a:xfrm>
          <a:off x="1714500" y="514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144992</xdr:rowOff>
    </xdr:from>
    <xdr:to>
      <xdr:col>11</xdr:col>
      <xdr:colOff>136525</xdr:colOff>
      <xdr:row>30</xdr:row>
      <xdr:rowOff>52705</xdr:rowOff>
    </xdr:to>
    <xdr:cxnSp macro="">
      <xdr:nvCxnSpPr>
        <xdr:cNvPr id="90" name="直線コネクタ 89">
          <a:extLst>
            <a:ext uri="{FF2B5EF4-FFF2-40B4-BE49-F238E27FC236}">
              <a16:creationId xmlns:a16="http://schemas.microsoft.com/office/drawing/2014/main" id="{3C7AFEE3-E56F-4BB0-BB45-15FBEFFC6741}"/>
            </a:ext>
          </a:extLst>
        </xdr:cNvPr>
        <xdr:cNvCxnSpPr/>
      </xdr:nvCxnSpPr>
      <xdr:spPr>
        <a:xfrm flipV="1">
          <a:off x="1765300" y="5117042"/>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E9EB66B9-E1C5-4365-9331-370B6EED04CB}"/>
            </a:ext>
          </a:extLst>
        </xdr:cNvPr>
        <xdr:cNvSpPr txBox="1"/>
      </xdr:nvSpPr>
      <xdr:spPr>
        <a:xfrm>
          <a:off x="3836044" y="513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815C1133-80CC-4733-83DD-5CA801551D88}"/>
            </a:ext>
          </a:extLst>
        </xdr:cNvPr>
        <xdr:cNvSpPr txBox="1"/>
      </xdr:nvSpPr>
      <xdr:spPr>
        <a:xfrm>
          <a:off x="3086744" y="509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93" name="n_3aveValue有形固定資産減価償却率">
          <a:extLst>
            <a:ext uri="{FF2B5EF4-FFF2-40B4-BE49-F238E27FC236}">
              <a16:creationId xmlns:a16="http://schemas.microsoft.com/office/drawing/2014/main" id="{E27259E5-8518-47EC-AE70-6CAE568A509F}"/>
            </a:ext>
          </a:extLst>
        </xdr:cNvPr>
        <xdr:cNvSpPr txBox="1"/>
      </xdr:nvSpPr>
      <xdr:spPr>
        <a:xfrm>
          <a:off x="2324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61189</xdr:rowOff>
    </xdr:from>
    <xdr:ext cx="405111" cy="259045"/>
    <xdr:sp macro="" textlink="">
      <xdr:nvSpPr>
        <xdr:cNvPr id="94" name="n_4aveValue有形固定資産減価償却率">
          <a:extLst>
            <a:ext uri="{FF2B5EF4-FFF2-40B4-BE49-F238E27FC236}">
              <a16:creationId xmlns:a16="http://schemas.microsoft.com/office/drawing/2014/main" id="{279B9497-5B79-4721-A264-5A32ACB5C441}"/>
            </a:ext>
          </a:extLst>
        </xdr:cNvPr>
        <xdr:cNvSpPr txBox="1"/>
      </xdr:nvSpPr>
      <xdr:spPr>
        <a:xfrm>
          <a:off x="1562744" y="4690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118762</xdr:rowOff>
    </xdr:from>
    <xdr:ext cx="405111" cy="259045"/>
    <xdr:sp macro="" textlink="">
      <xdr:nvSpPr>
        <xdr:cNvPr id="95" name="n_1mainValue有形固定資産減価償却率">
          <a:extLst>
            <a:ext uri="{FF2B5EF4-FFF2-40B4-BE49-F238E27FC236}">
              <a16:creationId xmlns:a16="http://schemas.microsoft.com/office/drawing/2014/main" id="{54DF3878-E2B4-489D-A298-A8C26AF3FA46}"/>
            </a:ext>
          </a:extLst>
        </xdr:cNvPr>
        <xdr:cNvSpPr txBox="1"/>
      </xdr:nvSpPr>
      <xdr:spPr>
        <a:xfrm>
          <a:off x="3836044" y="47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6" name="n_2mainValue有形固定資産減価償却率">
          <a:extLst>
            <a:ext uri="{FF2B5EF4-FFF2-40B4-BE49-F238E27FC236}">
              <a16:creationId xmlns:a16="http://schemas.microsoft.com/office/drawing/2014/main" id="{A9BCFC0E-8F16-4A36-9C83-5EF94AF7D512}"/>
            </a:ext>
          </a:extLst>
        </xdr:cNvPr>
        <xdr:cNvSpPr txBox="1"/>
      </xdr:nvSpPr>
      <xdr:spPr>
        <a:xfrm>
          <a:off x="3086744" y="4755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15469</xdr:rowOff>
    </xdr:from>
    <xdr:ext cx="405111" cy="259045"/>
    <xdr:sp macro="" textlink="">
      <xdr:nvSpPr>
        <xdr:cNvPr id="97" name="n_3mainValue有形固定資産減価償却率">
          <a:extLst>
            <a:ext uri="{FF2B5EF4-FFF2-40B4-BE49-F238E27FC236}">
              <a16:creationId xmlns:a16="http://schemas.microsoft.com/office/drawing/2014/main" id="{0352774F-7CA5-4468-B253-E93DF3AE7C12}"/>
            </a:ext>
          </a:extLst>
        </xdr:cNvPr>
        <xdr:cNvSpPr txBox="1"/>
      </xdr:nvSpPr>
      <xdr:spPr>
        <a:xfrm>
          <a:off x="2324744" y="515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94632</xdr:rowOff>
    </xdr:from>
    <xdr:ext cx="405111" cy="259045"/>
    <xdr:sp macro="" textlink="">
      <xdr:nvSpPr>
        <xdr:cNvPr id="98" name="n_4mainValue有形固定資産減価償却率">
          <a:extLst>
            <a:ext uri="{FF2B5EF4-FFF2-40B4-BE49-F238E27FC236}">
              <a16:creationId xmlns:a16="http://schemas.microsoft.com/office/drawing/2014/main" id="{3062DC6A-0052-434E-8E6A-3ED3EFBDE966}"/>
            </a:ext>
          </a:extLst>
        </xdr:cNvPr>
        <xdr:cNvSpPr txBox="1"/>
      </xdr:nvSpPr>
      <xdr:spPr>
        <a:xfrm>
          <a:off x="1562744" y="523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E549415-EEA2-4CA6-8032-5345D8F865E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BBD76B7-35A4-4D65-A25B-61CAD9B8A2AF}"/>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F608F14D-C437-4B5C-B04C-A0429824C829}"/>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22F97A98-9D0B-4FC7-B293-826B6D913FF8}"/>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72063AF-2C26-4AAC-8A2D-507980132BE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6438AA3-9974-48B7-89D8-499BEE2E433C}"/>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544986E-9934-4F9F-8C4B-0515981240E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9BBBC61-DEFF-4D06-9BFE-1B44FAC4C66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23ADF9C-7476-4B7F-8FCA-59F5F06A0355}"/>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0B9EDA3-7496-439B-B616-409E20B3EEA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1FF70ED-BDD7-42D9-9189-C2F36E16CAD7}"/>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635EFDA-B0E8-4509-9FD5-F19BB0BA517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9842F174-A9D2-425B-BF6A-EB795971797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債務償還比率は改善傾向にあるものの熊本地震による起債の影響で地方債残高が多く、債務償還比率も高い水準にある。また分母の業務支出である物件費等支出が令和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年度にかけて一般会計等で約</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億円増加している。支出が増加すれば債務償還比率も高くなるため、事業の見直しによるコスト圧縮に努めていく。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352FB13-5CF4-47C7-AB3A-1D213DEE98DE}"/>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28362CB-8AA5-48CA-9976-669D103FC60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A5974A8F-9A14-4EE1-9665-02B54AE7B2A2}"/>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87826F82-ABF2-414E-A060-BBF8A24CD458}"/>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9671821E-4F77-415E-8938-8EDF95930C39}"/>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25FDB3EB-14DB-44E1-BDDC-9C219FE11941}"/>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20DE4B1F-99F0-4110-B1E1-F4E98C40E637}"/>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1ADDD47B-0AB3-4632-9BC8-CB1AC57EA4CA}"/>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5C962229-D93E-4522-9CC4-5FA11535755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ABD4633-F104-42AE-A83B-1F6B39352213}"/>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A955A30D-7369-4E41-AB75-C85568BE8FC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A0219857-36DC-4EDB-BFDC-5B649D14AB51}"/>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43960359-1B14-4C09-85FD-DC9E87354107}"/>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2CCDB03D-3004-423B-A186-76B4B5A749AF}"/>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CA6E5A2F-B405-46FD-AACC-A67C2CB4D6B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8EC5775-FC81-4C86-943B-4135EF3897A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BCC6CE20-784A-4B8F-9451-C3A8EC2F607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132830</xdr:rowOff>
    </xdr:to>
    <xdr:cxnSp macro="">
      <xdr:nvCxnSpPr>
        <xdr:cNvPr id="129" name="直線コネクタ 128">
          <a:extLst>
            <a:ext uri="{FF2B5EF4-FFF2-40B4-BE49-F238E27FC236}">
              <a16:creationId xmlns:a16="http://schemas.microsoft.com/office/drawing/2014/main" id="{7F57ED3B-FEB5-4D9D-9773-66B464E724D0}"/>
            </a:ext>
          </a:extLst>
        </xdr:cNvPr>
        <xdr:cNvCxnSpPr/>
      </xdr:nvCxnSpPr>
      <xdr:spPr>
        <a:xfrm flipV="1">
          <a:off x="14793595" y="4489903"/>
          <a:ext cx="1269" cy="95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136657</xdr:rowOff>
    </xdr:from>
    <xdr:ext cx="469744" cy="259045"/>
    <xdr:sp macro="" textlink="">
      <xdr:nvSpPr>
        <xdr:cNvPr id="130" name="債務償還比率最小値テキスト">
          <a:extLst>
            <a:ext uri="{FF2B5EF4-FFF2-40B4-BE49-F238E27FC236}">
              <a16:creationId xmlns:a16="http://schemas.microsoft.com/office/drawing/2014/main" id="{1A41A5C2-9BEB-43DB-8C2A-FF4EAE01633E}"/>
            </a:ext>
          </a:extLst>
        </xdr:cNvPr>
        <xdr:cNvSpPr txBox="1"/>
      </xdr:nvSpPr>
      <xdr:spPr>
        <a:xfrm>
          <a:off x="14846300" y="545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132830</xdr:rowOff>
    </xdr:from>
    <xdr:to>
      <xdr:col>76</xdr:col>
      <xdr:colOff>111125</xdr:colOff>
      <xdr:row>31</xdr:row>
      <xdr:rowOff>132830</xdr:rowOff>
    </xdr:to>
    <xdr:cxnSp macro="">
      <xdr:nvCxnSpPr>
        <xdr:cNvPr id="131" name="直線コネクタ 130">
          <a:extLst>
            <a:ext uri="{FF2B5EF4-FFF2-40B4-BE49-F238E27FC236}">
              <a16:creationId xmlns:a16="http://schemas.microsoft.com/office/drawing/2014/main" id="{EF2A3D80-F2A8-461C-AF40-0FA370E3F899}"/>
            </a:ext>
          </a:extLst>
        </xdr:cNvPr>
        <xdr:cNvCxnSpPr/>
      </xdr:nvCxnSpPr>
      <xdr:spPr>
        <a:xfrm>
          <a:off x="14706600" y="544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6D2CDDAA-E72E-4CDE-A29B-492063160471}"/>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20218A6D-E4BD-4A24-AC4D-AEBF72911D6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8260</xdr:rowOff>
    </xdr:from>
    <xdr:ext cx="469744" cy="259045"/>
    <xdr:sp macro="" textlink="">
      <xdr:nvSpPr>
        <xdr:cNvPr id="134" name="債務償還比率平均値テキスト">
          <a:extLst>
            <a:ext uri="{FF2B5EF4-FFF2-40B4-BE49-F238E27FC236}">
              <a16:creationId xmlns:a16="http://schemas.microsoft.com/office/drawing/2014/main" id="{91CF57E4-FE42-4D0A-B513-C0DBE467A820}"/>
            </a:ext>
          </a:extLst>
        </xdr:cNvPr>
        <xdr:cNvSpPr txBox="1"/>
      </xdr:nvSpPr>
      <xdr:spPr>
        <a:xfrm>
          <a:off x="14846300" y="4637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156833</xdr:rowOff>
    </xdr:from>
    <xdr:to>
      <xdr:col>76</xdr:col>
      <xdr:colOff>73025</xdr:colOff>
      <xdr:row>28</xdr:row>
      <xdr:rowOff>86983</xdr:rowOff>
    </xdr:to>
    <xdr:sp macro="" textlink="">
      <xdr:nvSpPr>
        <xdr:cNvPr id="135" name="フローチャート: 判断 134">
          <a:extLst>
            <a:ext uri="{FF2B5EF4-FFF2-40B4-BE49-F238E27FC236}">
              <a16:creationId xmlns:a16="http://schemas.microsoft.com/office/drawing/2014/main" id="{55465217-EF99-4171-9062-D033C77CDA4D}"/>
            </a:ext>
          </a:extLst>
        </xdr:cNvPr>
        <xdr:cNvSpPr/>
      </xdr:nvSpPr>
      <xdr:spPr>
        <a:xfrm>
          <a:off x="14744700" y="478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142440</xdr:rowOff>
    </xdr:from>
    <xdr:to>
      <xdr:col>72</xdr:col>
      <xdr:colOff>123825</xdr:colOff>
      <xdr:row>28</xdr:row>
      <xdr:rowOff>72590</xdr:rowOff>
    </xdr:to>
    <xdr:sp macro="" textlink="">
      <xdr:nvSpPr>
        <xdr:cNvPr id="136" name="フローチャート: 判断 135">
          <a:extLst>
            <a:ext uri="{FF2B5EF4-FFF2-40B4-BE49-F238E27FC236}">
              <a16:creationId xmlns:a16="http://schemas.microsoft.com/office/drawing/2014/main" id="{1B04281F-2589-4B1F-B795-FF4F420B5638}"/>
            </a:ext>
          </a:extLst>
        </xdr:cNvPr>
        <xdr:cNvSpPr/>
      </xdr:nvSpPr>
      <xdr:spPr>
        <a:xfrm>
          <a:off x="14033500" y="47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52003</xdr:rowOff>
    </xdr:from>
    <xdr:to>
      <xdr:col>68</xdr:col>
      <xdr:colOff>123825</xdr:colOff>
      <xdr:row>28</xdr:row>
      <xdr:rowOff>153603</xdr:rowOff>
    </xdr:to>
    <xdr:sp macro="" textlink="">
      <xdr:nvSpPr>
        <xdr:cNvPr id="137" name="フローチャート: 判断 136">
          <a:extLst>
            <a:ext uri="{FF2B5EF4-FFF2-40B4-BE49-F238E27FC236}">
              <a16:creationId xmlns:a16="http://schemas.microsoft.com/office/drawing/2014/main" id="{0C8F69ED-72B2-41F2-8F6E-CC3292D0AA42}"/>
            </a:ext>
          </a:extLst>
        </xdr:cNvPr>
        <xdr:cNvSpPr/>
      </xdr:nvSpPr>
      <xdr:spPr>
        <a:xfrm>
          <a:off x="13271500" y="485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101697</xdr:rowOff>
    </xdr:from>
    <xdr:to>
      <xdr:col>64</xdr:col>
      <xdr:colOff>123825</xdr:colOff>
      <xdr:row>30</xdr:row>
      <xdr:rowOff>31847</xdr:rowOff>
    </xdr:to>
    <xdr:sp macro="" textlink="">
      <xdr:nvSpPr>
        <xdr:cNvPr id="138" name="フローチャート: 判断 137">
          <a:extLst>
            <a:ext uri="{FF2B5EF4-FFF2-40B4-BE49-F238E27FC236}">
              <a16:creationId xmlns:a16="http://schemas.microsoft.com/office/drawing/2014/main" id="{879558A9-4D36-4576-AFD7-E58CBB0EC180}"/>
            </a:ext>
          </a:extLst>
        </xdr:cNvPr>
        <xdr:cNvSpPr/>
      </xdr:nvSpPr>
      <xdr:spPr>
        <a:xfrm>
          <a:off x="12509500" y="507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100566</xdr:rowOff>
    </xdr:from>
    <xdr:to>
      <xdr:col>60</xdr:col>
      <xdr:colOff>123825</xdr:colOff>
      <xdr:row>30</xdr:row>
      <xdr:rowOff>30716</xdr:rowOff>
    </xdr:to>
    <xdr:sp macro="" textlink="">
      <xdr:nvSpPr>
        <xdr:cNvPr id="139" name="フローチャート: 判断 138">
          <a:extLst>
            <a:ext uri="{FF2B5EF4-FFF2-40B4-BE49-F238E27FC236}">
              <a16:creationId xmlns:a16="http://schemas.microsoft.com/office/drawing/2014/main" id="{0A323925-A552-4634-A252-E3431960CFF1}"/>
            </a:ext>
          </a:extLst>
        </xdr:cNvPr>
        <xdr:cNvSpPr/>
      </xdr:nvSpPr>
      <xdr:spPr>
        <a:xfrm>
          <a:off x="11747500" y="5072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7ED462D-D489-450D-8CB5-E62185AD9123}"/>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D4F4DA1-9C8D-4829-A88C-4BB6A5E2C68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EEE6823-F1A8-45C6-862E-A0EDB6102CF7}"/>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2C77D22-419C-4A26-909A-AF710BED516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E1E1EF2-3452-4E6C-A9B4-72D8A01CD2AA}"/>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30178</xdr:rowOff>
    </xdr:from>
    <xdr:to>
      <xdr:col>76</xdr:col>
      <xdr:colOff>73025</xdr:colOff>
      <xdr:row>30</xdr:row>
      <xdr:rowOff>131778</xdr:rowOff>
    </xdr:to>
    <xdr:sp macro="" textlink="">
      <xdr:nvSpPr>
        <xdr:cNvPr id="145" name="楕円 144">
          <a:extLst>
            <a:ext uri="{FF2B5EF4-FFF2-40B4-BE49-F238E27FC236}">
              <a16:creationId xmlns:a16="http://schemas.microsoft.com/office/drawing/2014/main" id="{D16B8228-344A-4A0C-9693-DEB46FE879F0}"/>
            </a:ext>
          </a:extLst>
        </xdr:cNvPr>
        <xdr:cNvSpPr/>
      </xdr:nvSpPr>
      <xdr:spPr>
        <a:xfrm>
          <a:off x="14744700" y="517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8605</xdr:rowOff>
    </xdr:from>
    <xdr:ext cx="469744" cy="259045"/>
    <xdr:sp macro="" textlink="">
      <xdr:nvSpPr>
        <xdr:cNvPr id="146" name="債務償還比率該当値テキスト">
          <a:extLst>
            <a:ext uri="{FF2B5EF4-FFF2-40B4-BE49-F238E27FC236}">
              <a16:creationId xmlns:a16="http://schemas.microsoft.com/office/drawing/2014/main" id="{806FBEC2-E967-433C-9C2F-1ED3A7050F31}"/>
            </a:ext>
          </a:extLst>
        </xdr:cNvPr>
        <xdr:cNvSpPr txBox="1"/>
      </xdr:nvSpPr>
      <xdr:spPr>
        <a:xfrm>
          <a:off x="14846300" y="515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106051</xdr:rowOff>
    </xdr:from>
    <xdr:to>
      <xdr:col>72</xdr:col>
      <xdr:colOff>123825</xdr:colOff>
      <xdr:row>31</xdr:row>
      <xdr:rowOff>36201</xdr:rowOff>
    </xdr:to>
    <xdr:sp macro="" textlink="">
      <xdr:nvSpPr>
        <xdr:cNvPr id="147" name="楕円 146">
          <a:extLst>
            <a:ext uri="{FF2B5EF4-FFF2-40B4-BE49-F238E27FC236}">
              <a16:creationId xmlns:a16="http://schemas.microsoft.com/office/drawing/2014/main" id="{68301BC1-0ABB-4F49-A041-68A5B91048DD}"/>
            </a:ext>
          </a:extLst>
        </xdr:cNvPr>
        <xdr:cNvSpPr/>
      </xdr:nvSpPr>
      <xdr:spPr>
        <a:xfrm>
          <a:off x="14033500" y="52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80978</xdr:rowOff>
    </xdr:from>
    <xdr:to>
      <xdr:col>76</xdr:col>
      <xdr:colOff>22225</xdr:colOff>
      <xdr:row>30</xdr:row>
      <xdr:rowOff>156851</xdr:rowOff>
    </xdr:to>
    <xdr:cxnSp macro="">
      <xdr:nvCxnSpPr>
        <xdr:cNvPr id="148" name="直線コネクタ 147">
          <a:extLst>
            <a:ext uri="{FF2B5EF4-FFF2-40B4-BE49-F238E27FC236}">
              <a16:creationId xmlns:a16="http://schemas.microsoft.com/office/drawing/2014/main" id="{9D635E73-F9E4-44D5-81D9-44A001BB68D4}"/>
            </a:ext>
          </a:extLst>
        </xdr:cNvPr>
        <xdr:cNvCxnSpPr/>
      </xdr:nvCxnSpPr>
      <xdr:spPr>
        <a:xfrm flipV="1">
          <a:off x="14084300" y="5224478"/>
          <a:ext cx="7112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124938</xdr:rowOff>
    </xdr:from>
    <xdr:to>
      <xdr:col>68</xdr:col>
      <xdr:colOff>123825</xdr:colOff>
      <xdr:row>33</xdr:row>
      <xdr:rowOff>55088</xdr:rowOff>
    </xdr:to>
    <xdr:sp macro="" textlink="">
      <xdr:nvSpPr>
        <xdr:cNvPr id="149" name="楕円 148">
          <a:extLst>
            <a:ext uri="{FF2B5EF4-FFF2-40B4-BE49-F238E27FC236}">
              <a16:creationId xmlns:a16="http://schemas.microsoft.com/office/drawing/2014/main" id="{89F22304-C3B8-4F1E-955B-750D3EC1BE27}"/>
            </a:ext>
          </a:extLst>
        </xdr:cNvPr>
        <xdr:cNvSpPr/>
      </xdr:nvSpPr>
      <xdr:spPr>
        <a:xfrm>
          <a:off x="13271500" y="561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156851</xdr:rowOff>
    </xdr:from>
    <xdr:to>
      <xdr:col>72</xdr:col>
      <xdr:colOff>73025</xdr:colOff>
      <xdr:row>33</xdr:row>
      <xdr:rowOff>4288</xdr:rowOff>
    </xdr:to>
    <xdr:cxnSp macro="">
      <xdr:nvCxnSpPr>
        <xdr:cNvPr id="150" name="直線コネクタ 149">
          <a:extLst>
            <a:ext uri="{FF2B5EF4-FFF2-40B4-BE49-F238E27FC236}">
              <a16:creationId xmlns:a16="http://schemas.microsoft.com/office/drawing/2014/main" id="{B27465A1-713E-40F9-9782-782587AE63A6}"/>
            </a:ext>
          </a:extLst>
        </xdr:cNvPr>
        <xdr:cNvCxnSpPr/>
      </xdr:nvCxnSpPr>
      <xdr:spPr>
        <a:xfrm flipV="1">
          <a:off x="13322300" y="5300351"/>
          <a:ext cx="762000" cy="36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108216</xdr:rowOff>
    </xdr:from>
    <xdr:to>
      <xdr:col>64</xdr:col>
      <xdr:colOff>123825</xdr:colOff>
      <xdr:row>34</xdr:row>
      <xdr:rowOff>38366</xdr:rowOff>
    </xdr:to>
    <xdr:sp macro="" textlink="">
      <xdr:nvSpPr>
        <xdr:cNvPr id="151" name="楕円 150">
          <a:extLst>
            <a:ext uri="{FF2B5EF4-FFF2-40B4-BE49-F238E27FC236}">
              <a16:creationId xmlns:a16="http://schemas.microsoft.com/office/drawing/2014/main" id="{B62588CB-5C10-4225-8C1C-4F7DC8B83933}"/>
            </a:ext>
          </a:extLst>
        </xdr:cNvPr>
        <xdr:cNvSpPr/>
      </xdr:nvSpPr>
      <xdr:spPr>
        <a:xfrm>
          <a:off x="12509500" y="576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4288</xdr:rowOff>
    </xdr:from>
    <xdr:to>
      <xdr:col>68</xdr:col>
      <xdr:colOff>73025</xdr:colOff>
      <xdr:row>33</xdr:row>
      <xdr:rowOff>159016</xdr:rowOff>
    </xdr:to>
    <xdr:cxnSp macro="">
      <xdr:nvCxnSpPr>
        <xdr:cNvPr id="152" name="直線コネクタ 151">
          <a:extLst>
            <a:ext uri="{FF2B5EF4-FFF2-40B4-BE49-F238E27FC236}">
              <a16:creationId xmlns:a16="http://schemas.microsoft.com/office/drawing/2014/main" id="{6198E4F7-19F8-49F2-85F5-B9BDF27BBBDD}"/>
            </a:ext>
          </a:extLst>
        </xdr:cNvPr>
        <xdr:cNvCxnSpPr/>
      </xdr:nvCxnSpPr>
      <xdr:spPr>
        <a:xfrm flipV="1">
          <a:off x="12560300" y="5662138"/>
          <a:ext cx="762000" cy="15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128881</xdr:rowOff>
    </xdr:from>
    <xdr:to>
      <xdr:col>60</xdr:col>
      <xdr:colOff>123825</xdr:colOff>
      <xdr:row>34</xdr:row>
      <xdr:rowOff>59031</xdr:rowOff>
    </xdr:to>
    <xdr:sp macro="" textlink="">
      <xdr:nvSpPr>
        <xdr:cNvPr id="153" name="楕円 152">
          <a:extLst>
            <a:ext uri="{FF2B5EF4-FFF2-40B4-BE49-F238E27FC236}">
              <a16:creationId xmlns:a16="http://schemas.microsoft.com/office/drawing/2014/main" id="{FF4E37C9-5759-4F83-A6F2-BF5A9328700C}"/>
            </a:ext>
          </a:extLst>
        </xdr:cNvPr>
        <xdr:cNvSpPr/>
      </xdr:nvSpPr>
      <xdr:spPr>
        <a:xfrm>
          <a:off x="11747500" y="57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159016</xdr:rowOff>
    </xdr:from>
    <xdr:to>
      <xdr:col>64</xdr:col>
      <xdr:colOff>73025</xdr:colOff>
      <xdr:row>34</xdr:row>
      <xdr:rowOff>8231</xdr:rowOff>
    </xdr:to>
    <xdr:cxnSp macro="">
      <xdr:nvCxnSpPr>
        <xdr:cNvPr id="154" name="直線コネクタ 153">
          <a:extLst>
            <a:ext uri="{FF2B5EF4-FFF2-40B4-BE49-F238E27FC236}">
              <a16:creationId xmlns:a16="http://schemas.microsoft.com/office/drawing/2014/main" id="{CDA4564B-2865-4390-83C9-306DBDEC2841}"/>
            </a:ext>
          </a:extLst>
        </xdr:cNvPr>
        <xdr:cNvCxnSpPr/>
      </xdr:nvCxnSpPr>
      <xdr:spPr>
        <a:xfrm flipV="1">
          <a:off x="11798300" y="5816866"/>
          <a:ext cx="762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89117</xdr:rowOff>
    </xdr:from>
    <xdr:ext cx="469744" cy="259045"/>
    <xdr:sp macro="" textlink="">
      <xdr:nvSpPr>
        <xdr:cNvPr id="155" name="n_1aveValue債務償還比率">
          <a:extLst>
            <a:ext uri="{FF2B5EF4-FFF2-40B4-BE49-F238E27FC236}">
              <a16:creationId xmlns:a16="http://schemas.microsoft.com/office/drawing/2014/main" id="{35045D13-11BA-4A2B-B82D-EA264BC81686}"/>
            </a:ext>
          </a:extLst>
        </xdr:cNvPr>
        <xdr:cNvSpPr txBox="1"/>
      </xdr:nvSpPr>
      <xdr:spPr>
        <a:xfrm>
          <a:off x="13836727" y="454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170130</xdr:rowOff>
    </xdr:from>
    <xdr:ext cx="469744" cy="259045"/>
    <xdr:sp macro="" textlink="">
      <xdr:nvSpPr>
        <xdr:cNvPr id="156" name="n_2aveValue債務償還比率">
          <a:extLst>
            <a:ext uri="{FF2B5EF4-FFF2-40B4-BE49-F238E27FC236}">
              <a16:creationId xmlns:a16="http://schemas.microsoft.com/office/drawing/2014/main" id="{EE4A1957-DD0D-48DF-902D-B9D132197343}"/>
            </a:ext>
          </a:extLst>
        </xdr:cNvPr>
        <xdr:cNvSpPr txBox="1"/>
      </xdr:nvSpPr>
      <xdr:spPr>
        <a:xfrm>
          <a:off x="13087427" y="462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48374</xdr:rowOff>
    </xdr:from>
    <xdr:ext cx="469744" cy="259045"/>
    <xdr:sp macro="" textlink="">
      <xdr:nvSpPr>
        <xdr:cNvPr id="157" name="n_3aveValue債務償還比率">
          <a:extLst>
            <a:ext uri="{FF2B5EF4-FFF2-40B4-BE49-F238E27FC236}">
              <a16:creationId xmlns:a16="http://schemas.microsoft.com/office/drawing/2014/main" id="{8AA3FAAE-2F02-4EC5-9678-68F8F5D8D723}"/>
            </a:ext>
          </a:extLst>
        </xdr:cNvPr>
        <xdr:cNvSpPr txBox="1"/>
      </xdr:nvSpPr>
      <xdr:spPr>
        <a:xfrm>
          <a:off x="12325427" y="484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47243</xdr:rowOff>
    </xdr:from>
    <xdr:ext cx="469744" cy="259045"/>
    <xdr:sp macro="" textlink="">
      <xdr:nvSpPr>
        <xdr:cNvPr id="158" name="n_4aveValue債務償還比率">
          <a:extLst>
            <a:ext uri="{FF2B5EF4-FFF2-40B4-BE49-F238E27FC236}">
              <a16:creationId xmlns:a16="http://schemas.microsoft.com/office/drawing/2014/main" id="{36D241DD-FB8C-45EE-86DA-54EFA8AEBA45}"/>
            </a:ext>
          </a:extLst>
        </xdr:cNvPr>
        <xdr:cNvSpPr txBox="1"/>
      </xdr:nvSpPr>
      <xdr:spPr>
        <a:xfrm>
          <a:off x="11563427" y="484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27328</xdr:rowOff>
    </xdr:from>
    <xdr:ext cx="469744" cy="259045"/>
    <xdr:sp macro="" textlink="">
      <xdr:nvSpPr>
        <xdr:cNvPr id="159" name="n_1mainValue債務償還比率">
          <a:extLst>
            <a:ext uri="{FF2B5EF4-FFF2-40B4-BE49-F238E27FC236}">
              <a16:creationId xmlns:a16="http://schemas.microsoft.com/office/drawing/2014/main" id="{389695B2-5680-41D0-8367-26B5F5F118A5}"/>
            </a:ext>
          </a:extLst>
        </xdr:cNvPr>
        <xdr:cNvSpPr txBox="1"/>
      </xdr:nvSpPr>
      <xdr:spPr>
        <a:xfrm>
          <a:off x="13836727" y="534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46215</xdr:rowOff>
    </xdr:from>
    <xdr:ext cx="560923" cy="259045"/>
    <xdr:sp macro="" textlink="">
      <xdr:nvSpPr>
        <xdr:cNvPr id="160" name="n_2mainValue債務償還比率">
          <a:extLst>
            <a:ext uri="{FF2B5EF4-FFF2-40B4-BE49-F238E27FC236}">
              <a16:creationId xmlns:a16="http://schemas.microsoft.com/office/drawing/2014/main" id="{D322C5F0-ECE9-43EF-8475-CEC028FA8D13}"/>
            </a:ext>
          </a:extLst>
        </xdr:cNvPr>
        <xdr:cNvSpPr txBox="1"/>
      </xdr:nvSpPr>
      <xdr:spPr>
        <a:xfrm>
          <a:off x="13041838" y="57040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29493</xdr:rowOff>
    </xdr:from>
    <xdr:ext cx="560923" cy="259045"/>
    <xdr:sp macro="" textlink="">
      <xdr:nvSpPr>
        <xdr:cNvPr id="161" name="n_3mainValue債務償還比率">
          <a:extLst>
            <a:ext uri="{FF2B5EF4-FFF2-40B4-BE49-F238E27FC236}">
              <a16:creationId xmlns:a16="http://schemas.microsoft.com/office/drawing/2014/main" id="{7457F1F8-F7B6-4402-850C-8FD83F422256}"/>
            </a:ext>
          </a:extLst>
        </xdr:cNvPr>
        <xdr:cNvSpPr txBox="1"/>
      </xdr:nvSpPr>
      <xdr:spPr>
        <a:xfrm>
          <a:off x="12279838" y="58587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50158</xdr:rowOff>
    </xdr:from>
    <xdr:ext cx="560923" cy="259045"/>
    <xdr:sp macro="" textlink="">
      <xdr:nvSpPr>
        <xdr:cNvPr id="162" name="n_4mainValue債務償還比率">
          <a:extLst>
            <a:ext uri="{FF2B5EF4-FFF2-40B4-BE49-F238E27FC236}">
              <a16:creationId xmlns:a16="http://schemas.microsoft.com/office/drawing/2014/main" id="{F0B03256-3469-4E5C-B92B-6D784F76C108}"/>
            </a:ext>
          </a:extLst>
        </xdr:cNvPr>
        <xdr:cNvSpPr txBox="1"/>
      </xdr:nvSpPr>
      <xdr:spPr>
        <a:xfrm>
          <a:off x="11517838" y="58794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CBCB6B92-9774-4EEC-8DCA-DA64E6F9C01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AD718AC-D0A0-4DFB-87DB-527FA352A61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7BD0C51-9C37-4550-99F0-F1D07BCAEC9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D57C095A-0107-4EEB-9353-C21AF0A59EA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6D9869B-2EB3-46B3-9CF9-85FE0BA72A77}"/>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DADC387-B3CE-4DC4-A416-DCFCE5B150B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CACEE9-D887-4911-B2CD-95DB12F73E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7CC9B4E-4879-4D33-843F-E6AF40438F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146A11A-2050-4607-9448-9A4BC41CA3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1EF8DA0-F0E6-4B4F-8517-CF3FC82586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94BD87-5B0F-4A46-983C-89C797515B4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41AA4B-7D1F-4BE7-A7C8-D428063400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1CF8EA-10CE-43D0-BE80-F0912FBCB7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3514BE-2C44-400D-9C42-14CFC82D95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051074-AC73-493C-8AFF-7EF1630B2A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5AB0AB-708D-4481-96ED-EB9A750E696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D3DEE9-8CBD-498A-81B3-4D2A974A9C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09396AC-B813-472F-A1A4-82FDBF25FD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6C3B05-03A3-4285-8235-17C80E73F5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5A0B5DB-829E-4F77-8A31-D8D1E0F104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BF746D-CD60-4636-8459-C7F7F551F1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FE80CE-30EA-47AC-9E8F-326A5E26879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4A9AD7D-86B9-4ECB-AB22-0412BBF264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74B643-B648-43D8-BA45-D7E01D43CC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59BD36-E66C-4FF9-86E5-B656A9B2ABD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B85274E-7FB7-4779-A625-3945A43A55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1FA80E-2C08-4A6A-8354-B09065FE5D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8872EC-8BDC-4D0A-93A2-BD93D94DF7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36AAB1-4F96-4C2E-9B35-DFB835EF86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3B6BB5-01EE-47D3-91FE-526FE4A6DB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7F3C8B7-8675-4704-A63B-D3368701BA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4F0F6E-20EB-4261-BDD1-7724C4DEA1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59881B-B660-4A46-B460-7E74BB30398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8A4097-934C-48B6-89F0-0D7E7A2A2B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842C2F2-7EE0-4BCF-9ACC-579ADD574B3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D5D9C8-F085-4A3E-8446-A6E0CA7622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4C64C39-AEDC-42F7-95D5-5851252537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ED9548-B300-49E6-930C-E5184CBD1A2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0E5EBEC-E5C4-4DF2-AA9E-5FD53351BAB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BBB6C5-4973-424B-AC7A-D7557014217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E5BA81-E6BB-4FB2-BC13-10B9FAEBAA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8BDB67F-6127-4CB5-9EDA-4D1F626DB9D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94B0323-9D98-487C-B519-4EBD966614C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BF3D64-0301-4E5E-91C2-5911BE1970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3119E4-BF15-4E14-837A-12D89BBEB4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2A491F-66FF-4880-A77E-84DAA186B35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F93AE45-9764-42C7-B0E2-74647DA801F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C1968DA-45BE-4832-B464-630DE6E30AB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03E1B9F-10D3-4E5A-90EB-D11BC77B17A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DDDF084-BCB6-43D2-9821-1F645271877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3F3610D-27BA-4CED-BCA8-5F45F1E14FF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E2BDA3-89B9-470E-8B67-6E7C4E9B70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D9EB9F2-B952-4FED-B1F8-ADB78C95F47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55762C7-2CAE-4092-B3B4-4609C311D96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BD4A034-2B6D-4F87-B827-F4B40112824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189B3E2-9193-4A72-A522-F8E6745D1B7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DEB41F-77EF-4CFB-B1FB-7A00E2B3A11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D87837-4270-4925-96C9-5E4E23325E6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E4562AA-ECD9-48A7-8AB3-37F1B0CA91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B0CB098-A19B-495A-ACC8-1A66B3D6791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B140781-50BF-4325-A905-EF182B6E5E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121920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39322580-7FF1-4EEC-8211-44E3B111F97E}"/>
            </a:ext>
          </a:extLst>
        </xdr:cNvPr>
        <xdr:cNvCxnSpPr/>
      </xdr:nvCxnSpPr>
      <xdr:spPr>
        <a:xfrm flipV="1">
          <a:off x="4634865" y="560832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DD8A7B6D-B062-414D-AE18-3AC522512306}"/>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7E4E5061-678E-4F27-BE03-A6E207054D8B}"/>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6AD7C71-C243-426C-ABEE-ED504EE209AA}"/>
            </a:ext>
          </a:extLst>
        </xdr:cNvPr>
        <xdr:cNvSpPr txBox="1"/>
      </xdr:nvSpPr>
      <xdr:spPr>
        <a:xfrm>
          <a:off x="4673600" y="538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121920</xdr:rowOff>
    </xdr:from>
    <xdr:to>
      <xdr:col>24</xdr:col>
      <xdr:colOff>152400</xdr:colOff>
      <xdr:row>32</xdr:row>
      <xdr:rowOff>121920</xdr:rowOff>
    </xdr:to>
    <xdr:cxnSp macro="">
      <xdr:nvCxnSpPr>
        <xdr:cNvPr id="61" name="直線コネクタ 60">
          <a:extLst>
            <a:ext uri="{FF2B5EF4-FFF2-40B4-BE49-F238E27FC236}">
              <a16:creationId xmlns:a16="http://schemas.microsoft.com/office/drawing/2014/main" id="{4E6A5CCD-DA06-4B8D-AF83-A77AEF1B2E01}"/>
            </a:ext>
          </a:extLst>
        </xdr:cNvPr>
        <xdr:cNvCxnSpPr/>
      </xdr:nvCxnSpPr>
      <xdr:spPr>
        <a:xfrm>
          <a:off x="4546600" y="560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91457</xdr:rowOff>
    </xdr:from>
    <xdr:ext cx="405111" cy="259045"/>
    <xdr:sp macro="" textlink="">
      <xdr:nvSpPr>
        <xdr:cNvPr id="62" name="【道路】&#10;有形固定資産減価償却率平均値テキスト">
          <a:extLst>
            <a:ext uri="{FF2B5EF4-FFF2-40B4-BE49-F238E27FC236}">
              <a16:creationId xmlns:a16="http://schemas.microsoft.com/office/drawing/2014/main" id="{1F6FEA16-5DB4-477E-9809-385AD2B9724C}"/>
            </a:ext>
          </a:extLst>
        </xdr:cNvPr>
        <xdr:cNvSpPr txBox="1"/>
      </xdr:nvSpPr>
      <xdr:spPr>
        <a:xfrm>
          <a:off x="4673600" y="660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a:extLst>
            <a:ext uri="{FF2B5EF4-FFF2-40B4-BE49-F238E27FC236}">
              <a16:creationId xmlns:a16="http://schemas.microsoft.com/office/drawing/2014/main" id="{D2031E78-3C60-4683-9F44-F7A379C0E9EF}"/>
            </a:ext>
          </a:extLst>
        </xdr:cNvPr>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C90E3376-C0C7-4855-970A-52E6158E69B1}"/>
            </a:ext>
          </a:extLst>
        </xdr:cNvPr>
        <xdr:cNvSpPr/>
      </xdr:nvSpPr>
      <xdr:spPr>
        <a:xfrm>
          <a:off x="3746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38735</xdr:rowOff>
    </xdr:from>
    <xdr:to>
      <xdr:col>15</xdr:col>
      <xdr:colOff>101600</xdr:colOff>
      <xdr:row>38</xdr:row>
      <xdr:rowOff>140335</xdr:rowOff>
    </xdr:to>
    <xdr:sp macro="" textlink="">
      <xdr:nvSpPr>
        <xdr:cNvPr id="65" name="フローチャート: 判断 64">
          <a:extLst>
            <a:ext uri="{FF2B5EF4-FFF2-40B4-BE49-F238E27FC236}">
              <a16:creationId xmlns:a16="http://schemas.microsoft.com/office/drawing/2014/main" id="{FD6F23FB-8E41-4D80-9D37-4927A4F42D0C}"/>
            </a:ext>
          </a:extLst>
        </xdr:cNvPr>
        <xdr:cNvSpPr/>
      </xdr:nvSpPr>
      <xdr:spPr>
        <a:xfrm>
          <a:off x="2857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6" name="フローチャート: 判断 65">
          <a:extLst>
            <a:ext uri="{FF2B5EF4-FFF2-40B4-BE49-F238E27FC236}">
              <a16:creationId xmlns:a16="http://schemas.microsoft.com/office/drawing/2014/main" id="{87BFD5D4-AC27-4F3D-9626-716853E1C381}"/>
            </a:ext>
          </a:extLst>
        </xdr:cNvPr>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126365</xdr:rowOff>
    </xdr:from>
    <xdr:to>
      <xdr:col>6</xdr:col>
      <xdr:colOff>38100</xdr:colOff>
      <xdr:row>38</xdr:row>
      <xdr:rowOff>56515</xdr:rowOff>
    </xdr:to>
    <xdr:sp macro="" textlink="">
      <xdr:nvSpPr>
        <xdr:cNvPr id="67" name="フローチャート: 判断 66">
          <a:extLst>
            <a:ext uri="{FF2B5EF4-FFF2-40B4-BE49-F238E27FC236}">
              <a16:creationId xmlns:a16="http://schemas.microsoft.com/office/drawing/2014/main" id="{3B17DB74-430F-4EF5-AB2E-BA04DE8D77AE}"/>
            </a:ext>
          </a:extLst>
        </xdr:cNvPr>
        <xdr:cNvSpPr/>
      </xdr:nvSpPr>
      <xdr:spPr>
        <a:xfrm>
          <a:off x="1079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2D1161B-718D-4882-89CC-CFD1A560911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999F8FA-0D52-4559-8BA8-703C548248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8176312-A759-4185-8155-BAEE22CEBD3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581F14-8F39-4DDF-8C59-9EA4FD50D6E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066F88-0E13-4F99-B85A-EC007BABBD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19685</xdr:rowOff>
    </xdr:from>
    <xdr:to>
      <xdr:col>24</xdr:col>
      <xdr:colOff>114300</xdr:colOff>
      <xdr:row>38</xdr:row>
      <xdr:rowOff>121285</xdr:rowOff>
    </xdr:to>
    <xdr:sp macro="" textlink="">
      <xdr:nvSpPr>
        <xdr:cNvPr id="73" name="楕円 72">
          <a:extLst>
            <a:ext uri="{FF2B5EF4-FFF2-40B4-BE49-F238E27FC236}">
              <a16:creationId xmlns:a16="http://schemas.microsoft.com/office/drawing/2014/main" id="{4D8AEB79-0224-42D0-BA9D-80D9D180E3DC}"/>
            </a:ext>
          </a:extLst>
        </xdr:cNvPr>
        <xdr:cNvSpPr/>
      </xdr:nvSpPr>
      <xdr:spPr>
        <a:xfrm>
          <a:off x="45847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42562</xdr:rowOff>
    </xdr:from>
    <xdr:ext cx="405111" cy="259045"/>
    <xdr:sp macro="" textlink="">
      <xdr:nvSpPr>
        <xdr:cNvPr id="74" name="【道路】&#10;有形固定資産減価償却率該当値テキスト">
          <a:extLst>
            <a:ext uri="{FF2B5EF4-FFF2-40B4-BE49-F238E27FC236}">
              <a16:creationId xmlns:a16="http://schemas.microsoft.com/office/drawing/2014/main" id="{DE3FB4A5-3C24-4E7A-BE30-9EAD9000A198}"/>
            </a:ext>
          </a:extLst>
        </xdr:cNvPr>
        <xdr:cNvSpPr txBox="1"/>
      </xdr:nvSpPr>
      <xdr:spPr>
        <a:xfrm>
          <a:off x="4673600" y="638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15875</xdr:rowOff>
    </xdr:from>
    <xdr:to>
      <xdr:col>20</xdr:col>
      <xdr:colOff>38100</xdr:colOff>
      <xdr:row>38</xdr:row>
      <xdr:rowOff>117475</xdr:rowOff>
    </xdr:to>
    <xdr:sp macro="" textlink="">
      <xdr:nvSpPr>
        <xdr:cNvPr id="75" name="楕円 74">
          <a:extLst>
            <a:ext uri="{FF2B5EF4-FFF2-40B4-BE49-F238E27FC236}">
              <a16:creationId xmlns:a16="http://schemas.microsoft.com/office/drawing/2014/main" id="{48765293-26E0-42AF-998F-A250DF86C3E9}"/>
            </a:ext>
          </a:extLst>
        </xdr:cNvPr>
        <xdr:cNvSpPr/>
      </xdr:nvSpPr>
      <xdr:spPr>
        <a:xfrm>
          <a:off x="3746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70485</xdr:rowOff>
    </xdr:to>
    <xdr:cxnSp macro="">
      <xdr:nvCxnSpPr>
        <xdr:cNvPr id="76" name="直線コネクタ 75">
          <a:extLst>
            <a:ext uri="{FF2B5EF4-FFF2-40B4-BE49-F238E27FC236}">
              <a16:creationId xmlns:a16="http://schemas.microsoft.com/office/drawing/2014/main" id="{08363E02-5BBB-43FC-8B0B-FB75B825C52C}"/>
            </a:ext>
          </a:extLst>
        </xdr:cNvPr>
        <xdr:cNvCxnSpPr/>
      </xdr:nvCxnSpPr>
      <xdr:spPr>
        <a:xfrm>
          <a:off x="3797300" y="65817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19685</xdr:rowOff>
    </xdr:from>
    <xdr:to>
      <xdr:col>15</xdr:col>
      <xdr:colOff>101600</xdr:colOff>
      <xdr:row>38</xdr:row>
      <xdr:rowOff>121285</xdr:rowOff>
    </xdr:to>
    <xdr:sp macro="" textlink="">
      <xdr:nvSpPr>
        <xdr:cNvPr id="77" name="楕円 76">
          <a:extLst>
            <a:ext uri="{FF2B5EF4-FFF2-40B4-BE49-F238E27FC236}">
              <a16:creationId xmlns:a16="http://schemas.microsoft.com/office/drawing/2014/main" id="{CEA61563-57B4-44AB-A5EE-C39EDC638618}"/>
            </a:ext>
          </a:extLst>
        </xdr:cNvPr>
        <xdr:cNvSpPr/>
      </xdr:nvSpPr>
      <xdr:spPr>
        <a:xfrm>
          <a:off x="2857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70485</xdr:rowOff>
    </xdr:to>
    <xdr:cxnSp macro="">
      <xdr:nvCxnSpPr>
        <xdr:cNvPr id="78" name="直線コネクタ 77">
          <a:extLst>
            <a:ext uri="{FF2B5EF4-FFF2-40B4-BE49-F238E27FC236}">
              <a16:creationId xmlns:a16="http://schemas.microsoft.com/office/drawing/2014/main" id="{0AC8A86D-3DE9-43B9-812C-59B65C0306F2}"/>
            </a:ext>
          </a:extLst>
        </xdr:cNvPr>
        <xdr:cNvCxnSpPr/>
      </xdr:nvCxnSpPr>
      <xdr:spPr>
        <a:xfrm flipV="1">
          <a:off x="2908300" y="6581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71120</xdr:rowOff>
    </xdr:from>
    <xdr:to>
      <xdr:col>10</xdr:col>
      <xdr:colOff>165100</xdr:colOff>
      <xdr:row>39</xdr:row>
      <xdr:rowOff>1270</xdr:rowOff>
    </xdr:to>
    <xdr:sp macro="" textlink="">
      <xdr:nvSpPr>
        <xdr:cNvPr id="79" name="楕円 78">
          <a:extLst>
            <a:ext uri="{FF2B5EF4-FFF2-40B4-BE49-F238E27FC236}">
              <a16:creationId xmlns:a16="http://schemas.microsoft.com/office/drawing/2014/main" id="{4F28995E-6438-4488-97AD-41E042520AC8}"/>
            </a:ext>
          </a:extLst>
        </xdr:cNvPr>
        <xdr:cNvSpPr/>
      </xdr:nvSpPr>
      <xdr:spPr>
        <a:xfrm>
          <a:off x="196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70485</xdr:rowOff>
    </xdr:from>
    <xdr:to>
      <xdr:col>15</xdr:col>
      <xdr:colOff>50800</xdr:colOff>
      <xdr:row>38</xdr:row>
      <xdr:rowOff>121920</xdr:rowOff>
    </xdr:to>
    <xdr:cxnSp macro="">
      <xdr:nvCxnSpPr>
        <xdr:cNvPr id="80" name="直線コネクタ 79">
          <a:extLst>
            <a:ext uri="{FF2B5EF4-FFF2-40B4-BE49-F238E27FC236}">
              <a16:creationId xmlns:a16="http://schemas.microsoft.com/office/drawing/2014/main" id="{CCD1EB43-66F9-4EE3-89F4-0ADA88F6258B}"/>
            </a:ext>
          </a:extLst>
        </xdr:cNvPr>
        <xdr:cNvCxnSpPr/>
      </xdr:nvCxnSpPr>
      <xdr:spPr>
        <a:xfrm flipV="1">
          <a:off x="2019300" y="65855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126365</xdr:rowOff>
    </xdr:from>
    <xdr:to>
      <xdr:col>6</xdr:col>
      <xdr:colOff>38100</xdr:colOff>
      <xdr:row>39</xdr:row>
      <xdr:rowOff>56515</xdr:rowOff>
    </xdr:to>
    <xdr:sp macro="" textlink="">
      <xdr:nvSpPr>
        <xdr:cNvPr id="81" name="楕円 80">
          <a:extLst>
            <a:ext uri="{FF2B5EF4-FFF2-40B4-BE49-F238E27FC236}">
              <a16:creationId xmlns:a16="http://schemas.microsoft.com/office/drawing/2014/main" id="{28DE2F9D-EF78-44A8-A9B9-51B6FB590947}"/>
            </a:ext>
          </a:extLst>
        </xdr:cNvPr>
        <xdr:cNvSpPr/>
      </xdr:nvSpPr>
      <xdr:spPr>
        <a:xfrm>
          <a:off x="1079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39</xdr:row>
      <xdr:rowOff>5715</xdr:rowOff>
    </xdr:to>
    <xdr:cxnSp macro="">
      <xdr:nvCxnSpPr>
        <xdr:cNvPr id="82" name="直線コネクタ 81">
          <a:extLst>
            <a:ext uri="{FF2B5EF4-FFF2-40B4-BE49-F238E27FC236}">
              <a16:creationId xmlns:a16="http://schemas.microsoft.com/office/drawing/2014/main" id="{85AFF745-5580-4874-B3FE-27A6CB804449}"/>
            </a:ext>
          </a:extLst>
        </xdr:cNvPr>
        <xdr:cNvCxnSpPr/>
      </xdr:nvCxnSpPr>
      <xdr:spPr>
        <a:xfrm flipV="1">
          <a:off x="1130300" y="66370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3" name="n_1aveValue【道路】&#10;有形固定資産減価償却率">
          <a:extLst>
            <a:ext uri="{FF2B5EF4-FFF2-40B4-BE49-F238E27FC236}">
              <a16:creationId xmlns:a16="http://schemas.microsoft.com/office/drawing/2014/main" id="{DD90ED0D-35DF-4849-A161-5FDBEE49D590}"/>
            </a:ext>
          </a:extLst>
        </xdr:cNvPr>
        <xdr:cNvSpPr txBox="1"/>
      </xdr:nvSpPr>
      <xdr:spPr>
        <a:xfrm>
          <a:off x="35820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131462</xdr:rowOff>
    </xdr:from>
    <xdr:ext cx="405111" cy="259045"/>
    <xdr:sp macro="" textlink="">
      <xdr:nvSpPr>
        <xdr:cNvPr id="84" name="n_2aveValue【道路】&#10;有形固定資産減価償却率">
          <a:extLst>
            <a:ext uri="{FF2B5EF4-FFF2-40B4-BE49-F238E27FC236}">
              <a16:creationId xmlns:a16="http://schemas.microsoft.com/office/drawing/2014/main" id="{DA6F64B4-CC17-4F05-B8AC-C93DD615A576}"/>
            </a:ext>
          </a:extLst>
        </xdr:cNvPr>
        <xdr:cNvSpPr txBox="1"/>
      </xdr:nvSpPr>
      <xdr:spPr>
        <a:xfrm>
          <a:off x="2705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5" name="n_3aveValue【道路】&#10;有形固定資産減価償却率">
          <a:extLst>
            <a:ext uri="{FF2B5EF4-FFF2-40B4-BE49-F238E27FC236}">
              <a16:creationId xmlns:a16="http://schemas.microsoft.com/office/drawing/2014/main" id="{F65A5207-FCCD-4BD1-A494-A70226D559D9}"/>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73042</xdr:rowOff>
    </xdr:from>
    <xdr:ext cx="405111" cy="259045"/>
    <xdr:sp macro="" textlink="">
      <xdr:nvSpPr>
        <xdr:cNvPr id="86" name="n_4aveValue【道路】&#10;有形固定資産減価償却率">
          <a:extLst>
            <a:ext uri="{FF2B5EF4-FFF2-40B4-BE49-F238E27FC236}">
              <a16:creationId xmlns:a16="http://schemas.microsoft.com/office/drawing/2014/main" id="{2C4774C4-5429-4C38-9C5F-32B5D9EB3EDC}"/>
            </a:ext>
          </a:extLst>
        </xdr:cNvPr>
        <xdr:cNvSpPr txBox="1"/>
      </xdr:nvSpPr>
      <xdr:spPr>
        <a:xfrm>
          <a:off x="927744" y="624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F054A955-ECBB-4604-ADA6-7EEC06B3786E}"/>
            </a:ext>
          </a:extLst>
        </xdr:cNvPr>
        <xdr:cNvSpPr txBox="1"/>
      </xdr:nvSpPr>
      <xdr:spPr>
        <a:xfrm>
          <a:off x="3582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137812</xdr:rowOff>
    </xdr:from>
    <xdr:ext cx="405111" cy="259045"/>
    <xdr:sp macro="" textlink="">
      <xdr:nvSpPr>
        <xdr:cNvPr id="88" name="n_2mainValue【道路】&#10;有形固定資産減価償却率">
          <a:extLst>
            <a:ext uri="{FF2B5EF4-FFF2-40B4-BE49-F238E27FC236}">
              <a16:creationId xmlns:a16="http://schemas.microsoft.com/office/drawing/2014/main" id="{14A31399-8C69-4D62-B49C-F6D6EE8ED488}"/>
            </a:ext>
          </a:extLst>
        </xdr:cNvPr>
        <xdr:cNvSpPr txBox="1"/>
      </xdr:nvSpPr>
      <xdr:spPr>
        <a:xfrm>
          <a:off x="2705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78A626CC-55DC-48B3-BF8A-E90CA341C162}"/>
            </a:ext>
          </a:extLst>
        </xdr:cNvPr>
        <xdr:cNvSpPr txBox="1"/>
      </xdr:nvSpPr>
      <xdr:spPr>
        <a:xfrm>
          <a:off x="181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47642</xdr:rowOff>
    </xdr:from>
    <xdr:ext cx="405111" cy="259045"/>
    <xdr:sp macro="" textlink="">
      <xdr:nvSpPr>
        <xdr:cNvPr id="90" name="n_4mainValue【道路】&#10;有形固定資産減価償却率">
          <a:extLst>
            <a:ext uri="{FF2B5EF4-FFF2-40B4-BE49-F238E27FC236}">
              <a16:creationId xmlns:a16="http://schemas.microsoft.com/office/drawing/2014/main" id="{0137AB49-CB35-4879-84CC-90BD2EB44BBC}"/>
            </a:ext>
          </a:extLst>
        </xdr:cNvPr>
        <xdr:cNvSpPr txBox="1"/>
      </xdr:nvSpPr>
      <xdr:spPr>
        <a:xfrm>
          <a:off x="927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1E9A659-BCAD-489A-A105-A387491572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0737A37-F125-48D5-8A28-BF5CA33426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9F15652-44D7-4E7A-A6F7-F7D5294829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111A7E0-F834-48D3-B6AE-02662407A8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C71E1B9-B9B4-4FAF-8C0B-E5926331E29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C72993-8F3B-4716-9821-379FA16E3CD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34E2B16-214E-4D88-8061-0FCCB94E4A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47555FD-BCEA-414C-BEB7-3E2A2C67981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DBBA005-9C57-43BE-AFF2-F278A877DFC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11EE6D8-0A82-4E53-91E9-6CD6568C66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7B84BCA-9045-4A27-A0F2-C6DC17D99CB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EB6BD27-94A1-4D1D-B02D-10A6564A539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1E91C25-5048-4E04-A3F3-5D67BD2A956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a:extLst>
            <a:ext uri="{FF2B5EF4-FFF2-40B4-BE49-F238E27FC236}">
              <a16:creationId xmlns:a16="http://schemas.microsoft.com/office/drawing/2014/main" id="{4A08060C-CB73-44FC-892D-13DD21F3451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6FBEA2C-FDD6-42AF-8081-AFD26EA3A38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BBF9DA17-4A18-4794-9C7A-FA921E6E0ADB}"/>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A485B08-B00B-416A-8A49-9121E1C3D76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E40A2AEF-E14C-4341-8374-073E1BC82E0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70AD15D2-AD54-4927-8FED-0AD3B5501C7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a:extLst>
            <a:ext uri="{FF2B5EF4-FFF2-40B4-BE49-F238E27FC236}">
              <a16:creationId xmlns:a16="http://schemas.microsoft.com/office/drawing/2014/main" id="{C1C1EAF1-8327-4913-999B-ED385DC7D19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79DACB4-2A91-4440-A0FA-9D3E25E62D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a:extLst>
            <a:ext uri="{FF2B5EF4-FFF2-40B4-BE49-F238E27FC236}">
              <a16:creationId xmlns:a16="http://schemas.microsoft.com/office/drawing/2014/main" id="{EB3509A4-E709-4EB8-B6CD-9CDD24E1705B}"/>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B4FDBAF-80EF-4932-84EF-4A0769886E6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4" name="直線コネクタ 113">
          <a:extLst>
            <a:ext uri="{FF2B5EF4-FFF2-40B4-BE49-F238E27FC236}">
              <a16:creationId xmlns:a16="http://schemas.microsoft.com/office/drawing/2014/main" id="{6B1A170E-0A3A-41F8-9CE2-47A11D5C55DE}"/>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5" name="【道路】&#10;一人当たり延長最小値テキスト">
          <a:extLst>
            <a:ext uri="{FF2B5EF4-FFF2-40B4-BE49-F238E27FC236}">
              <a16:creationId xmlns:a16="http://schemas.microsoft.com/office/drawing/2014/main" id="{65C353E8-A1A9-48C8-A82E-68A22FFA2BAB}"/>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6" name="直線コネクタ 115">
          <a:extLst>
            <a:ext uri="{FF2B5EF4-FFF2-40B4-BE49-F238E27FC236}">
              <a16:creationId xmlns:a16="http://schemas.microsoft.com/office/drawing/2014/main" id="{51A3AD73-5C5A-44F4-964D-04E5C760747E}"/>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7" name="【道路】&#10;一人当たり延長最大値テキスト">
          <a:extLst>
            <a:ext uri="{FF2B5EF4-FFF2-40B4-BE49-F238E27FC236}">
              <a16:creationId xmlns:a16="http://schemas.microsoft.com/office/drawing/2014/main" id="{10135A0B-FF18-49CD-B10E-5AE84ECABE47}"/>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8" name="直線コネクタ 117">
          <a:extLst>
            <a:ext uri="{FF2B5EF4-FFF2-40B4-BE49-F238E27FC236}">
              <a16:creationId xmlns:a16="http://schemas.microsoft.com/office/drawing/2014/main" id="{2A83F841-037B-47D5-B445-5CD0B0DB1F1F}"/>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19" name="【道路】&#10;一人当たり延長平均値テキスト">
          <a:extLst>
            <a:ext uri="{FF2B5EF4-FFF2-40B4-BE49-F238E27FC236}">
              <a16:creationId xmlns:a16="http://schemas.microsoft.com/office/drawing/2014/main" id="{5280FFDD-53F6-46C2-90BF-B09C4911ACA5}"/>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0" name="フローチャート: 判断 119">
          <a:extLst>
            <a:ext uri="{FF2B5EF4-FFF2-40B4-BE49-F238E27FC236}">
              <a16:creationId xmlns:a16="http://schemas.microsoft.com/office/drawing/2014/main" id="{8A8B25C6-0102-4992-B0D4-0C446BA1FC4F}"/>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1" name="フローチャート: 判断 120">
          <a:extLst>
            <a:ext uri="{FF2B5EF4-FFF2-40B4-BE49-F238E27FC236}">
              <a16:creationId xmlns:a16="http://schemas.microsoft.com/office/drawing/2014/main" id="{AF860698-9498-41BF-A74D-7A3E7A22E747}"/>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2" name="フローチャート: 判断 121">
          <a:extLst>
            <a:ext uri="{FF2B5EF4-FFF2-40B4-BE49-F238E27FC236}">
              <a16:creationId xmlns:a16="http://schemas.microsoft.com/office/drawing/2014/main" id="{1C8BB77E-2D4B-4720-92D1-B84AC30EDE3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112082</xdr:rowOff>
    </xdr:from>
    <xdr:to>
      <xdr:col>41</xdr:col>
      <xdr:colOff>101600</xdr:colOff>
      <xdr:row>42</xdr:row>
      <xdr:rowOff>42232</xdr:rowOff>
    </xdr:to>
    <xdr:sp macro="" textlink="">
      <xdr:nvSpPr>
        <xdr:cNvPr id="123" name="フローチャート: 判断 122">
          <a:extLst>
            <a:ext uri="{FF2B5EF4-FFF2-40B4-BE49-F238E27FC236}">
              <a16:creationId xmlns:a16="http://schemas.microsoft.com/office/drawing/2014/main" id="{E19920EF-32A3-4618-99DA-5A7B25D7E095}"/>
            </a:ext>
          </a:extLst>
        </xdr:cNvPr>
        <xdr:cNvSpPr/>
      </xdr:nvSpPr>
      <xdr:spPr>
        <a:xfrm>
          <a:off x="7810500" y="714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112679</xdr:rowOff>
    </xdr:from>
    <xdr:to>
      <xdr:col>36</xdr:col>
      <xdr:colOff>165100</xdr:colOff>
      <xdr:row>42</xdr:row>
      <xdr:rowOff>42829</xdr:rowOff>
    </xdr:to>
    <xdr:sp macro="" textlink="">
      <xdr:nvSpPr>
        <xdr:cNvPr id="124" name="フローチャート: 判断 123">
          <a:extLst>
            <a:ext uri="{FF2B5EF4-FFF2-40B4-BE49-F238E27FC236}">
              <a16:creationId xmlns:a16="http://schemas.microsoft.com/office/drawing/2014/main" id="{7CD0D4B8-A9BB-43FE-9571-C89102AB4284}"/>
            </a:ext>
          </a:extLst>
        </xdr:cNvPr>
        <xdr:cNvSpPr/>
      </xdr:nvSpPr>
      <xdr:spPr>
        <a:xfrm>
          <a:off x="6921500" y="714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1E5ECC4-D444-4959-84B8-6CEE4651D2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4C39CC1-7195-4B13-9D1C-119D8E38AF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EC3DD4-42CA-4462-B2CF-C644AA7FB6C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21E3B9C-4522-44A1-ADB9-6AF97464D00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EBEC71B-5790-430F-8AB5-DC96D0D19B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96041</xdr:rowOff>
    </xdr:from>
    <xdr:to>
      <xdr:col>55</xdr:col>
      <xdr:colOff>50800</xdr:colOff>
      <xdr:row>42</xdr:row>
      <xdr:rowOff>26191</xdr:rowOff>
    </xdr:to>
    <xdr:sp macro="" textlink="">
      <xdr:nvSpPr>
        <xdr:cNvPr id="130" name="楕円 129">
          <a:extLst>
            <a:ext uri="{FF2B5EF4-FFF2-40B4-BE49-F238E27FC236}">
              <a16:creationId xmlns:a16="http://schemas.microsoft.com/office/drawing/2014/main" id="{9C9E948D-DEBB-40CE-8ABB-7FA853C6D7B2}"/>
            </a:ext>
          </a:extLst>
        </xdr:cNvPr>
        <xdr:cNvSpPr/>
      </xdr:nvSpPr>
      <xdr:spPr>
        <a:xfrm>
          <a:off x="10426700" y="712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36773</xdr:rowOff>
    </xdr:from>
    <xdr:ext cx="534377" cy="259045"/>
    <xdr:sp macro="" textlink="">
      <xdr:nvSpPr>
        <xdr:cNvPr id="131" name="【道路】&#10;一人当たり延長該当値テキスト">
          <a:extLst>
            <a:ext uri="{FF2B5EF4-FFF2-40B4-BE49-F238E27FC236}">
              <a16:creationId xmlns:a16="http://schemas.microsoft.com/office/drawing/2014/main" id="{4814E706-AEDA-4974-B3EB-E11FBD4C5B3F}"/>
            </a:ext>
          </a:extLst>
        </xdr:cNvPr>
        <xdr:cNvSpPr txBox="1"/>
      </xdr:nvSpPr>
      <xdr:spPr>
        <a:xfrm>
          <a:off x="10515600" y="70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89079</xdr:rowOff>
    </xdr:from>
    <xdr:to>
      <xdr:col>50</xdr:col>
      <xdr:colOff>165100</xdr:colOff>
      <xdr:row>42</xdr:row>
      <xdr:rowOff>19229</xdr:rowOff>
    </xdr:to>
    <xdr:sp macro="" textlink="">
      <xdr:nvSpPr>
        <xdr:cNvPr id="132" name="楕円 131">
          <a:extLst>
            <a:ext uri="{FF2B5EF4-FFF2-40B4-BE49-F238E27FC236}">
              <a16:creationId xmlns:a16="http://schemas.microsoft.com/office/drawing/2014/main" id="{F6F41957-3FCA-49F8-869D-415C8F3C39A5}"/>
            </a:ext>
          </a:extLst>
        </xdr:cNvPr>
        <xdr:cNvSpPr/>
      </xdr:nvSpPr>
      <xdr:spPr>
        <a:xfrm>
          <a:off x="9588500" y="711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139879</xdr:rowOff>
    </xdr:from>
    <xdr:to>
      <xdr:col>55</xdr:col>
      <xdr:colOff>0</xdr:colOff>
      <xdr:row>41</xdr:row>
      <xdr:rowOff>146841</xdr:rowOff>
    </xdr:to>
    <xdr:cxnSp macro="">
      <xdr:nvCxnSpPr>
        <xdr:cNvPr id="133" name="直線コネクタ 132">
          <a:extLst>
            <a:ext uri="{FF2B5EF4-FFF2-40B4-BE49-F238E27FC236}">
              <a16:creationId xmlns:a16="http://schemas.microsoft.com/office/drawing/2014/main" id="{5729AA1D-D2FF-4F2C-A9A4-F2C34B7E4956}"/>
            </a:ext>
          </a:extLst>
        </xdr:cNvPr>
        <xdr:cNvCxnSpPr/>
      </xdr:nvCxnSpPr>
      <xdr:spPr>
        <a:xfrm>
          <a:off x="9639300" y="7169329"/>
          <a:ext cx="838200" cy="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89677</xdr:rowOff>
    </xdr:from>
    <xdr:to>
      <xdr:col>46</xdr:col>
      <xdr:colOff>38100</xdr:colOff>
      <xdr:row>42</xdr:row>
      <xdr:rowOff>19827</xdr:rowOff>
    </xdr:to>
    <xdr:sp macro="" textlink="">
      <xdr:nvSpPr>
        <xdr:cNvPr id="134" name="楕円 133">
          <a:extLst>
            <a:ext uri="{FF2B5EF4-FFF2-40B4-BE49-F238E27FC236}">
              <a16:creationId xmlns:a16="http://schemas.microsoft.com/office/drawing/2014/main" id="{8C1AE780-D736-4541-B477-23705AB9EEA6}"/>
            </a:ext>
          </a:extLst>
        </xdr:cNvPr>
        <xdr:cNvSpPr/>
      </xdr:nvSpPr>
      <xdr:spPr>
        <a:xfrm>
          <a:off x="8699500" y="711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139879</xdr:rowOff>
    </xdr:from>
    <xdr:to>
      <xdr:col>50</xdr:col>
      <xdr:colOff>114300</xdr:colOff>
      <xdr:row>41</xdr:row>
      <xdr:rowOff>140477</xdr:rowOff>
    </xdr:to>
    <xdr:cxnSp macro="">
      <xdr:nvCxnSpPr>
        <xdr:cNvPr id="135" name="直線コネクタ 134">
          <a:extLst>
            <a:ext uri="{FF2B5EF4-FFF2-40B4-BE49-F238E27FC236}">
              <a16:creationId xmlns:a16="http://schemas.microsoft.com/office/drawing/2014/main" id="{CC6E1308-B306-44CE-8651-2F0C5DB125DC}"/>
            </a:ext>
          </a:extLst>
        </xdr:cNvPr>
        <xdr:cNvCxnSpPr/>
      </xdr:nvCxnSpPr>
      <xdr:spPr>
        <a:xfrm flipV="1">
          <a:off x="8750300" y="7169329"/>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95990</xdr:rowOff>
    </xdr:from>
    <xdr:to>
      <xdr:col>41</xdr:col>
      <xdr:colOff>101600</xdr:colOff>
      <xdr:row>42</xdr:row>
      <xdr:rowOff>26140</xdr:rowOff>
    </xdr:to>
    <xdr:sp macro="" textlink="">
      <xdr:nvSpPr>
        <xdr:cNvPr id="136" name="楕円 135">
          <a:extLst>
            <a:ext uri="{FF2B5EF4-FFF2-40B4-BE49-F238E27FC236}">
              <a16:creationId xmlns:a16="http://schemas.microsoft.com/office/drawing/2014/main" id="{24AFDA73-9E48-4320-AA9C-B370B3DB4093}"/>
            </a:ext>
          </a:extLst>
        </xdr:cNvPr>
        <xdr:cNvSpPr/>
      </xdr:nvSpPr>
      <xdr:spPr>
        <a:xfrm>
          <a:off x="7810500" y="712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140477</xdr:rowOff>
    </xdr:from>
    <xdr:to>
      <xdr:col>45</xdr:col>
      <xdr:colOff>177800</xdr:colOff>
      <xdr:row>41</xdr:row>
      <xdr:rowOff>146790</xdr:rowOff>
    </xdr:to>
    <xdr:cxnSp macro="">
      <xdr:nvCxnSpPr>
        <xdr:cNvPr id="137" name="直線コネクタ 136">
          <a:extLst>
            <a:ext uri="{FF2B5EF4-FFF2-40B4-BE49-F238E27FC236}">
              <a16:creationId xmlns:a16="http://schemas.microsoft.com/office/drawing/2014/main" id="{0DCB95F6-C92C-4341-AD93-C10C1DA68A43}"/>
            </a:ext>
          </a:extLst>
        </xdr:cNvPr>
        <xdr:cNvCxnSpPr/>
      </xdr:nvCxnSpPr>
      <xdr:spPr>
        <a:xfrm flipV="1">
          <a:off x="7861300" y="7169927"/>
          <a:ext cx="889000" cy="6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97024</xdr:rowOff>
    </xdr:from>
    <xdr:to>
      <xdr:col>36</xdr:col>
      <xdr:colOff>165100</xdr:colOff>
      <xdr:row>42</xdr:row>
      <xdr:rowOff>27174</xdr:rowOff>
    </xdr:to>
    <xdr:sp macro="" textlink="">
      <xdr:nvSpPr>
        <xdr:cNvPr id="138" name="楕円 137">
          <a:extLst>
            <a:ext uri="{FF2B5EF4-FFF2-40B4-BE49-F238E27FC236}">
              <a16:creationId xmlns:a16="http://schemas.microsoft.com/office/drawing/2014/main" id="{31D8C810-1BBE-47DF-9999-929018A0C7F2}"/>
            </a:ext>
          </a:extLst>
        </xdr:cNvPr>
        <xdr:cNvSpPr/>
      </xdr:nvSpPr>
      <xdr:spPr>
        <a:xfrm>
          <a:off x="6921500" y="712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146790</xdr:rowOff>
    </xdr:from>
    <xdr:to>
      <xdr:col>41</xdr:col>
      <xdr:colOff>50800</xdr:colOff>
      <xdr:row>41</xdr:row>
      <xdr:rowOff>147824</xdr:rowOff>
    </xdr:to>
    <xdr:cxnSp macro="">
      <xdr:nvCxnSpPr>
        <xdr:cNvPr id="139" name="直線コネクタ 138">
          <a:extLst>
            <a:ext uri="{FF2B5EF4-FFF2-40B4-BE49-F238E27FC236}">
              <a16:creationId xmlns:a16="http://schemas.microsoft.com/office/drawing/2014/main" id="{4DB56B84-2391-4080-92DC-B9F26B5666EA}"/>
            </a:ext>
          </a:extLst>
        </xdr:cNvPr>
        <xdr:cNvCxnSpPr/>
      </xdr:nvCxnSpPr>
      <xdr:spPr>
        <a:xfrm flipV="1">
          <a:off x="6972300" y="7176240"/>
          <a:ext cx="889000" cy="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0" name="n_1aveValue【道路】&#10;一人当たり延長">
          <a:extLst>
            <a:ext uri="{FF2B5EF4-FFF2-40B4-BE49-F238E27FC236}">
              <a16:creationId xmlns:a16="http://schemas.microsoft.com/office/drawing/2014/main" id="{76621BF9-4A0E-4BD3-9737-D045F5AEC6C4}"/>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1" name="n_2aveValue【道路】&#10;一人当たり延長">
          <a:extLst>
            <a:ext uri="{FF2B5EF4-FFF2-40B4-BE49-F238E27FC236}">
              <a16:creationId xmlns:a16="http://schemas.microsoft.com/office/drawing/2014/main" id="{C4C461ED-24AC-414D-AEE6-F5EAAAF9AE82}"/>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33359</xdr:rowOff>
    </xdr:from>
    <xdr:ext cx="534377" cy="259045"/>
    <xdr:sp macro="" textlink="">
      <xdr:nvSpPr>
        <xdr:cNvPr id="142" name="n_3aveValue【道路】&#10;一人当たり延長">
          <a:extLst>
            <a:ext uri="{FF2B5EF4-FFF2-40B4-BE49-F238E27FC236}">
              <a16:creationId xmlns:a16="http://schemas.microsoft.com/office/drawing/2014/main" id="{17361A4C-D85E-4C6C-9B02-4E1959984F4D}"/>
            </a:ext>
          </a:extLst>
        </xdr:cNvPr>
        <xdr:cNvSpPr txBox="1"/>
      </xdr:nvSpPr>
      <xdr:spPr>
        <a:xfrm>
          <a:off x="7594111" y="72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33956</xdr:rowOff>
    </xdr:from>
    <xdr:ext cx="534377" cy="259045"/>
    <xdr:sp macro="" textlink="">
      <xdr:nvSpPr>
        <xdr:cNvPr id="143" name="n_4aveValue【道路】&#10;一人当たり延長">
          <a:extLst>
            <a:ext uri="{FF2B5EF4-FFF2-40B4-BE49-F238E27FC236}">
              <a16:creationId xmlns:a16="http://schemas.microsoft.com/office/drawing/2014/main" id="{2F663ADD-D6E1-4476-AC7F-3CE4B5F5841B}"/>
            </a:ext>
          </a:extLst>
        </xdr:cNvPr>
        <xdr:cNvSpPr txBox="1"/>
      </xdr:nvSpPr>
      <xdr:spPr>
        <a:xfrm>
          <a:off x="6705111" y="72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10356</xdr:rowOff>
    </xdr:from>
    <xdr:ext cx="534377" cy="259045"/>
    <xdr:sp macro="" textlink="">
      <xdr:nvSpPr>
        <xdr:cNvPr id="144" name="n_1mainValue【道路】&#10;一人当たり延長">
          <a:extLst>
            <a:ext uri="{FF2B5EF4-FFF2-40B4-BE49-F238E27FC236}">
              <a16:creationId xmlns:a16="http://schemas.microsoft.com/office/drawing/2014/main" id="{BD38DB5E-C045-4832-AED5-164590516692}"/>
            </a:ext>
          </a:extLst>
        </xdr:cNvPr>
        <xdr:cNvSpPr txBox="1"/>
      </xdr:nvSpPr>
      <xdr:spPr>
        <a:xfrm>
          <a:off x="9359411" y="721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10954</xdr:rowOff>
    </xdr:from>
    <xdr:ext cx="534377" cy="259045"/>
    <xdr:sp macro="" textlink="">
      <xdr:nvSpPr>
        <xdr:cNvPr id="145" name="n_2mainValue【道路】&#10;一人当たり延長">
          <a:extLst>
            <a:ext uri="{FF2B5EF4-FFF2-40B4-BE49-F238E27FC236}">
              <a16:creationId xmlns:a16="http://schemas.microsoft.com/office/drawing/2014/main" id="{971402D0-5D2B-4064-AA50-852EC6DBC810}"/>
            </a:ext>
          </a:extLst>
        </xdr:cNvPr>
        <xdr:cNvSpPr txBox="1"/>
      </xdr:nvSpPr>
      <xdr:spPr>
        <a:xfrm>
          <a:off x="8483111" y="721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42667</xdr:rowOff>
    </xdr:from>
    <xdr:ext cx="534377" cy="259045"/>
    <xdr:sp macro="" textlink="">
      <xdr:nvSpPr>
        <xdr:cNvPr id="146" name="n_3mainValue【道路】&#10;一人当たり延長">
          <a:extLst>
            <a:ext uri="{FF2B5EF4-FFF2-40B4-BE49-F238E27FC236}">
              <a16:creationId xmlns:a16="http://schemas.microsoft.com/office/drawing/2014/main" id="{E8EEF119-4AD5-43D8-A87D-D020523F5E38}"/>
            </a:ext>
          </a:extLst>
        </xdr:cNvPr>
        <xdr:cNvSpPr txBox="1"/>
      </xdr:nvSpPr>
      <xdr:spPr>
        <a:xfrm>
          <a:off x="7594111" y="69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43701</xdr:rowOff>
    </xdr:from>
    <xdr:ext cx="534377" cy="259045"/>
    <xdr:sp macro="" textlink="">
      <xdr:nvSpPr>
        <xdr:cNvPr id="147" name="n_4mainValue【道路】&#10;一人当たり延長">
          <a:extLst>
            <a:ext uri="{FF2B5EF4-FFF2-40B4-BE49-F238E27FC236}">
              <a16:creationId xmlns:a16="http://schemas.microsoft.com/office/drawing/2014/main" id="{3B9C66CC-2071-4504-83C2-778903D921A6}"/>
            </a:ext>
          </a:extLst>
        </xdr:cNvPr>
        <xdr:cNvSpPr txBox="1"/>
      </xdr:nvSpPr>
      <xdr:spPr>
        <a:xfrm>
          <a:off x="6705111" y="69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027F72E-082B-4CDE-B045-3AE5B5939B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867ADD5-9317-43ED-9ACF-FEF9A208FB1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8807559-BBB5-4F9F-ADF7-D06E39339BD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406755C-4695-4FF7-81AA-E8C50366916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AC4AA83-D3D9-404C-877B-33829A3FD8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E27D684-C15E-48B7-BB3D-56647572D8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7940EFE-AB13-49F2-A1DC-CA2FA110FB6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620C0F-83F5-4BD6-A7E4-631E53D2771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7F8E194-ADA7-421A-BEC7-FFA616876EB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B43A581-C0F5-4490-8539-DE4611774E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F2FE48B-BC48-4CAF-A3E7-E4E97C87C45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95580D0-98C7-4A64-AC23-E00AD931518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709085BB-7934-4CAE-BE6E-085C3402807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83DD2239-A01E-45D5-84A4-2CC72910B03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17A2E5A2-6CE9-4F1A-8E8B-CC8BB5160EF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7231B4AB-BE87-40CA-9B0D-164D7D1B46A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BD65E9A-3D55-4D66-97F6-0B38AC45181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58B905B-BD3D-4639-99E7-4576C69F822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803B9C5-D0E2-4DD1-9F48-80E78FEC3A1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390DD9E5-CE94-48C1-B67E-A00C0786085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DDE7D846-D601-4FF5-B3B3-EBE4B0C2C1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269E3904-871A-47A7-A1C2-E4EF117D877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DD3A7C8-6946-4706-9C16-289AFEBE7E9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33143ED-9385-4952-847B-2A19963E22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8B4FC3F-C545-446F-B0C8-C9EA2AF7E5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3" name="直線コネクタ 172">
          <a:extLst>
            <a:ext uri="{FF2B5EF4-FFF2-40B4-BE49-F238E27FC236}">
              <a16:creationId xmlns:a16="http://schemas.microsoft.com/office/drawing/2014/main" id="{CBE586FD-437A-4D77-91FE-ECFE62AFE214}"/>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43F8C75-AB83-4914-BA62-289EDAE6DAEF}"/>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5" name="直線コネクタ 174">
          <a:extLst>
            <a:ext uri="{FF2B5EF4-FFF2-40B4-BE49-F238E27FC236}">
              <a16:creationId xmlns:a16="http://schemas.microsoft.com/office/drawing/2014/main" id="{FAAE3E5B-06AC-430B-B098-57EF0768B659}"/>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856ED51-9EC7-4F38-815E-93A5E6CB9171}"/>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7" name="直線コネクタ 176">
          <a:extLst>
            <a:ext uri="{FF2B5EF4-FFF2-40B4-BE49-F238E27FC236}">
              <a16:creationId xmlns:a16="http://schemas.microsoft.com/office/drawing/2014/main" id="{6ADB38FE-4055-474A-97A0-ACCDC8B2CC93}"/>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AA25D2F-F0C7-4A3A-81C3-6406B1EB0959}"/>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79" name="フローチャート: 判断 178">
          <a:extLst>
            <a:ext uri="{FF2B5EF4-FFF2-40B4-BE49-F238E27FC236}">
              <a16:creationId xmlns:a16="http://schemas.microsoft.com/office/drawing/2014/main" id="{2CE97C45-EC93-4845-BE84-3E745B0CC408}"/>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0" name="フローチャート: 判断 179">
          <a:extLst>
            <a:ext uri="{FF2B5EF4-FFF2-40B4-BE49-F238E27FC236}">
              <a16:creationId xmlns:a16="http://schemas.microsoft.com/office/drawing/2014/main" id="{6EA85F1A-DE3B-4211-AFCC-131D69F5C3A7}"/>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1" name="フローチャート: 判断 180">
          <a:extLst>
            <a:ext uri="{FF2B5EF4-FFF2-40B4-BE49-F238E27FC236}">
              <a16:creationId xmlns:a16="http://schemas.microsoft.com/office/drawing/2014/main" id="{229E9646-EC43-48D9-BC35-08E86780ECC2}"/>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53703</xdr:rowOff>
    </xdr:from>
    <xdr:to>
      <xdr:col>10</xdr:col>
      <xdr:colOff>165100</xdr:colOff>
      <xdr:row>60</xdr:row>
      <xdr:rowOff>155303</xdr:rowOff>
    </xdr:to>
    <xdr:sp macro="" textlink="">
      <xdr:nvSpPr>
        <xdr:cNvPr id="182" name="フローチャート: 判断 181">
          <a:extLst>
            <a:ext uri="{FF2B5EF4-FFF2-40B4-BE49-F238E27FC236}">
              <a16:creationId xmlns:a16="http://schemas.microsoft.com/office/drawing/2014/main" id="{17CCD8D1-9A4E-494B-B79A-C79CDFB7E7FB}"/>
            </a:ext>
          </a:extLst>
        </xdr:cNvPr>
        <xdr:cNvSpPr/>
      </xdr:nvSpPr>
      <xdr:spPr>
        <a:xfrm>
          <a:off x="1968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30843</xdr:rowOff>
    </xdr:from>
    <xdr:to>
      <xdr:col>6</xdr:col>
      <xdr:colOff>38100</xdr:colOff>
      <xdr:row>60</xdr:row>
      <xdr:rowOff>132443</xdr:rowOff>
    </xdr:to>
    <xdr:sp macro="" textlink="">
      <xdr:nvSpPr>
        <xdr:cNvPr id="183" name="フローチャート: 判断 182">
          <a:extLst>
            <a:ext uri="{FF2B5EF4-FFF2-40B4-BE49-F238E27FC236}">
              <a16:creationId xmlns:a16="http://schemas.microsoft.com/office/drawing/2014/main" id="{FD0C8D22-6722-41D2-8687-EB63BD76722F}"/>
            </a:ext>
          </a:extLst>
        </xdr:cNvPr>
        <xdr:cNvSpPr/>
      </xdr:nvSpPr>
      <xdr:spPr>
        <a:xfrm>
          <a:off x="1079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BB2317F-CD7A-4776-BDED-68B47168EB6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2A4B1AB-CBA3-411F-AA96-61941F70AC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809452-9A11-4BC2-9D87-AB286062C9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EB17B7B-D9C9-4437-8D25-CF328DA141A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CF97A47-4D9B-4843-A61A-8DCFA205A5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171269</xdr:rowOff>
    </xdr:from>
    <xdr:to>
      <xdr:col>24</xdr:col>
      <xdr:colOff>114300</xdr:colOff>
      <xdr:row>60</xdr:row>
      <xdr:rowOff>101419</xdr:rowOff>
    </xdr:to>
    <xdr:sp macro="" textlink="">
      <xdr:nvSpPr>
        <xdr:cNvPr id="189" name="楕円 188">
          <a:extLst>
            <a:ext uri="{FF2B5EF4-FFF2-40B4-BE49-F238E27FC236}">
              <a16:creationId xmlns:a16="http://schemas.microsoft.com/office/drawing/2014/main" id="{8F8ED5F2-A820-4189-8572-301982207551}"/>
            </a:ext>
          </a:extLst>
        </xdr:cNvPr>
        <xdr:cNvSpPr/>
      </xdr:nvSpPr>
      <xdr:spPr>
        <a:xfrm>
          <a:off x="45847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22696</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12CC31D-7CF9-44F7-A372-CC523977F9F9}"/>
            </a:ext>
          </a:extLst>
        </xdr:cNvPr>
        <xdr:cNvSpPr txBox="1"/>
      </xdr:nvSpPr>
      <xdr:spPr>
        <a:xfrm>
          <a:off x="4673600" y="1013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94524</xdr:rowOff>
    </xdr:from>
    <xdr:to>
      <xdr:col>20</xdr:col>
      <xdr:colOff>38100</xdr:colOff>
      <xdr:row>61</xdr:row>
      <xdr:rowOff>24674</xdr:rowOff>
    </xdr:to>
    <xdr:sp macro="" textlink="">
      <xdr:nvSpPr>
        <xdr:cNvPr id="191" name="楕円 190">
          <a:extLst>
            <a:ext uri="{FF2B5EF4-FFF2-40B4-BE49-F238E27FC236}">
              <a16:creationId xmlns:a16="http://schemas.microsoft.com/office/drawing/2014/main" id="{ACFFD039-5B56-4120-AAD8-F93F52422F70}"/>
            </a:ext>
          </a:extLst>
        </xdr:cNvPr>
        <xdr:cNvSpPr/>
      </xdr:nvSpPr>
      <xdr:spPr>
        <a:xfrm>
          <a:off x="3746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50619</xdr:rowOff>
    </xdr:from>
    <xdr:to>
      <xdr:col>24</xdr:col>
      <xdr:colOff>63500</xdr:colOff>
      <xdr:row>60</xdr:row>
      <xdr:rowOff>145324</xdr:rowOff>
    </xdr:to>
    <xdr:cxnSp macro="">
      <xdr:nvCxnSpPr>
        <xdr:cNvPr id="192" name="直線コネクタ 191">
          <a:extLst>
            <a:ext uri="{FF2B5EF4-FFF2-40B4-BE49-F238E27FC236}">
              <a16:creationId xmlns:a16="http://schemas.microsoft.com/office/drawing/2014/main" id="{93553B74-E2FF-4888-B84C-13F830DA8D86}"/>
            </a:ext>
          </a:extLst>
        </xdr:cNvPr>
        <xdr:cNvCxnSpPr/>
      </xdr:nvCxnSpPr>
      <xdr:spPr>
        <a:xfrm flipV="1">
          <a:off x="3797300" y="10337619"/>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104322</xdr:rowOff>
    </xdr:from>
    <xdr:to>
      <xdr:col>15</xdr:col>
      <xdr:colOff>101600</xdr:colOff>
      <xdr:row>61</xdr:row>
      <xdr:rowOff>34472</xdr:rowOff>
    </xdr:to>
    <xdr:sp macro="" textlink="">
      <xdr:nvSpPr>
        <xdr:cNvPr id="193" name="楕円 192">
          <a:extLst>
            <a:ext uri="{FF2B5EF4-FFF2-40B4-BE49-F238E27FC236}">
              <a16:creationId xmlns:a16="http://schemas.microsoft.com/office/drawing/2014/main" id="{11B65812-4797-49EF-98A2-AC87779C7188}"/>
            </a:ext>
          </a:extLst>
        </xdr:cNvPr>
        <xdr:cNvSpPr/>
      </xdr:nvSpPr>
      <xdr:spPr>
        <a:xfrm>
          <a:off x="2857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60</xdr:row>
      <xdr:rowOff>155122</xdr:rowOff>
    </xdr:to>
    <xdr:cxnSp macro="">
      <xdr:nvCxnSpPr>
        <xdr:cNvPr id="194" name="直線コネクタ 193">
          <a:extLst>
            <a:ext uri="{FF2B5EF4-FFF2-40B4-BE49-F238E27FC236}">
              <a16:creationId xmlns:a16="http://schemas.microsoft.com/office/drawing/2014/main" id="{995A7FE1-B95E-47F0-BF5F-B0F08E7E0C16}"/>
            </a:ext>
          </a:extLst>
        </xdr:cNvPr>
        <xdr:cNvCxnSpPr/>
      </xdr:nvCxnSpPr>
      <xdr:spPr>
        <a:xfrm flipV="1">
          <a:off x="2908300" y="104323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84727</xdr:rowOff>
    </xdr:from>
    <xdr:to>
      <xdr:col>10</xdr:col>
      <xdr:colOff>165100</xdr:colOff>
      <xdr:row>61</xdr:row>
      <xdr:rowOff>14877</xdr:rowOff>
    </xdr:to>
    <xdr:sp macro="" textlink="">
      <xdr:nvSpPr>
        <xdr:cNvPr id="195" name="楕円 194">
          <a:extLst>
            <a:ext uri="{FF2B5EF4-FFF2-40B4-BE49-F238E27FC236}">
              <a16:creationId xmlns:a16="http://schemas.microsoft.com/office/drawing/2014/main" id="{81EB1214-5B08-4E50-AFCC-C56E56CB158D}"/>
            </a:ext>
          </a:extLst>
        </xdr:cNvPr>
        <xdr:cNvSpPr/>
      </xdr:nvSpPr>
      <xdr:spPr>
        <a:xfrm>
          <a:off x="1968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135527</xdr:rowOff>
    </xdr:from>
    <xdr:to>
      <xdr:col>15</xdr:col>
      <xdr:colOff>50800</xdr:colOff>
      <xdr:row>60</xdr:row>
      <xdr:rowOff>155122</xdr:rowOff>
    </xdr:to>
    <xdr:cxnSp macro="">
      <xdr:nvCxnSpPr>
        <xdr:cNvPr id="196" name="直線コネクタ 195">
          <a:extLst>
            <a:ext uri="{FF2B5EF4-FFF2-40B4-BE49-F238E27FC236}">
              <a16:creationId xmlns:a16="http://schemas.microsoft.com/office/drawing/2014/main" id="{25102C93-6C82-4F4B-BA6F-59531221AA98}"/>
            </a:ext>
          </a:extLst>
        </xdr:cNvPr>
        <xdr:cNvCxnSpPr/>
      </xdr:nvCxnSpPr>
      <xdr:spPr>
        <a:xfrm>
          <a:off x="2019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73297</xdr:rowOff>
    </xdr:from>
    <xdr:to>
      <xdr:col>6</xdr:col>
      <xdr:colOff>38100</xdr:colOff>
      <xdr:row>61</xdr:row>
      <xdr:rowOff>3447</xdr:rowOff>
    </xdr:to>
    <xdr:sp macro="" textlink="">
      <xdr:nvSpPr>
        <xdr:cNvPr id="197" name="楕円 196">
          <a:extLst>
            <a:ext uri="{FF2B5EF4-FFF2-40B4-BE49-F238E27FC236}">
              <a16:creationId xmlns:a16="http://schemas.microsoft.com/office/drawing/2014/main" id="{69A7D5DA-9FF7-4788-8BB3-8381E1E0E849}"/>
            </a:ext>
          </a:extLst>
        </xdr:cNvPr>
        <xdr:cNvSpPr/>
      </xdr:nvSpPr>
      <xdr:spPr>
        <a:xfrm>
          <a:off x="1079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124097</xdr:rowOff>
    </xdr:from>
    <xdr:to>
      <xdr:col>10</xdr:col>
      <xdr:colOff>114300</xdr:colOff>
      <xdr:row>60</xdr:row>
      <xdr:rowOff>135527</xdr:rowOff>
    </xdr:to>
    <xdr:cxnSp macro="">
      <xdr:nvCxnSpPr>
        <xdr:cNvPr id="198" name="直線コネクタ 197">
          <a:extLst>
            <a:ext uri="{FF2B5EF4-FFF2-40B4-BE49-F238E27FC236}">
              <a16:creationId xmlns:a16="http://schemas.microsoft.com/office/drawing/2014/main" id="{B1BCE182-3A1C-45F4-8CF5-1C4B9D6EEE5E}"/>
            </a:ext>
          </a:extLst>
        </xdr:cNvPr>
        <xdr:cNvCxnSpPr/>
      </xdr:nvCxnSpPr>
      <xdr:spPr>
        <a:xfrm>
          <a:off x="1130300" y="104110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D9530B4-DCCA-4529-9CCB-4BE464C99261}"/>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B7B5EDAE-F93C-4AB9-B1A3-2796F3F2C394}"/>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380</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0496DC0-8545-4F55-AF60-DE08D45B42CC}"/>
            </a:ext>
          </a:extLst>
        </xdr:cNvPr>
        <xdr:cNvSpPr txBox="1"/>
      </xdr:nvSpPr>
      <xdr:spPr>
        <a:xfrm>
          <a:off x="1816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148970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2C14A96-AA15-4CE1-BD71-3034C466A221}"/>
            </a:ext>
          </a:extLst>
        </xdr:cNvPr>
        <xdr:cNvSpPr txBox="1"/>
      </xdr:nvSpPr>
      <xdr:spPr>
        <a:xfrm>
          <a:off x="927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41201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193EE570-A8E0-40F5-96EB-F9AB1235325D}"/>
            </a:ext>
          </a:extLst>
        </xdr:cNvPr>
        <xdr:cNvSpPr txBox="1"/>
      </xdr:nvSpPr>
      <xdr:spPr>
        <a:xfrm>
          <a:off x="3582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50999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E464C6C-6E7E-40B4-9AC1-DEAEC64F7D5A}"/>
            </a:ext>
          </a:extLst>
        </xdr:cNvPr>
        <xdr:cNvSpPr txBox="1"/>
      </xdr:nvSpPr>
      <xdr:spPr>
        <a:xfrm>
          <a:off x="2705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6004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2E8EA20-AE6E-47C4-86E5-B6FA94F81B36}"/>
            </a:ext>
          </a:extLst>
        </xdr:cNvPr>
        <xdr:cNvSpPr txBox="1"/>
      </xdr:nvSpPr>
      <xdr:spPr>
        <a:xfrm>
          <a:off x="1816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166024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1EE4F42-B11F-44E7-A89A-C00CD3E4F3B9}"/>
            </a:ext>
          </a:extLst>
        </xdr:cNvPr>
        <xdr:cNvSpPr txBox="1"/>
      </xdr:nvSpPr>
      <xdr:spPr>
        <a:xfrm>
          <a:off x="927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7C080B8-9607-4E57-9E0C-EDB5FA1851B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1E71807-64D6-4211-9D3C-C53AA9CA08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78AFB55-097F-46D0-8AD5-47E691FACBD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24C9EC0D-30D5-4D2C-9E10-58F8682DA9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D02CF61-6565-4B3B-97BC-E1DE2A465BA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028F8B8-9C5F-4C1C-AE08-8ED22E3627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0F3F5FD-246A-4D75-88E7-4B5E50FE01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57489D9-5AFF-427F-9AF2-63600E949D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D688E50-AE93-48FB-9767-E5D551E7371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16CAE16-F3E2-40C7-951E-54BB5D7B3F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51CCB78-A195-4E4A-A4CD-0288C74F943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EE55E04-55B9-46FB-B90E-DE73F3FAF2A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70BCF680-D2E8-421F-A32E-37DC4AD519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B6B5C653-FFD5-4D3B-89CD-132FD3911EC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1D591B1-379A-4A25-BBAF-EAD881AA23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52473DF-902E-40A5-824B-99595700C05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BCE4B69-16E1-45E0-85C3-CB83C6DCC7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8DFAC435-D811-4119-AC6F-6BDCD9AB349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50E390B8-E4B3-4EE7-9EA4-F73C096E2B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35FDF52-A59D-4D3F-95CD-8DEC40892F81}"/>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3B546AA-B969-4DDF-B10B-ECC00C13232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2B30C53B-F807-451D-8216-8C21F8C86F3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08DEB8D-8D07-42DE-BFD4-4D92E2D196E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0" name="直線コネクタ 229">
          <a:extLst>
            <a:ext uri="{FF2B5EF4-FFF2-40B4-BE49-F238E27FC236}">
              <a16:creationId xmlns:a16="http://schemas.microsoft.com/office/drawing/2014/main" id="{4D6853EA-9947-4791-9A75-88B0509F0354}"/>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F942D8D9-5DFA-484B-B19A-D7287DE85263}"/>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2" name="直線コネクタ 231">
          <a:extLst>
            <a:ext uri="{FF2B5EF4-FFF2-40B4-BE49-F238E27FC236}">
              <a16:creationId xmlns:a16="http://schemas.microsoft.com/office/drawing/2014/main" id="{08DE0AF6-82C4-4BB5-822A-EC298E1F781C}"/>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0C26CB6-37F6-41DE-9FDF-BE66E181F56B}"/>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4" name="直線コネクタ 233">
          <a:extLst>
            <a:ext uri="{FF2B5EF4-FFF2-40B4-BE49-F238E27FC236}">
              <a16:creationId xmlns:a16="http://schemas.microsoft.com/office/drawing/2014/main" id="{78E5C7A2-B4EB-4DED-8808-AB0D289A78FB}"/>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D17C06A-E592-4BA2-8D7D-8539890405A1}"/>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6" name="フローチャート: 判断 235">
          <a:extLst>
            <a:ext uri="{FF2B5EF4-FFF2-40B4-BE49-F238E27FC236}">
              <a16:creationId xmlns:a16="http://schemas.microsoft.com/office/drawing/2014/main" id="{66E0DCFE-E15B-4317-99C0-F21C3C342EC2}"/>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7" name="フローチャート: 判断 236">
          <a:extLst>
            <a:ext uri="{FF2B5EF4-FFF2-40B4-BE49-F238E27FC236}">
              <a16:creationId xmlns:a16="http://schemas.microsoft.com/office/drawing/2014/main" id="{A6C43C8C-DF91-439D-9A30-13111D0FA4D1}"/>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8" name="フローチャート: 判断 237">
          <a:extLst>
            <a:ext uri="{FF2B5EF4-FFF2-40B4-BE49-F238E27FC236}">
              <a16:creationId xmlns:a16="http://schemas.microsoft.com/office/drawing/2014/main" id="{DFC1385E-6759-4D87-82B4-506727587DE7}"/>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23532</xdr:rowOff>
    </xdr:from>
    <xdr:to>
      <xdr:col>41</xdr:col>
      <xdr:colOff>101600</xdr:colOff>
      <xdr:row>63</xdr:row>
      <xdr:rowOff>125132</xdr:rowOff>
    </xdr:to>
    <xdr:sp macro="" textlink="">
      <xdr:nvSpPr>
        <xdr:cNvPr id="239" name="フローチャート: 判断 238">
          <a:extLst>
            <a:ext uri="{FF2B5EF4-FFF2-40B4-BE49-F238E27FC236}">
              <a16:creationId xmlns:a16="http://schemas.microsoft.com/office/drawing/2014/main" id="{080D2295-5DC0-4F45-87FB-EED23D4C0C2D}"/>
            </a:ext>
          </a:extLst>
        </xdr:cNvPr>
        <xdr:cNvSpPr/>
      </xdr:nvSpPr>
      <xdr:spPr>
        <a:xfrm>
          <a:off x="7810500" y="1082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32268</xdr:rowOff>
    </xdr:from>
    <xdr:to>
      <xdr:col>36</xdr:col>
      <xdr:colOff>165100</xdr:colOff>
      <xdr:row>63</xdr:row>
      <xdr:rowOff>133868</xdr:rowOff>
    </xdr:to>
    <xdr:sp macro="" textlink="">
      <xdr:nvSpPr>
        <xdr:cNvPr id="240" name="フローチャート: 判断 239">
          <a:extLst>
            <a:ext uri="{FF2B5EF4-FFF2-40B4-BE49-F238E27FC236}">
              <a16:creationId xmlns:a16="http://schemas.microsoft.com/office/drawing/2014/main" id="{3143A8F2-32DC-4651-88EF-0926D0C22D13}"/>
            </a:ext>
          </a:extLst>
        </xdr:cNvPr>
        <xdr:cNvSpPr/>
      </xdr:nvSpPr>
      <xdr:spPr>
        <a:xfrm>
          <a:off x="6921500" y="1083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938129-842C-4D20-95F0-15CD94B006D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749F06-A258-464F-8BCE-C56E35BA27A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5A6D47-06CC-4C6B-B33C-9E67AD5285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FEC0510-1F76-43D2-A89B-375757715B1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B756579-DB52-4175-B17D-4C3C10C567D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163353</xdr:rowOff>
    </xdr:from>
    <xdr:to>
      <xdr:col>55</xdr:col>
      <xdr:colOff>50800</xdr:colOff>
      <xdr:row>63</xdr:row>
      <xdr:rowOff>93503</xdr:rowOff>
    </xdr:to>
    <xdr:sp macro="" textlink="">
      <xdr:nvSpPr>
        <xdr:cNvPr id="246" name="楕円 245">
          <a:extLst>
            <a:ext uri="{FF2B5EF4-FFF2-40B4-BE49-F238E27FC236}">
              <a16:creationId xmlns:a16="http://schemas.microsoft.com/office/drawing/2014/main" id="{0F7D2F69-E9B8-460E-9424-5C7D86703B0C}"/>
            </a:ext>
          </a:extLst>
        </xdr:cNvPr>
        <xdr:cNvSpPr/>
      </xdr:nvSpPr>
      <xdr:spPr>
        <a:xfrm>
          <a:off x="10426700" y="107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141780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DC1F2B4-E34C-473C-954D-B621FB182269}"/>
            </a:ext>
          </a:extLst>
        </xdr:cNvPr>
        <xdr:cNvSpPr txBox="1"/>
      </xdr:nvSpPr>
      <xdr:spPr>
        <a:xfrm>
          <a:off x="10515600" y="1077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18459</xdr:rowOff>
    </xdr:from>
    <xdr:to>
      <xdr:col>50</xdr:col>
      <xdr:colOff>165100</xdr:colOff>
      <xdr:row>63</xdr:row>
      <xdr:rowOff>120059</xdr:rowOff>
    </xdr:to>
    <xdr:sp macro="" textlink="">
      <xdr:nvSpPr>
        <xdr:cNvPr id="248" name="楕円 247">
          <a:extLst>
            <a:ext uri="{FF2B5EF4-FFF2-40B4-BE49-F238E27FC236}">
              <a16:creationId xmlns:a16="http://schemas.microsoft.com/office/drawing/2014/main" id="{10F81291-D461-45D4-BE02-4A3073068A78}"/>
            </a:ext>
          </a:extLst>
        </xdr:cNvPr>
        <xdr:cNvSpPr/>
      </xdr:nvSpPr>
      <xdr:spPr>
        <a:xfrm>
          <a:off x="9588500" y="108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42703</xdr:rowOff>
    </xdr:from>
    <xdr:to>
      <xdr:col>55</xdr:col>
      <xdr:colOff>0</xdr:colOff>
      <xdr:row>63</xdr:row>
      <xdr:rowOff>69259</xdr:rowOff>
    </xdr:to>
    <xdr:cxnSp macro="">
      <xdr:nvCxnSpPr>
        <xdr:cNvPr id="249" name="直線コネクタ 248">
          <a:extLst>
            <a:ext uri="{FF2B5EF4-FFF2-40B4-BE49-F238E27FC236}">
              <a16:creationId xmlns:a16="http://schemas.microsoft.com/office/drawing/2014/main" id="{DA51FA41-B290-46FF-8245-F9133D283113}"/>
            </a:ext>
          </a:extLst>
        </xdr:cNvPr>
        <xdr:cNvCxnSpPr/>
      </xdr:nvCxnSpPr>
      <xdr:spPr>
        <a:xfrm flipV="1">
          <a:off x="9639300" y="10844053"/>
          <a:ext cx="838200" cy="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25489</xdr:rowOff>
    </xdr:from>
    <xdr:to>
      <xdr:col>46</xdr:col>
      <xdr:colOff>38100</xdr:colOff>
      <xdr:row>63</xdr:row>
      <xdr:rowOff>127089</xdr:rowOff>
    </xdr:to>
    <xdr:sp macro="" textlink="">
      <xdr:nvSpPr>
        <xdr:cNvPr id="250" name="楕円 249">
          <a:extLst>
            <a:ext uri="{FF2B5EF4-FFF2-40B4-BE49-F238E27FC236}">
              <a16:creationId xmlns:a16="http://schemas.microsoft.com/office/drawing/2014/main" id="{F9C3105D-9E2B-4618-A48A-0ED1F89EE3C9}"/>
            </a:ext>
          </a:extLst>
        </xdr:cNvPr>
        <xdr:cNvSpPr/>
      </xdr:nvSpPr>
      <xdr:spPr>
        <a:xfrm>
          <a:off x="8699500" y="1082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69259</xdr:rowOff>
    </xdr:from>
    <xdr:to>
      <xdr:col>50</xdr:col>
      <xdr:colOff>114300</xdr:colOff>
      <xdr:row>63</xdr:row>
      <xdr:rowOff>76289</xdr:rowOff>
    </xdr:to>
    <xdr:cxnSp macro="">
      <xdr:nvCxnSpPr>
        <xdr:cNvPr id="251" name="直線コネクタ 250">
          <a:extLst>
            <a:ext uri="{FF2B5EF4-FFF2-40B4-BE49-F238E27FC236}">
              <a16:creationId xmlns:a16="http://schemas.microsoft.com/office/drawing/2014/main" id="{9FD38A4D-BE12-4811-A5F3-C2323B7202AD}"/>
            </a:ext>
          </a:extLst>
        </xdr:cNvPr>
        <xdr:cNvCxnSpPr/>
      </xdr:nvCxnSpPr>
      <xdr:spPr>
        <a:xfrm flipV="1">
          <a:off x="8750300" y="10870609"/>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27084</xdr:rowOff>
    </xdr:from>
    <xdr:to>
      <xdr:col>41</xdr:col>
      <xdr:colOff>101600</xdr:colOff>
      <xdr:row>63</xdr:row>
      <xdr:rowOff>128684</xdr:rowOff>
    </xdr:to>
    <xdr:sp macro="" textlink="">
      <xdr:nvSpPr>
        <xdr:cNvPr id="252" name="楕円 251">
          <a:extLst>
            <a:ext uri="{FF2B5EF4-FFF2-40B4-BE49-F238E27FC236}">
              <a16:creationId xmlns:a16="http://schemas.microsoft.com/office/drawing/2014/main" id="{62EFA0B7-3118-4E4F-8597-26DC51BC620D}"/>
            </a:ext>
          </a:extLst>
        </xdr:cNvPr>
        <xdr:cNvSpPr/>
      </xdr:nvSpPr>
      <xdr:spPr>
        <a:xfrm>
          <a:off x="7810500" y="1082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76289</xdr:rowOff>
    </xdr:from>
    <xdr:to>
      <xdr:col>45</xdr:col>
      <xdr:colOff>177800</xdr:colOff>
      <xdr:row>63</xdr:row>
      <xdr:rowOff>77884</xdr:rowOff>
    </xdr:to>
    <xdr:cxnSp macro="">
      <xdr:nvCxnSpPr>
        <xdr:cNvPr id="253" name="直線コネクタ 252">
          <a:extLst>
            <a:ext uri="{FF2B5EF4-FFF2-40B4-BE49-F238E27FC236}">
              <a16:creationId xmlns:a16="http://schemas.microsoft.com/office/drawing/2014/main" id="{0A055B20-9897-4B40-BCCD-F19D64E2F4D0}"/>
            </a:ext>
          </a:extLst>
        </xdr:cNvPr>
        <xdr:cNvCxnSpPr/>
      </xdr:nvCxnSpPr>
      <xdr:spPr>
        <a:xfrm flipV="1">
          <a:off x="7861300" y="10877639"/>
          <a:ext cx="889000" cy="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32621</xdr:rowOff>
    </xdr:from>
    <xdr:to>
      <xdr:col>36</xdr:col>
      <xdr:colOff>165100</xdr:colOff>
      <xdr:row>63</xdr:row>
      <xdr:rowOff>134221</xdr:rowOff>
    </xdr:to>
    <xdr:sp macro="" textlink="">
      <xdr:nvSpPr>
        <xdr:cNvPr id="254" name="楕円 253">
          <a:extLst>
            <a:ext uri="{FF2B5EF4-FFF2-40B4-BE49-F238E27FC236}">
              <a16:creationId xmlns:a16="http://schemas.microsoft.com/office/drawing/2014/main" id="{71201160-4602-47EC-88CE-AB6140E0E1FE}"/>
            </a:ext>
          </a:extLst>
        </xdr:cNvPr>
        <xdr:cNvSpPr/>
      </xdr:nvSpPr>
      <xdr:spPr>
        <a:xfrm>
          <a:off x="6921500" y="1083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77884</xdr:rowOff>
    </xdr:from>
    <xdr:to>
      <xdr:col>41</xdr:col>
      <xdr:colOff>50800</xdr:colOff>
      <xdr:row>63</xdr:row>
      <xdr:rowOff>83421</xdr:rowOff>
    </xdr:to>
    <xdr:cxnSp macro="">
      <xdr:nvCxnSpPr>
        <xdr:cNvPr id="255" name="直線コネクタ 254">
          <a:extLst>
            <a:ext uri="{FF2B5EF4-FFF2-40B4-BE49-F238E27FC236}">
              <a16:creationId xmlns:a16="http://schemas.microsoft.com/office/drawing/2014/main" id="{7EF0DCFD-FA4A-45B3-A315-9ED135DB2CFD}"/>
            </a:ext>
          </a:extLst>
        </xdr:cNvPr>
        <xdr:cNvCxnSpPr/>
      </xdr:nvCxnSpPr>
      <xdr:spPr>
        <a:xfrm flipV="1">
          <a:off x="6972300" y="10879234"/>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3373FE1-3747-46B1-B1F6-EF724F9B9B8B}"/>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7CCDCD7-A811-4F75-9F72-D05C2666DB94}"/>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141659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6CEF81E-EDBD-4F2E-8D89-D61570EDFCEF}"/>
            </a:ext>
          </a:extLst>
        </xdr:cNvPr>
        <xdr:cNvSpPr txBox="1"/>
      </xdr:nvSpPr>
      <xdr:spPr>
        <a:xfrm>
          <a:off x="7561795" y="1060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150395</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F1102EE-1A85-4077-9816-E1D9F3A5E60A}"/>
            </a:ext>
          </a:extLst>
        </xdr:cNvPr>
        <xdr:cNvSpPr txBox="1"/>
      </xdr:nvSpPr>
      <xdr:spPr>
        <a:xfrm>
          <a:off x="6672795" y="1060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111186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8F6237A-9EC6-475C-B3D6-569E90B334C4}"/>
            </a:ext>
          </a:extLst>
        </xdr:cNvPr>
        <xdr:cNvSpPr txBox="1"/>
      </xdr:nvSpPr>
      <xdr:spPr>
        <a:xfrm>
          <a:off x="9327095" y="1091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118216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C5D3AF7D-4A7D-40BD-8811-D02E2AF0C65B}"/>
            </a:ext>
          </a:extLst>
        </xdr:cNvPr>
        <xdr:cNvSpPr txBox="1"/>
      </xdr:nvSpPr>
      <xdr:spPr>
        <a:xfrm>
          <a:off x="8450795" y="109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119811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E1962ED-479F-49E7-A679-297DDAD6BFCA}"/>
            </a:ext>
          </a:extLst>
        </xdr:cNvPr>
        <xdr:cNvSpPr txBox="1"/>
      </xdr:nvSpPr>
      <xdr:spPr>
        <a:xfrm>
          <a:off x="7561795" y="1092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125348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448EB4E-695D-4210-B469-6150AA71E3C0}"/>
            </a:ext>
          </a:extLst>
        </xdr:cNvPr>
        <xdr:cNvSpPr txBox="1"/>
      </xdr:nvSpPr>
      <xdr:spPr>
        <a:xfrm>
          <a:off x="6672795" y="1092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A13F2BD-4B9F-4298-950A-72C6E99E3B6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D9AC4B-D9B1-49BB-BA4E-A9EE7C43EF1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7C37C9C4-29E0-4079-9FFE-CA77C2E41E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7C76CA2-ADE1-477A-BB20-F20FE6A11B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204CEC8-DDA4-4D32-AF73-949D5B41E9B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32D3FDD-F86F-4F28-80A5-7BD072ABC71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17F4A8C-170A-4DBE-A3AC-B79AAF2D60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2C13F3E-D87B-4770-AD3A-A15A4176A0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CDA06A0-E6DF-4895-B965-9411F695DA7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9D5AA9B-BF37-453C-969D-EA6C1B35E41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556377C-CC99-4785-AAAF-16E33F6DAA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6D61829-6706-4A0D-B48C-B28028B9FA9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2F05CD9-6E28-450F-9273-A91DB7A1E2E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15486D0-3F13-49AF-BB83-059C0F0F66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6272145-6765-4A33-AB7C-A228ECCC3CC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B5F43C8-603E-4405-8610-D3E1B0C2CD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AE3781B3-C9E7-4EBB-99CC-2AFC52430C3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44FDF2D-9ED5-4EB0-9D68-5015E881C6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67668BD-2AA6-493D-98CA-FC9711DDB62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AEF1274-6F86-4676-9987-A3338A35844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3DD107A-B7FF-4030-B4A0-900CDC71EAE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09CBFFA-B235-4D7C-A7FB-6AFD511F6C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90504CF-B135-49FC-AAEF-49251CB7A7B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00F60C1-477B-4613-8154-3327CB5D2B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AA2C1BD-9C3B-42F4-962A-DE5AED1D28D8}"/>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91C7DBEC-E846-4512-8504-E4FDC30CF6D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FC4C0B41-9B8B-4D97-B386-8368BFD829C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6DE78C2-B044-4BFC-84C1-870192172F2A}"/>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2" name="直線コネクタ 291">
          <a:extLst>
            <a:ext uri="{FF2B5EF4-FFF2-40B4-BE49-F238E27FC236}">
              <a16:creationId xmlns:a16="http://schemas.microsoft.com/office/drawing/2014/main" id="{8DEA8BA1-7204-418B-BC6D-C8377DA234EE}"/>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104791</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DE1EAA64-46A9-42A5-8443-AD516DEABDDF}"/>
            </a:ext>
          </a:extLst>
        </xdr:cNvPr>
        <xdr:cNvSpPr txBox="1"/>
      </xdr:nvSpPr>
      <xdr:spPr>
        <a:xfrm>
          <a:off x="4673600" y="14163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4" name="フローチャート: 判断 293">
          <a:extLst>
            <a:ext uri="{FF2B5EF4-FFF2-40B4-BE49-F238E27FC236}">
              <a16:creationId xmlns:a16="http://schemas.microsoft.com/office/drawing/2014/main" id="{D90E51BD-272C-46C7-8D99-160F1AE9A36E}"/>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5" name="フローチャート: 判断 294">
          <a:extLst>
            <a:ext uri="{FF2B5EF4-FFF2-40B4-BE49-F238E27FC236}">
              <a16:creationId xmlns:a16="http://schemas.microsoft.com/office/drawing/2014/main" id="{40B39B9D-FD3C-4FC1-B49D-11CCB3812EA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6" name="フローチャート: 判断 295">
          <a:extLst>
            <a:ext uri="{FF2B5EF4-FFF2-40B4-BE49-F238E27FC236}">
              <a16:creationId xmlns:a16="http://schemas.microsoft.com/office/drawing/2014/main" id="{D0903B8D-BDF9-49A1-8226-543750A45FC5}"/>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297" name="フローチャート: 判断 296">
          <a:extLst>
            <a:ext uri="{FF2B5EF4-FFF2-40B4-BE49-F238E27FC236}">
              <a16:creationId xmlns:a16="http://schemas.microsoft.com/office/drawing/2014/main" id="{6BA451C6-CA7B-41C8-9649-88ACEA32151D}"/>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4A4A40DA-41E9-4E73-855E-9F718E0C8797}"/>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4889451-C9B0-4D29-A897-B7A0A9615F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8E76663-E2EF-4D6F-BC70-0938396660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5AE1BF7-031F-4DC3-BF46-C71CEB1DB6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307C55B-2A0F-4294-9DA1-E39797FB905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83C61B-1076-4E50-8B13-6DB8332801B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304" name="楕円 303">
          <a:extLst>
            <a:ext uri="{FF2B5EF4-FFF2-40B4-BE49-F238E27FC236}">
              <a16:creationId xmlns:a16="http://schemas.microsoft.com/office/drawing/2014/main" id="{08B523CE-D94B-4C6F-A07A-0F9857EBF2DD}"/>
            </a:ext>
          </a:extLst>
        </xdr:cNvPr>
        <xdr:cNvSpPr/>
      </xdr:nvSpPr>
      <xdr:spPr>
        <a:xfrm>
          <a:off x="45847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B56C15C-ED8E-452A-8F53-72F3841EA480}"/>
            </a:ext>
          </a:extLst>
        </xdr:cNvPr>
        <xdr:cNvSpPr txBox="1"/>
      </xdr:nvSpPr>
      <xdr:spPr>
        <a:xfrm>
          <a:off x="4673600"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73025</xdr:rowOff>
    </xdr:from>
    <xdr:to>
      <xdr:col>20</xdr:col>
      <xdr:colOff>38100</xdr:colOff>
      <xdr:row>81</xdr:row>
      <xdr:rowOff>3175</xdr:rowOff>
    </xdr:to>
    <xdr:sp macro="" textlink="">
      <xdr:nvSpPr>
        <xdr:cNvPr id="306" name="楕円 305">
          <a:extLst>
            <a:ext uri="{FF2B5EF4-FFF2-40B4-BE49-F238E27FC236}">
              <a16:creationId xmlns:a16="http://schemas.microsoft.com/office/drawing/2014/main" id="{D9103FF2-A84B-4B95-9C9D-7BDC66B22FD1}"/>
            </a:ext>
          </a:extLst>
        </xdr:cNvPr>
        <xdr:cNvSpPr/>
      </xdr:nvSpPr>
      <xdr:spPr>
        <a:xfrm>
          <a:off x="3746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123825</xdr:rowOff>
    </xdr:from>
    <xdr:to>
      <xdr:col>24</xdr:col>
      <xdr:colOff>63500</xdr:colOff>
      <xdr:row>80</xdr:row>
      <xdr:rowOff>169545</xdr:rowOff>
    </xdr:to>
    <xdr:cxnSp macro="">
      <xdr:nvCxnSpPr>
        <xdr:cNvPr id="307" name="直線コネクタ 306">
          <a:extLst>
            <a:ext uri="{FF2B5EF4-FFF2-40B4-BE49-F238E27FC236}">
              <a16:creationId xmlns:a16="http://schemas.microsoft.com/office/drawing/2014/main" id="{2544D387-987E-43D2-85AE-85B3E3EC467D}"/>
            </a:ext>
          </a:extLst>
        </xdr:cNvPr>
        <xdr:cNvCxnSpPr/>
      </xdr:nvCxnSpPr>
      <xdr:spPr>
        <a:xfrm>
          <a:off x="3797300" y="138398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15875</xdr:rowOff>
    </xdr:from>
    <xdr:to>
      <xdr:col>15</xdr:col>
      <xdr:colOff>101600</xdr:colOff>
      <xdr:row>80</xdr:row>
      <xdr:rowOff>117475</xdr:rowOff>
    </xdr:to>
    <xdr:sp macro="" textlink="">
      <xdr:nvSpPr>
        <xdr:cNvPr id="308" name="楕円 307">
          <a:extLst>
            <a:ext uri="{FF2B5EF4-FFF2-40B4-BE49-F238E27FC236}">
              <a16:creationId xmlns:a16="http://schemas.microsoft.com/office/drawing/2014/main" id="{72EF1743-BD7C-42CA-BCEF-37D56324D205}"/>
            </a:ext>
          </a:extLst>
        </xdr:cNvPr>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123825</xdr:rowOff>
    </xdr:to>
    <xdr:cxnSp macro="">
      <xdr:nvCxnSpPr>
        <xdr:cNvPr id="309" name="直線コネクタ 308">
          <a:extLst>
            <a:ext uri="{FF2B5EF4-FFF2-40B4-BE49-F238E27FC236}">
              <a16:creationId xmlns:a16="http://schemas.microsoft.com/office/drawing/2014/main" id="{51CA49D2-1C39-4FC6-BA08-7DA31D56723B}"/>
            </a:ext>
          </a:extLst>
        </xdr:cNvPr>
        <xdr:cNvCxnSpPr/>
      </xdr:nvCxnSpPr>
      <xdr:spPr>
        <a:xfrm>
          <a:off x="2908300" y="137826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12064</xdr:rowOff>
    </xdr:from>
    <xdr:to>
      <xdr:col>10</xdr:col>
      <xdr:colOff>165100</xdr:colOff>
      <xdr:row>80</xdr:row>
      <xdr:rowOff>113664</xdr:rowOff>
    </xdr:to>
    <xdr:sp macro="" textlink="">
      <xdr:nvSpPr>
        <xdr:cNvPr id="310" name="楕円 309">
          <a:extLst>
            <a:ext uri="{FF2B5EF4-FFF2-40B4-BE49-F238E27FC236}">
              <a16:creationId xmlns:a16="http://schemas.microsoft.com/office/drawing/2014/main" id="{47ABE583-034F-45E0-9B1A-71F977131E95}"/>
            </a:ext>
          </a:extLst>
        </xdr:cNvPr>
        <xdr:cNvSpPr/>
      </xdr:nvSpPr>
      <xdr:spPr>
        <a:xfrm>
          <a:off x="1968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62864</xdr:rowOff>
    </xdr:from>
    <xdr:to>
      <xdr:col>15</xdr:col>
      <xdr:colOff>50800</xdr:colOff>
      <xdr:row>80</xdr:row>
      <xdr:rowOff>66675</xdr:rowOff>
    </xdr:to>
    <xdr:cxnSp macro="">
      <xdr:nvCxnSpPr>
        <xdr:cNvPr id="311" name="直線コネクタ 310">
          <a:extLst>
            <a:ext uri="{FF2B5EF4-FFF2-40B4-BE49-F238E27FC236}">
              <a16:creationId xmlns:a16="http://schemas.microsoft.com/office/drawing/2014/main" id="{26B5A68D-3689-406A-B0F7-27E597B8ECFA}"/>
            </a:ext>
          </a:extLst>
        </xdr:cNvPr>
        <xdr:cNvCxnSpPr/>
      </xdr:nvCxnSpPr>
      <xdr:spPr>
        <a:xfrm>
          <a:off x="2019300" y="137788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99695</xdr:rowOff>
    </xdr:from>
    <xdr:to>
      <xdr:col>6</xdr:col>
      <xdr:colOff>38100</xdr:colOff>
      <xdr:row>81</xdr:row>
      <xdr:rowOff>29845</xdr:rowOff>
    </xdr:to>
    <xdr:sp macro="" textlink="">
      <xdr:nvSpPr>
        <xdr:cNvPr id="312" name="楕円 311">
          <a:extLst>
            <a:ext uri="{FF2B5EF4-FFF2-40B4-BE49-F238E27FC236}">
              <a16:creationId xmlns:a16="http://schemas.microsoft.com/office/drawing/2014/main" id="{2F52D82B-A312-4A4D-BBE0-2EFCEA9916D5}"/>
            </a:ext>
          </a:extLst>
        </xdr:cNvPr>
        <xdr:cNvSpPr/>
      </xdr:nvSpPr>
      <xdr:spPr>
        <a:xfrm>
          <a:off x="1079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62864</xdr:rowOff>
    </xdr:from>
    <xdr:to>
      <xdr:col>10</xdr:col>
      <xdr:colOff>114300</xdr:colOff>
      <xdr:row>80</xdr:row>
      <xdr:rowOff>150495</xdr:rowOff>
    </xdr:to>
    <xdr:cxnSp macro="">
      <xdr:nvCxnSpPr>
        <xdr:cNvPr id="313" name="直線コネクタ 312">
          <a:extLst>
            <a:ext uri="{FF2B5EF4-FFF2-40B4-BE49-F238E27FC236}">
              <a16:creationId xmlns:a16="http://schemas.microsoft.com/office/drawing/2014/main" id="{61F854DF-12FD-4A5A-9F02-4BC5D13E8D10}"/>
            </a:ext>
          </a:extLst>
        </xdr:cNvPr>
        <xdr:cNvCxnSpPr/>
      </xdr:nvCxnSpPr>
      <xdr:spPr>
        <a:xfrm flipV="1">
          <a:off x="1130300" y="137788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28591</xdr:rowOff>
    </xdr:from>
    <xdr:ext cx="405111" cy="259045"/>
    <xdr:sp macro="" textlink="">
      <xdr:nvSpPr>
        <xdr:cNvPr id="314" name="n_1aveValue【公営住宅】&#10;有形固定資産減価償却率">
          <a:extLst>
            <a:ext uri="{FF2B5EF4-FFF2-40B4-BE49-F238E27FC236}">
              <a16:creationId xmlns:a16="http://schemas.microsoft.com/office/drawing/2014/main" id="{20A6C2F3-765E-47CE-B36C-0C3B29F49A7D}"/>
            </a:ext>
          </a:extLst>
        </xdr:cNvPr>
        <xdr:cNvSpPr txBox="1"/>
      </xdr:nvSpPr>
      <xdr:spPr>
        <a:xfrm>
          <a:off x="35820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15" name="n_2aveValue【公営住宅】&#10;有形固定資産減価償却率">
          <a:extLst>
            <a:ext uri="{FF2B5EF4-FFF2-40B4-BE49-F238E27FC236}">
              <a16:creationId xmlns:a16="http://schemas.microsoft.com/office/drawing/2014/main" id="{72FC20CB-ACCA-46DD-88F2-0A03E79A4046}"/>
            </a:ext>
          </a:extLst>
        </xdr:cNvPr>
        <xdr:cNvSpPr txBox="1"/>
      </xdr:nvSpPr>
      <xdr:spPr>
        <a:xfrm>
          <a:off x="2705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316" name="n_3aveValue【公営住宅】&#10;有形固定資産減価償却率">
          <a:extLst>
            <a:ext uri="{FF2B5EF4-FFF2-40B4-BE49-F238E27FC236}">
              <a16:creationId xmlns:a16="http://schemas.microsoft.com/office/drawing/2014/main" id="{85065403-F2D2-4670-BAD6-8678D69E38B4}"/>
            </a:ext>
          </a:extLst>
        </xdr:cNvPr>
        <xdr:cNvSpPr txBox="1"/>
      </xdr:nvSpPr>
      <xdr:spPr>
        <a:xfrm>
          <a:off x="1816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17A9701F-9F86-4EAB-B5B6-99D614E64CEE}"/>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19702</xdr:rowOff>
    </xdr:from>
    <xdr:ext cx="405111" cy="259045"/>
    <xdr:sp macro="" textlink="">
      <xdr:nvSpPr>
        <xdr:cNvPr id="318" name="n_1mainValue【公営住宅】&#10;有形固定資産減価償却率">
          <a:extLst>
            <a:ext uri="{FF2B5EF4-FFF2-40B4-BE49-F238E27FC236}">
              <a16:creationId xmlns:a16="http://schemas.microsoft.com/office/drawing/2014/main" id="{C458064A-DD81-42CB-9AA9-F07CEB5E5F6D}"/>
            </a:ext>
          </a:extLst>
        </xdr:cNvPr>
        <xdr:cNvSpPr txBox="1"/>
      </xdr:nvSpPr>
      <xdr:spPr>
        <a:xfrm>
          <a:off x="35820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319" name="n_2mainValue【公営住宅】&#10;有形固定資産減価償却率">
          <a:extLst>
            <a:ext uri="{FF2B5EF4-FFF2-40B4-BE49-F238E27FC236}">
              <a16:creationId xmlns:a16="http://schemas.microsoft.com/office/drawing/2014/main" id="{554FA69D-1077-497A-8E9A-41B47EACBB40}"/>
            </a:ext>
          </a:extLst>
        </xdr:cNvPr>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130191</xdr:rowOff>
    </xdr:from>
    <xdr:ext cx="405111" cy="259045"/>
    <xdr:sp macro="" textlink="">
      <xdr:nvSpPr>
        <xdr:cNvPr id="320" name="n_3mainValue【公営住宅】&#10;有形固定資産減価償却率">
          <a:extLst>
            <a:ext uri="{FF2B5EF4-FFF2-40B4-BE49-F238E27FC236}">
              <a16:creationId xmlns:a16="http://schemas.microsoft.com/office/drawing/2014/main" id="{DF672883-3167-41FE-BAC5-B1718E5E2E24}"/>
            </a:ext>
          </a:extLst>
        </xdr:cNvPr>
        <xdr:cNvSpPr txBox="1"/>
      </xdr:nvSpPr>
      <xdr:spPr>
        <a:xfrm>
          <a:off x="1816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46372</xdr:rowOff>
    </xdr:from>
    <xdr:ext cx="405111" cy="259045"/>
    <xdr:sp macro="" textlink="">
      <xdr:nvSpPr>
        <xdr:cNvPr id="321" name="n_4mainValue【公営住宅】&#10;有形固定資産減価償却率">
          <a:extLst>
            <a:ext uri="{FF2B5EF4-FFF2-40B4-BE49-F238E27FC236}">
              <a16:creationId xmlns:a16="http://schemas.microsoft.com/office/drawing/2014/main" id="{95E49260-A826-4F39-9B99-FCE10B79D79C}"/>
            </a:ext>
          </a:extLst>
        </xdr:cNvPr>
        <xdr:cNvSpPr txBox="1"/>
      </xdr:nvSpPr>
      <xdr:spPr>
        <a:xfrm>
          <a:off x="9277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2E423A7-F085-4E03-93FB-E7957F4B9D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05F97EE-3134-4A4F-B7FB-4252568DAA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1308F12-82C5-4AD4-9CD6-20CA5D1A440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1577D48-88B7-4EAF-8AC7-F973C18BF4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343EEC2-97A3-4AF5-A71C-82DE9016A1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A12CDA1-93CB-4BF7-97EB-A9B9558F1E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36B4156-2CE8-4457-89C9-BB072E909FD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A323CE8-8F5F-4BEE-A05B-3C83720E837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E957ECC-C075-4DE7-8FAA-47929BA1AF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178A291-DF49-49B2-AB6F-9D1E444E831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88624E6B-4741-493C-9E9C-18A7E312A78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1784592-AC4B-4C41-8F4D-4B88E9FA086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B3EE012D-A136-4AC1-A279-FCDAB94FC87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65FFEEAA-79F7-4D2F-9710-B950D1BA164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D5E78E27-9501-4842-A7F6-3CB546D3119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a:extLst>
            <a:ext uri="{FF2B5EF4-FFF2-40B4-BE49-F238E27FC236}">
              <a16:creationId xmlns:a16="http://schemas.microsoft.com/office/drawing/2014/main" id="{A3FB1066-669B-4652-A6D2-9A2DA8AA7EFC}"/>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8F777AFE-00AD-4862-9BA8-8D793D760A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a:extLst>
            <a:ext uri="{FF2B5EF4-FFF2-40B4-BE49-F238E27FC236}">
              <a16:creationId xmlns:a16="http://schemas.microsoft.com/office/drawing/2014/main" id="{FDA8844A-560F-499A-8993-81855D1BDBA6}"/>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BC438A17-AA4C-44ED-AC97-0B123ED5942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88B5C472-C200-42F5-9F2F-1783DC49C96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89982695-1980-4181-9DC5-E3BA10A33A0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EF158813-3D8B-4B8C-912C-BC7F54935EB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FB28D1D-F016-48AA-BDA8-D7E7DBC2874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5" name="直線コネクタ 344">
          <a:extLst>
            <a:ext uri="{FF2B5EF4-FFF2-40B4-BE49-F238E27FC236}">
              <a16:creationId xmlns:a16="http://schemas.microsoft.com/office/drawing/2014/main" id="{0856E113-3E0F-4B56-A2BA-9F4877734C3E}"/>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6" name="【公営住宅】&#10;一人当たり面積最小値テキスト">
          <a:extLst>
            <a:ext uri="{FF2B5EF4-FFF2-40B4-BE49-F238E27FC236}">
              <a16:creationId xmlns:a16="http://schemas.microsoft.com/office/drawing/2014/main" id="{5150CC27-8C77-4BB4-B41C-017CADF9D033}"/>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7" name="直線コネクタ 346">
          <a:extLst>
            <a:ext uri="{FF2B5EF4-FFF2-40B4-BE49-F238E27FC236}">
              <a16:creationId xmlns:a16="http://schemas.microsoft.com/office/drawing/2014/main" id="{7F1A370E-8140-4CD8-AF6F-EF696E051011}"/>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8" name="【公営住宅】&#10;一人当たり面積最大値テキスト">
          <a:extLst>
            <a:ext uri="{FF2B5EF4-FFF2-40B4-BE49-F238E27FC236}">
              <a16:creationId xmlns:a16="http://schemas.microsoft.com/office/drawing/2014/main" id="{6951044F-869D-4866-9994-18442B0BDB11}"/>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49" name="直線コネクタ 348">
          <a:extLst>
            <a:ext uri="{FF2B5EF4-FFF2-40B4-BE49-F238E27FC236}">
              <a16:creationId xmlns:a16="http://schemas.microsoft.com/office/drawing/2014/main" id="{F42A4D3A-ACA8-4517-B6C3-97E89817544E}"/>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0" name="【公営住宅】&#10;一人当たり面積平均値テキスト">
          <a:extLst>
            <a:ext uri="{FF2B5EF4-FFF2-40B4-BE49-F238E27FC236}">
              <a16:creationId xmlns:a16="http://schemas.microsoft.com/office/drawing/2014/main" id="{9E9E51B6-7BF7-49E5-9E31-E3975D617EB9}"/>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1" name="フローチャート: 判断 350">
          <a:extLst>
            <a:ext uri="{FF2B5EF4-FFF2-40B4-BE49-F238E27FC236}">
              <a16:creationId xmlns:a16="http://schemas.microsoft.com/office/drawing/2014/main" id="{8026E1C7-03F5-4403-8604-F27A153AABE1}"/>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2" name="フローチャート: 判断 351">
          <a:extLst>
            <a:ext uri="{FF2B5EF4-FFF2-40B4-BE49-F238E27FC236}">
              <a16:creationId xmlns:a16="http://schemas.microsoft.com/office/drawing/2014/main" id="{E44D8E46-3628-46D4-A94B-96AEA5B0F318}"/>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3" name="フローチャート: 判断 352">
          <a:extLst>
            <a:ext uri="{FF2B5EF4-FFF2-40B4-BE49-F238E27FC236}">
              <a16:creationId xmlns:a16="http://schemas.microsoft.com/office/drawing/2014/main" id="{CDD3D9E0-64E7-4F26-A1C8-0C610B058C8B}"/>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85141</xdr:rowOff>
    </xdr:from>
    <xdr:to>
      <xdr:col>41</xdr:col>
      <xdr:colOff>101600</xdr:colOff>
      <xdr:row>86</xdr:row>
      <xdr:rowOff>15291</xdr:rowOff>
    </xdr:to>
    <xdr:sp macro="" textlink="">
      <xdr:nvSpPr>
        <xdr:cNvPr id="354" name="フローチャート: 判断 353">
          <a:extLst>
            <a:ext uri="{FF2B5EF4-FFF2-40B4-BE49-F238E27FC236}">
              <a16:creationId xmlns:a16="http://schemas.microsoft.com/office/drawing/2014/main" id="{88EB76EC-843E-4D63-8CB9-FAD7FEC1DEDF}"/>
            </a:ext>
          </a:extLst>
        </xdr:cNvPr>
        <xdr:cNvSpPr/>
      </xdr:nvSpPr>
      <xdr:spPr>
        <a:xfrm>
          <a:off x="7810500" y="146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98171</xdr:rowOff>
    </xdr:from>
    <xdr:to>
      <xdr:col>36</xdr:col>
      <xdr:colOff>165100</xdr:colOff>
      <xdr:row>86</xdr:row>
      <xdr:rowOff>28321</xdr:rowOff>
    </xdr:to>
    <xdr:sp macro="" textlink="">
      <xdr:nvSpPr>
        <xdr:cNvPr id="355" name="フローチャート: 判断 354">
          <a:extLst>
            <a:ext uri="{FF2B5EF4-FFF2-40B4-BE49-F238E27FC236}">
              <a16:creationId xmlns:a16="http://schemas.microsoft.com/office/drawing/2014/main" id="{1F652B96-80C8-4B7D-AAF8-AB57C119D15C}"/>
            </a:ext>
          </a:extLst>
        </xdr:cNvPr>
        <xdr:cNvSpPr/>
      </xdr:nvSpPr>
      <xdr:spPr>
        <a:xfrm>
          <a:off x="6921500" y="1467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ED9B0B3-E70F-4B36-A16D-A45525C107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AE9DAB-22DC-4E99-93C4-9EB6471A380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C3D0CB1-CCCC-49BF-90C4-4DB87B4613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CFACE1D-0AF2-4946-A1E7-F0B1997AE61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607E8DD-26FF-49CE-BA1C-CDB0B9542C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65939</xdr:rowOff>
    </xdr:from>
    <xdr:to>
      <xdr:col>55</xdr:col>
      <xdr:colOff>50800</xdr:colOff>
      <xdr:row>85</xdr:row>
      <xdr:rowOff>167539</xdr:rowOff>
    </xdr:to>
    <xdr:sp macro="" textlink="">
      <xdr:nvSpPr>
        <xdr:cNvPr id="361" name="楕円 360">
          <a:extLst>
            <a:ext uri="{FF2B5EF4-FFF2-40B4-BE49-F238E27FC236}">
              <a16:creationId xmlns:a16="http://schemas.microsoft.com/office/drawing/2014/main" id="{BDED6972-2269-4CE9-84BE-3E1673F183CE}"/>
            </a:ext>
          </a:extLst>
        </xdr:cNvPr>
        <xdr:cNvSpPr/>
      </xdr:nvSpPr>
      <xdr:spPr>
        <a:xfrm>
          <a:off x="10426700" y="146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44366</xdr:rowOff>
    </xdr:from>
    <xdr:ext cx="469744" cy="259045"/>
    <xdr:sp macro="" textlink="">
      <xdr:nvSpPr>
        <xdr:cNvPr id="362" name="【公営住宅】&#10;一人当たり面積該当値テキスト">
          <a:extLst>
            <a:ext uri="{FF2B5EF4-FFF2-40B4-BE49-F238E27FC236}">
              <a16:creationId xmlns:a16="http://schemas.microsoft.com/office/drawing/2014/main" id="{3FFBD3D9-D8C5-4A43-8DEF-3CECCAA623AC}"/>
            </a:ext>
          </a:extLst>
        </xdr:cNvPr>
        <xdr:cNvSpPr txBox="1"/>
      </xdr:nvSpPr>
      <xdr:spPr>
        <a:xfrm>
          <a:off x="10515600"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68986</xdr:rowOff>
    </xdr:from>
    <xdr:to>
      <xdr:col>50</xdr:col>
      <xdr:colOff>165100</xdr:colOff>
      <xdr:row>85</xdr:row>
      <xdr:rowOff>170586</xdr:rowOff>
    </xdr:to>
    <xdr:sp macro="" textlink="">
      <xdr:nvSpPr>
        <xdr:cNvPr id="363" name="楕円 362">
          <a:extLst>
            <a:ext uri="{FF2B5EF4-FFF2-40B4-BE49-F238E27FC236}">
              <a16:creationId xmlns:a16="http://schemas.microsoft.com/office/drawing/2014/main" id="{E07F9D9A-7177-4684-BB33-D1F638878EFB}"/>
            </a:ext>
          </a:extLst>
        </xdr:cNvPr>
        <xdr:cNvSpPr/>
      </xdr:nvSpPr>
      <xdr:spPr>
        <a:xfrm>
          <a:off x="9588500" y="1464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116739</xdr:rowOff>
    </xdr:from>
    <xdr:to>
      <xdr:col>55</xdr:col>
      <xdr:colOff>0</xdr:colOff>
      <xdr:row>85</xdr:row>
      <xdr:rowOff>119786</xdr:rowOff>
    </xdr:to>
    <xdr:cxnSp macro="">
      <xdr:nvCxnSpPr>
        <xdr:cNvPr id="364" name="直線コネクタ 363">
          <a:extLst>
            <a:ext uri="{FF2B5EF4-FFF2-40B4-BE49-F238E27FC236}">
              <a16:creationId xmlns:a16="http://schemas.microsoft.com/office/drawing/2014/main" id="{F602160B-DAA7-4657-8CC9-4562CBE8E54D}"/>
            </a:ext>
          </a:extLst>
        </xdr:cNvPr>
        <xdr:cNvCxnSpPr/>
      </xdr:nvCxnSpPr>
      <xdr:spPr>
        <a:xfrm flipV="1">
          <a:off x="9639300" y="14689989"/>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71120</xdr:rowOff>
    </xdr:from>
    <xdr:to>
      <xdr:col>46</xdr:col>
      <xdr:colOff>38100</xdr:colOff>
      <xdr:row>86</xdr:row>
      <xdr:rowOff>1270</xdr:rowOff>
    </xdr:to>
    <xdr:sp macro="" textlink="">
      <xdr:nvSpPr>
        <xdr:cNvPr id="365" name="楕円 364">
          <a:extLst>
            <a:ext uri="{FF2B5EF4-FFF2-40B4-BE49-F238E27FC236}">
              <a16:creationId xmlns:a16="http://schemas.microsoft.com/office/drawing/2014/main" id="{F09A1405-65E9-4956-8AAF-255F3DF9758F}"/>
            </a:ext>
          </a:extLst>
        </xdr:cNvPr>
        <xdr:cNvSpPr/>
      </xdr:nvSpPr>
      <xdr:spPr>
        <a:xfrm>
          <a:off x="8699500" y="1464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119786</xdr:rowOff>
    </xdr:from>
    <xdr:to>
      <xdr:col>50</xdr:col>
      <xdr:colOff>114300</xdr:colOff>
      <xdr:row>85</xdr:row>
      <xdr:rowOff>121920</xdr:rowOff>
    </xdr:to>
    <xdr:cxnSp macro="">
      <xdr:nvCxnSpPr>
        <xdr:cNvPr id="366" name="直線コネクタ 365">
          <a:extLst>
            <a:ext uri="{FF2B5EF4-FFF2-40B4-BE49-F238E27FC236}">
              <a16:creationId xmlns:a16="http://schemas.microsoft.com/office/drawing/2014/main" id="{E60908C2-281D-48BE-AE9E-9F2F450B8A1E}"/>
            </a:ext>
          </a:extLst>
        </xdr:cNvPr>
        <xdr:cNvCxnSpPr/>
      </xdr:nvCxnSpPr>
      <xdr:spPr>
        <a:xfrm flipV="1">
          <a:off x="8750300" y="14693036"/>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59156</xdr:rowOff>
    </xdr:from>
    <xdr:to>
      <xdr:col>41</xdr:col>
      <xdr:colOff>101600</xdr:colOff>
      <xdr:row>85</xdr:row>
      <xdr:rowOff>160756</xdr:rowOff>
    </xdr:to>
    <xdr:sp macro="" textlink="">
      <xdr:nvSpPr>
        <xdr:cNvPr id="367" name="楕円 366">
          <a:extLst>
            <a:ext uri="{FF2B5EF4-FFF2-40B4-BE49-F238E27FC236}">
              <a16:creationId xmlns:a16="http://schemas.microsoft.com/office/drawing/2014/main" id="{5B99918E-B61A-4E72-8A88-67A8D3390134}"/>
            </a:ext>
          </a:extLst>
        </xdr:cNvPr>
        <xdr:cNvSpPr/>
      </xdr:nvSpPr>
      <xdr:spPr>
        <a:xfrm>
          <a:off x="7810500" y="146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109956</xdr:rowOff>
    </xdr:from>
    <xdr:to>
      <xdr:col>45</xdr:col>
      <xdr:colOff>177800</xdr:colOff>
      <xdr:row>85</xdr:row>
      <xdr:rowOff>121920</xdr:rowOff>
    </xdr:to>
    <xdr:cxnSp macro="">
      <xdr:nvCxnSpPr>
        <xdr:cNvPr id="368" name="直線コネクタ 367">
          <a:extLst>
            <a:ext uri="{FF2B5EF4-FFF2-40B4-BE49-F238E27FC236}">
              <a16:creationId xmlns:a16="http://schemas.microsoft.com/office/drawing/2014/main" id="{37A7927A-BB81-4772-B7FF-7CC61B53F7F8}"/>
            </a:ext>
          </a:extLst>
        </xdr:cNvPr>
        <xdr:cNvCxnSpPr/>
      </xdr:nvCxnSpPr>
      <xdr:spPr>
        <a:xfrm>
          <a:off x="7861300" y="14683206"/>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75158</xdr:rowOff>
    </xdr:from>
    <xdr:to>
      <xdr:col>36</xdr:col>
      <xdr:colOff>165100</xdr:colOff>
      <xdr:row>86</xdr:row>
      <xdr:rowOff>5308</xdr:rowOff>
    </xdr:to>
    <xdr:sp macro="" textlink="">
      <xdr:nvSpPr>
        <xdr:cNvPr id="369" name="楕円 368">
          <a:extLst>
            <a:ext uri="{FF2B5EF4-FFF2-40B4-BE49-F238E27FC236}">
              <a16:creationId xmlns:a16="http://schemas.microsoft.com/office/drawing/2014/main" id="{62048F31-3AC8-4A41-8F87-8C34BFE5F053}"/>
            </a:ext>
          </a:extLst>
        </xdr:cNvPr>
        <xdr:cNvSpPr/>
      </xdr:nvSpPr>
      <xdr:spPr>
        <a:xfrm>
          <a:off x="6921500" y="146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109956</xdr:rowOff>
    </xdr:from>
    <xdr:to>
      <xdr:col>41</xdr:col>
      <xdr:colOff>50800</xdr:colOff>
      <xdr:row>85</xdr:row>
      <xdr:rowOff>125958</xdr:rowOff>
    </xdr:to>
    <xdr:cxnSp macro="">
      <xdr:nvCxnSpPr>
        <xdr:cNvPr id="370" name="直線コネクタ 369">
          <a:extLst>
            <a:ext uri="{FF2B5EF4-FFF2-40B4-BE49-F238E27FC236}">
              <a16:creationId xmlns:a16="http://schemas.microsoft.com/office/drawing/2014/main" id="{1E82CCFA-B9D7-4F52-B888-C97F32CAF118}"/>
            </a:ext>
          </a:extLst>
        </xdr:cNvPr>
        <xdr:cNvCxnSpPr/>
      </xdr:nvCxnSpPr>
      <xdr:spPr>
        <a:xfrm flipV="1">
          <a:off x="6972300" y="146832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1" name="n_1aveValue【公営住宅】&#10;一人当たり面積">
          <a:extLst>
            <a:ext uri="{FF2B5EF4-FFF2-40B4-BE49-F238E27FC236}">
              <a16:creationId xmlns:a16="http://schemas.microsoft.com/office/drawing/2014/main" id="{2FE98E9C-6ADB-48CE-B8DC-48687358287B}"/>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2" name="n_2aveValue【公営住宅】&#10;一人当たり面積">
          <a:extLst>
            <a:ext uri="{FF2B5EF4-FFF2-40B4-BE49-F238E27FC236}">
              <a16:creationId xmlns:a16="http://schemas.microsoft.com/office/drawing/2014/main" id="{138B3E06-A303-4B53-A562-9BEBCD3351C5}"/>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6418</xdr:rowOff>
    </xdr:from>
    <xdr:ext cx="469744" cy="259045"/>
    <xdr:sp macro="" textlink="">
      <xdr:nvSpPr>
        <xdr:cNvPr id="373" name="n_3aveValue【公営住宅】&#10;一人当たり面積">
          <a:extLst>
            <a:ext uri="{FF2B5EF4-FFF2-40B4-BE49-F238E27FC236}">
              <a16:creationId xmlns:a16="http://schemas.microsoft.com/office/drawing/2014/main" id="{6226DDA6-3536-4B7E-A56E-300DA40CD86C}"/>
            </a:ext>
          </a:extLst>
        </xdr:cNvPr>
        <xdr:cNvSpPr txBox="1"/>
      </xdr:nvSpPr>
      <xdr:spPr>
        <a:xfrm>
          <a:off x="7626427" y="1475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19448</xdr:rowOff>
    </xdr:from>
    <xdr:ext cx="469744" cy="259045"/>
    <xdr:sp macro="" textlink="">
      <xdr:nvSpPr>
        <xdr:cNvPr id="374" name="n_4aveValue【公営住宅】&#10;一人当たり面積">
          <a:extLst>
            <a:ext uri="{FF2B5EF4-FFF2-40B4-BE49-F238E27FC236}">
              <a16:creationId xmlns:a16="http://schemas.microsoft.com/office/drawing/2014/main" id="{363C5A3A-D422-4E0D-B453-D314936AA404}"/>
            </a:ext>
          </a:extLst>
        </xdr:cNvPr>
        <xdr:cNvSpPr txBox="1"/>
      </xdr:nvSpPr>
      <xdr:spPr>
        <a:xfrm>
          <a:off x="6737427" y="1476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161713</xdr:rowOff>
    </xdr:from>
    <xdr:ext cx="469744" cy="259045"/>
    <xdr:sp macro="" textlink="">
      <xdr:nvSpPr>
        <xdr:cNvPr id="375" name="n_1mainValue【公営住宅】&#10;一人当たり面積">
          <a:extLst>
            <a:ext uri="{FF2B5EF4-FFF2-40B4-BE49-F238E27FC236}">
              <a16:creationId xmlns:a16="http://schemas.microsoft.com/office/drawing/2014/main" id="{5C276F99-3365-4636-BC0E-5FEA45FAD628}"/>
            </a:ext>
          </a:extLst>
        </xdr:cNvPr>
        <xdr:cNvSpPr txBox="1"/>
      </xdr:nvSpPr>
      <xdr:spPr>
        <a:xfrm>
          <a:off x="9391727" y="1473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376" name="n_2mainValue【公営住宅】&#10;一人当たり面積">
          <a:extLst>
            <a:ext uri="{FF2B5EF4-FFF2-40B4-BE49-F238E27FC236}">
              <a16:creationId xmlns:a16="http://schemas.microsoft.com/office/drawing/2014/main" id="{6BC27DEA-384A-4CC7-BAED-4E3EA69F1760}"/>
            </a:ext>
          </a:extLst>
        </xdr:cNvPr>
        <xdr:cNvSpPr txBox="1"/>
      </xdr:nvSpPr>
      <xdr:spPr>
        <a:xfrm>
          <a:off x="8515427"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5833</xdr:rowOff>
    </xdr:from>
    <xdr:ext cx="469744" cy="259045"/>
    <xdr:sp macro="" textlink="">
      <xdr:nvSpPr>
        <xdr:cNvPr id="377" name="n_3mainValue【公営住宅】&#10;一人当たり面積">
          <a:extLst>
            <a:ext uri="{FF2B5EF4-FFF2-40B4-BE49-F238E27FC236}">
              <a16:creationId xmlns:a16="http://schemas.microsoft.com/office/drawing/2014/main" id="{67B26A72-AF62-4E3D-8831-44B750347F4C}"/>
            </a:ext>
          </a:extLst>
        </xdr:cNvPr>
        <xdr:cNvSpPr txBox="1"/>
      </xdr:nvSpPr>
      <xdr:spPr>
        <a:xfrm>
          <a:off x="7626427" y="144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21835</xdr:rowOff>
    </xdr:from>
    <xdr:ext cx="469744" cy="259045"/>
    <xdr:sp macro="" textlink="">
      <xdr:nvSpPr>
        <xdr:cNvPr id="378" name="n_4mainValue【公営住宅】&#10;一人当たり面積">
          <a:extLst>
            <a:ext uri="{FF2B5EF4-FFF2-40B4-BE49-F238E27FC236}">
              <a16:creationId xmlns:a16="http://schemas.microsoft.com/office/drawing/2014/main" id="{7C0D3C4C-E9C4-4BE1-AE5F-4DA6BFE0AD66}"/>
            </a:ext>
          </a:extLst>
        </xdr:cNvPr>
        <xdr:cNvSpPr txBox="1"/>
      </xdr:nvSpPr>
      <xdr:spPr>
        <a:xfrm>
          <a:off x="6737427" y="1442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BCA7F0F2-20F8-424F-A83F-939848E00E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1D51896-F330-4B1D-BE42-EB9C9699B6C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F5FC4AB-836B-47A0-B448-0F5D9E2E81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FE87733-27EA-4048-B5FB-F28E9603A9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6530CDE-4DC4-4D3B-8BF1-51584B4A1D8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AE20517-7E5B-40A0-90E6-B7FC7194D9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A17AC0B-5E21-48F2-9879-A093C9DE58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1FC4E6E-2A03-4C09-9675-9700DF031E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62E4FC1-747B-4BE7-86D5-634D6D9E6BB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ED61A93C-90A4-4995-B2AE-69CCE0B5FC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C89D4D6-F536-486D-B7F1-39C5F1A24DB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E58884D7-377E-42D3-8D84-EF4AD0A96D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0BD5474-A692-40F3-8B5A-5DC540DB301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B28491C-9287-4290-8578-E0FFD20F77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99C3167-3678-4CF2-8583-0FAEB4DBC2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833F738-5666-4216-9F41-C5719B044FF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38BAD2A-23C1-4201-BEDE-17D3921D962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EE84E8EF-D84B-4B0D-834D-8083E2A0FCC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1D0ED373-8FBB-4F7B-9623-4F4177B6BCF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7B3C5112-2196-416E-9241-302521A992E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9B246A7-44F9-45FA-8CBB-AB6B323AB2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33A86309-1D96-4365-A8E4-733024C0BD5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2AFDAFA-90E2-4790-9FBE-D01015A1E4B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BF44CCC1-3915-438C-AE7C-900EA34EFE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D543FEF-5E11-498B-BEBE-E179D1D8996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415E96C-CB62-43C9-9A1A-C163646436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E2559BA0-0781-40E3-B093-A5BF23F5B97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3E58BC6A-0093-409D-B123-2EBF625826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2E1C0BBC-003A-4A4C-A127-01F1DDDDAF1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BE5FFDC3-3847-4736-9BFA-3778597E6F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3E423721-B170-4D35-B480-1BCB960C9CA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D42549D-DC09-49B1-BC79-952387F92EF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F2AF38E0-648B-4DAF-9ABD-8D4AA042A4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2DF75EC6-E6AC-48E0-9F8E-F7D95BB36A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869776CA-A06F-4298-9148-E3DE0C8E675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CE37EA47-DDEE-4EB5-BBF2-7493F9F7E54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76465F47-5081-434D-8D38-C398B53C69C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8C507877-3C41-4905-AE78-247FA0010A8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D23A80ED-2976-4E88-9855-EBF9457D894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F470E59-755B-4A57-B724-BBF472F93D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D55C5138-C2B9-4DBB-BC99-8303E753BFD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45176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02C6AF8D-CDA3-4AEE-ACF0-19E6C9178000}"/>
            </a:ext>
          </a:extLst>
        </xdr:cNvPr>
        <xdr:cNvCxnSpPr/>
      </xdr:nvCxnSpPr>
      <xdr:spPr>
        <a:xfrm flipV="1">
          <a:off x="16318864"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85977D21-303D-4AFA-89ED-32F9804B9CB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4B3CEFA0-6941-4B9F-AC49-BD4D3577147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163303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8DE64A0E-2844-4BED-A17B-0B8B8B06CE01}"/>
            </a:ext>
          </a:extLst>
        </xdr:cNvPr>
        <xdr:cNvSpPr txBox="1"/>
      </xdr:nvSpPr>
      <xdr:spPr>
        <a:xfrm>
          <a:off x="16357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45176</xdr:rowOff>
    </xdr:from>
    <xdr:to>
      <xdr:col>86</xdr:col>
      <xdr:colOff>25400</xdr:colOff>
      <xdr:row>34</xdr:row>
      <xdr:rowOff>45176</xdr:rowOff>
    </xdr:to>
    <xdr:cxnSp macro="">
      <xdr:nvCxnSpPr>
        <xdr:cNvPr id="424" name="直線コネクタ 423">
          <a:extLst>
            <a:ext uri="{FF2B5EF4-FFF2-40B4-BE49-F238E27FC236}">
              <a16:creationId xmlns:a16="http://schemas.microsoft.com/office/drawing/2014/main" id="{05218748-E922-4CAD-ADD0-36859810918C}"/>
            </a:ext>
          </a:extLst>
        </xdr:cNvPr>
        <xdr:cNvCxnSpPr/>
      </xdr:nvCxnSpPr>
      <xdr:spPr>
        <a:xfrm>
          <a:off x="16230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102161</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C32E608-341A-484E-BC6E-64265627EF7E}"/>
            </a:ext>
          </a:extLst>
        </xdr:cNvPr>
        <xdr:cNvSpPr txBox="1"/>
      </xdr:nvSpPr>
      <xdr:spPr>
        <a:xfrm>
          <a:off x="16357600" y="627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26" name="フローチャート: 判断 425">
          <a:extLst>
            <a:ext uri="{FF2B5EF4-FFF2-40B4-BE49-F238E27FC236}">
              <a16:creationId xmlns:a16="http://schemas.microsoft.com/office/drawing/2014/main" id="{00AD41B1-CE1A-4000-8CAE-5D13D66B0D97}"/>
            </a:ext>
          </a:extLst>
        </xdr:cNvPr>
        <xdr:cNvSpPr/>
      </xdr:nvSpPr>
      <xdr:spPr>
        <a:xfrm>
          <a:off x="162687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64589</xdr:rowOff>
    </xdr:from>
    <xdr:to>
      <xdr:col>81</xdr:col>
      <xdr:colOff>101600</xdr:colOff>
      <xdr:row>37</xdr:row>
      <xdr:rowOff>166188</xdr:rowOff>
    </xdr:to>
    <xdr:sp macro="" textlink="">
      <xdr:nvSpPr>
        <xdr:cNvPr id="427" name="フローチャート: 判断 426">
          <a:extLst>
            <a:ext uri="{FF2B5EF4-FFF2-40B4-BE49-F238E27FC236}">
              <a16:creationId xmlns:a16="http://schemas.microsoft.com/office/drawing/2014/main" id="{E6DD19B3-871F-4510-A523-0DA2C76E6FCD}"/>
            </a:ext>
          </a:extLst>
        </xdr:cNvPr>
        <xdr:cNvSpPr/>
      </xdr:nvSpPr>
      <xdr:spPr>
        <a:xfrm>
          <a:off x="15430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43361</xdr:rowOff>
    </xdr:from>
    <xdr:to>
      <xdr:col>76</xdr:col>
      <xdr:colOff>165100</xdr:colOff>
      <xdr:row>37</xdr:row>
      <xdr:rowOff>144961</xdr:rowOff>
    </xdr:to>
    <xdr:sp macro="" textlink="">
      <xdr:nvSpPr>
        <xdr:cNvPr id="428" name="フローチャート: 判断 427">
          <a:extLst>
            <a:ext uri="{FF2B5EF4-FFF2-40B4-BE49-F238E27FC236}">
              <a16:creationId xmlns:a16="http://schemas.microsoft.com/office/drawing/2014/main" id="{A668FA00-6886-4D7F-839D-B8A5A21E3385}"/>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429" name="フローチャート: 判断 428">
          <a:extLst>
            <a:ext uri="{FF2B5EF4-FFF2-40B4-BE49-F238E27FC236}">
              <a16:creationId xmlns:a16="http://schemas.microsoft.com/office/drawing/2014/main" id="{C181EA95-252A-4407-952D-3AC2192D2F69}"/>
            </a:ext>
          </a:extLst>
        </xdr:cNvPr>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430" name="フローチャート: 判断 429">
          <a:extLst>
            <a:ext uri="{FF2B5EF4-FFF2-40B4-BE49-F238E27FC236}">
              <a16:creationId xmlns:a16="http://schemas.microsoft.com/office/drawing/2014/main" id="{7E7A5CD4-F119-40A5-AAC4-64F43D85C14A}"/>
            </a:ext>
          </a:extLst>
        </xdr:cNvPr>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B6F5AEC-E1F2-4AE7-92A1-A58B86226FC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6ED65E-D37E-4B87-96B9-919EA940EB4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B74204B-F34E-4AFF-A073-2F2FB5EF365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58B7806-35FE-4656-972A-B9280D20E90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B19C719-45C8-4A9E-8BEF-1BAF17B75A7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36" name="楕円 435">
          <a:extLst>
            <a:ext uri="{FF2B5EF4-FFF2-40B4-BE49-F238E27FC236}">
              <a16:creationId xmlns:a16="http://schemas.microsoft.com/office/drawing/2014/main" id="{55D6413F-30CB-48BE-AD03-3552A97708DA}"/>
            </a:ext>
          </a:extLst>
        </xdr:cNvPr>
        <xdr:cNvSpPr/>
      </xdr:nvSpPr>
      <xdr:spPr>
        <a:xfrm>
          <a:off x="162687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129557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7383264-1AFE-4104-9E4B-660C8929449C}"/>
            </a:ext>
          </a:extLst>
        </xdr:cNvPr>
        <xdr:cNvSpPr txBox="1"/>
      </xdr:nvSpPr>
      <xdr:spPr>
        <a:xfrm>
          <a:off x="16357600"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107043</xdr:rowOff>
    </xdr:from>
    <xdr:to>
      <xdr:col>81</xdr:col>
      <xdr:colOff>101600</xdr:colOff>
      <xdr:row>38</xdr:row>
      <xdr:rowOff>37193</xdr:rowOff>
    </xdr:to>
    <xdr:sp macro="" textlink="">
      <xdr:nvSpPr>
        <xdr:cNvPr id="438" name="楕円 437">
          <a:extLst>
            <a:ext uri="{FF2B5EF4-FFF2-40B4-BE49-F238E27FC236}">
              <a16:creationId xmlns:a16="http://schemas.microsoft.com/office/drawing/2014/main" id="{8AA957D3-4A78-425F-B693-BAD93AF4F675}"/>
            </a:ext>
          </a:extLst>
        </xdr:cNvPr>
        <xdr:cNvSpPr/>
      </xdr:nvSpPr>
      <xdr:spPr>
        <a:xfrm>
          <a:off x="15430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157843</xdr:rowOff>
    </xdr:from>
    <xdr:to>
      <xdr:col>85</xdr:col>
      <xdr:colOff>127000</xdr:colOff>
      <xdr:row>38</xdr:row>
      <xdr:rowOff>30480</xdr:rowOff>
    </xdr:to>
    <xdr:cxnSp macro="">
      <xdr:nvCxnSpPr>
        <xdr:cNvPr id="439" name="直線コネクタ 438">
          <a:extLst>
            <a:ext uri="{FF2B5EF4-FFF2-40B4-BE49-F238E27FC236}">
              <a16:creationId xmlns:a16="http://schemas.microsoft.com/office/drawing/2014/main" id="{875EE726-9F48-4E50-A66C-BE1B3AA2211E}"/>
            </a:ext>
          </a:extLst>
        </xdr:cNvPr>
        <xdr:cNvCxnSpPr/>
      </xdr:nvCxnSpPr>
      <xdr:spPr>
        <a:xfrm>
          <a:off x="15481300" y="65014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440" name="楕円 439">
          <a:extLst>
            <a:ext uri="{FF2B5EF4-FFF2-40B4-BE49-F238E27FC236}">
              <a16:creationId xmlns:a16="http://schemas.microsoft.com/office/drawing/2014/main" id="{38479CF6-7132-44E9-9F09-AA479962356C}"/>
            </a:ext>
          </a:extLst>
        </xdr:cNvPr>
        <xdr:cNvSpPr/>
      </xdr:nvSpPr>
      <xdr:spPr>
        <a:xfrm>
          <a:off x="14541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110490</xdr:rowOff>
    </xdr:from>
    <xdr:to>
      <xdr:col>81</xdr:col>
      <xdr:colOff>50800</xdr:colOff>
      <xdr:row>37</xdr:row>
      <xdr:rowOff>157843</xdr:rowOff>
    </xdr:to>
    <xdr:cxnSp macro="">
      <xdr:nvCxnSpPr>
        <xdr:cNvPr id="441" name="直線コネクタ 440">
          <a:extLst>
            <a:ext uri="{FF2B5EF4-FFF2-40B4-BE49-F238E27FC236}">
              <a16:creationId xmlns:a16="http://schemas.microsoft.com/office/drawing/2014/main" id="{3DBFBC90-8AB5-44AD-B12D-68F31CA5D0B4}"/>
            </a:ext>
          </a:extLst>
        </xdr:cNvPr>
        <xdr:cNvCxnSpPr/>
      </xdr:nvCxnSpPr>
      <xdr:spPr>
        <a:xfrm>
          <a:off x="14592300" y="645414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108676</xdr:rowOff>
    </xdr:from>
    <xdr:to>
      <xdr:col>72</xdr:col>
      <xdr:colOff>38100</xdr:colOff>
      <xdr:row>35</xdr:row>
      <xdr:rowOff>38826</xdr:rowOff>
    </xdr:to>
    <xdr:sp macro="" textlink="">
      <xdr:nvSpPr>
        <xdr:cNvPr id="442" name="楕円 441">
          <a:extLst>
            <a:ext uri="{FF2B5EF4-FFF2-40B4-BE49-F238E27FC236}">
              <a16:creationId xmlns:a16="http://schemas.microsoft.com/office/drawing/2014/main" id="{2101257D-7A53-45BC-B446-7881EC529E9E}"/>
            </a:ext>
          </a:extLst>
        </xdr:cNvPr>
        <xdr:cNvSpPr/>
      </xdr:nvSpPr>
      <xdr:spPr>
        <a:xfrm>
          <a:off x="13652500" y="59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159476</xdr:rowOff>
    </xdr:from>
    <xdr:to>
      <xdr:col>76</xdr:col>
      <xdr:colOff>114300</xdr:colOff>
      <xdr:row>37</xdr:row>
      <xdr:rowOff>110490</xdr:rowOff>
    </xdr:to>
    <xdr:cxnSp macro="">
      <xdr:nvCxnSpPr>
        <xdr:cNvPr id="443" name="直線コネクタ 442">
          <a:extLst>
            <a:ext uri="{FF2B5EF4-FFF2-40B4-BE49-F238E27FC236}">
              <a16:creationId xmlns:a16="http://schemas.microsoft.com/office/drawing/2014/main" id="{B2C587AF-B7DA-4195-B49A-73D75F1A61E4}"/>
            </a:ext>
          </a:extLst>
        </xdr:cNvPr>
        <xdr:cNvCxnSpPr/>
      </xdr:nvCxnSpPr>
      <xdr:spPr>
        <a:xfrm>
          <a:off x="13703300" y="5988776"/>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11266</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826888B9-72F7-4B18-8227-96FB6F5E5654}"/>
            </a:ext>
          </a:extLst>
        </xdr:cNvPr>
        <xdr:cNvSpPr txBox="1"/>
      </xdr:nvSpPr>
      <xdr:spPr>
        <a:xfrm>
          <a:off x="152660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161488</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E14BA7EE-E3D2-42E4-BD5C-15295BF23BBC}"/>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78939</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91E8AF3-B77E-42EA-B0FE-577DC49C9C23}"/>
            </a:ext>
          </a:extLst>
        </xdr:cNvPr>
        <xdr:cNvSpPr txBox="1"/>
      </xdr:nvSpPr>
      <xdr:spPr>
        <a:xfrm>
          <a:off x="13500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533B9106-161F-4058-B791-8715617D22EE}"/>
            </a:ext>
          </a:extLst>
        </xdr:cNvPr>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28320</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39EBD22A-07C2-4C33-ACFA-2FB65D7F9F6C}"/>
            </a:ext>
          </a:extLst>
        </xdr:cNvPr>
        <xdr:cNvSpPr txBox="1"/>
      </xdr:nvSpPr>
      <xdr:spPr>
        <a:xfrm>
          <a:off x="152660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5A7B51B9-045B-41A1-B73A-972C321FF15D}"/>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55353</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E8591B42-2328-41FC-B938-1114DFB7965C}"/>
            </a:ext>
          </a:extLst>
        </xdr:cNvPr>
        <xdr:cNvSpPr txBox="1"/>
      </xdr:nvSpPr>
      <xdr:spPr>
        <a:xfrm>
          <a:off x="13500744" y="57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8D7F313-9DEA-48A3-948E-BE5B61CF939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C6DF5D2-FE1A-4EFC-9A1B-3FC9BA51E98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6DDE6E9-3B65-48C2-98D5-A70F400C8C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ECF3DE6-C097-46C9-B7C4-6DC488D2F1D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C981D0F6-8626-4863-A490-336E9F2740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82474F8C-6F6A-4B5E-8043-260CB97807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FD8761BF-3119-47B8-A978-3D252AB0E29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AC50710-0FA2-4C03-AA0D-ED12B7F89C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44C1AF-AEC7-44BC-A76D-0C28BD1302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3EFAE7F0-3A57-4872-886B-89BBD01A88F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20F1AB7-6A61-455B-9F01-D94DD824449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BF10D9BC-5DED-42F3-8AA0-28BB6DA43FE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8F65537D-3943-4EBE-8963-1F4972FC1FD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BD2C6246-9A7A-414D-9EF3-FA607A82A6C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F02AC8B8-691F-4DFC-A825-C34C74326CA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CCD2C319-DEC4-4066-8A0F-AD1595B7719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BC08ABE8-DEB7-4A31-ABB1-58334A7CA3C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14AB985C-2A26-4FF5-8966-C432777C67E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108A3FB3-A300-4E34-91AE-D2FDB5C36BB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3514051C-FC25-496E-8AAA-957F18EBFF8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F0F32F6-E492-43E3-B12A-6FCACF80D9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7072016E-173F-4B28-AFF2-4230E2D935A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9194BF0-E9E1-43F6-BEE5-A1135984AB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150876</xdr:rowOff>
    </xdr:from>
    <xdr:to>
      <xdr:col>116</xdr:col>
      <xdr:colOff>62864</xdr:colOff>
      <xdr:row>42</xdr:row>
      <xdr:rowOff>19812</xdr:rowOff>
    </xdr:to>
    <xdr:cxnSp macro="">
      <xdr:nvCxnSpPr>
        <xdr:cNvPr id="474" name="直線コネクタ 473">
          <a:extLst>
            <a:ext uri="{FF2B5EF4-FFF2-40B4-BE49-F238E27FC236}">
              <a16:creationId xmlns:a16="http://schemas.microsoft.com/office/drawing/2014/main" id="{E28B974B-AF55-4B79-9491-9BCB0BDB5737}"/>
            </a:ext>
          </a:extLst>
        </xdr:cNvPr>
        <xdr:cNvCxnSpPr/>
      </xdr:nvCxnSpPr>
      <xdr:spPr>
        <a:xfrm flipV="1">
          <a:off x="22160864" y="5980176"/>
          <a:ext cx="0" cy="12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88166CDB-A5A0-46F5-A7BD-F988707AE2FD}"/>
            </a:ext>
          </a:extLst>
        </xdr:cNvPr>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476" name="直線コネクタ 475">
          <a:extLst>
            <a:ext uri="{FF2B5EF4-FFF2-40B4-BE49-F238E27FC236}">
              <a16:creationId xmlns:a16="http://schemas.microsoft.com/office/drawing/2014/main" id="{5EA2A5ED-741F-40B3-8C8C-D862A3EEFD5E}"/>
            </a:ext>
          </a:extLst>
        </xdr:cNvPr>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97553</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72219008-04B5-4643-BF31-1E3EFB1DE234}"/>
            </a:ext>
          </a:extLst>
        </xdr:cNvPr>
        <xdr:cNvSpPr txBox="1"/>
      </xdr:nvSpPr>
      <xdr:spPr>
        <a:xfrm>
          <a:off x="22199600" y="575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150876</xdr:rowOff>
    </xdr:from>
    <xdr:to>
      <xdr:col>116</xdr:col>
      <xdr:colOff>152400</xdr:colOff>
      <xdr:row>34</xdr:row>
      <xdr:rowOff>150876</xdr:rowOff>
    </xdr:to>
    <xdr:cxnSp macro="">
      <xdr:nvCxnSpPr>
        <xdr:cNvPr id="478" name="直線コネクタ 477">
          <a:extLst>
            <a:ext uri="{FF2B5EF4-FFF2-40B4-BE49-F238E27FC236}">
              <a16:creationId xmlns:a16="http://schemas.microsoft.com/office/drawing/2014/main" id="{0B47F212-29CA-4CA8-873D-973E0D672945}"/>
            </a:ext>
          </a:extLst>
        </xdr:cNvPr>
        <xdr:cNvCxnSpPr/>
      </xdr:nvCxnSpPr>
      <xdr:spPr>
        <a:xfrm>
          <a:off x="22072600" y="59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38879</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BD11C858-3702-4D83-86F2-D1248A3C376D}"/>
            </a:ext>
          </a:extLst>
        </xdr:cNvPr>
        <xdr:cNvSpPr txBox="1"/>
      </xdr:nvSpPr>
      <xdr:spPr>
        <a:xfrm>
          <a:off x="22199600" y="6896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60452</xdr:rowOff>
    </xdr:from>
    <xdr:to>
      <xdr:col>116</xdr:col>
      <xdr:colOff>114300</xdr:colOff>
      <xdr:row>40</xdr:row>
      <xdr:rowOff>162052</xdr:rowOff>
    </xdr:to>
    <xdr:sp macro="" textlink="">
      <xdr:nvSpPr>
        <xdr:cNvPr id="480" name="フローチャート: 判断 479">
          <a:extLst>
            <a:ext uri="{FF2B5EF4-FFF2-40B4-BE49-F238E27FC236}">
              <a16:creationId xmlns:a16="http://schemas.microsoft.com/office/drawing/2014/main" id="{006B0E5B-A480-48EF-B887-BE40985A787D}"/>
            </a:ext>
          </a:extLst>
        </xdr:cNvPr>
        <xdr:cNvSpPr/>
      </xdr:nvSpPr>
      <xdr:spPr>
        <a:xfrm>
          <a:off x="22110700" y="69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64262</xdr:rowOff>
    </xdr:from>
    <xdr:to>
      <xdr:col>112</xdr:col>
      <xdr:colOff>38100</xdr:colOff>
      <xdr:row>40</xdr:row>
      <xdr:rowOff>165862</xdr:rowOff>
    </xdr:to>
    <xdr:sp macro="" textlink="">
      <xdr:nvSpPr>
        <xdr:cNvPr id="481" name="フローチャート: 判断 480">
          <a:extLst>
            <a:ext uri="{FF2B5EF4-FFF2-40B4-BE49-F238E27FC236}">
              <a16:creationId xmlns:a16="http://schemas.microsoft.com/office/drawing/2014/main" id="{BC0D2409-F52F-4E7A-9FE7-171B92855AE6}"/>
            </a:ext>
          </a:extLst>
        </xdr:cNvPr>
        <xdr:cNvSpPr/>
      </xdr:nvSpPr>
      <xdr:spPr>
        <a:xfrm>
          <a:off x="21272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74930</xdr:rowOff>
    </xdr:from>
    <xdr:to>
      <xdr:col>107</xdr:col>
      <xdr:colOff>101600</xdr:colOff>
      <xdr:row>41</xdr:row>
      <xdr:rowOff>5080</xdr:rowOff>
    </xdr:to>
    <xdr:sp macro="" textlink="">
      <xdr:nvSpPr>
        <xdr:cNvPr id="482" name="フローチャート: 判断 481">
          <a:extLst>
            <a:ext uri="{FF2B5EF4-FFF2-40B4-BE49-F238E27FC236}">
              <a16:creationId xmlns:a16="http://schemas.microsoft.com/office/drawing/2014/main" id="{6A0F228E-5BE5-4D6F-9E23-467EA738090D}"/>
            </a:ext>
          </a:extLst>
        </xdr:cNvPr>
        <xdr:cNvSpPr/>
      </xdr:nvSpPr>
      <xdr:spPr>
        <a:xfrm>
          <a:off x="20383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126746</xdr:rowOff>
    </xdr:from>
    <xdr:to>
      <xdr:col>102</xdr:col>
      <xdr:colOff>165100</xdr:colOff>
      <xdr:row>41</xdr:row>
      <xdr:rowOff>56896</xdr:rowOff>
    </xdr:to>
    <xdr:sp macro="" textlink="">
      <xdr:nvSpPr>
        <xdr:cNvPr id="483" name="フローチャート: 判断 482">
          <a:extLst>
            <a:ext uri="{FF2B5EF4-FFF2-40B4-BE49-F238E27FC236}">
              <a16:creationId xmlns:a16="http://schemas.microsoft.com/office/drawing/2014/main" id="{AF70DC5E-0485-44B0-9339-375A729C1BDC}"/>
            </a:ext>
          </a:extLst>
        </xdr:cNvPr>
        <xdr:cNvSpPr/>
      </xdr:nvSpPr>
      <xdr:spPr>
        <a:xfrm>
          <a:off x="19494500" y="698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129032</xdr:rowOff>
    </xdr:from>
    <xdr:to>
      <xdr:col>98</xdr:col>
      <xdr:colOff>38100</xdr:colOff>
      <xdr:row>41</xdr:row>
      <xdr:rowOff>59182</xdr:rowOff>
    </xdr:to>
    <xdr:sp macro="" textlink="">
      <xdr:nvSpPr>
        <xdr:cNvPr id="484" name="フローチャート: 判断 483">
          <a:extLst>
            <a:ext uri="{FF2B5EF4-FFF2-40B4-BE49-F238E27FC236}">
              <a16:creationId xmlns:a16="http://schemas.microsoft.com/office/drawing/2014/main" id="{BBFEE5EF-5975-40CF-B210-A4AC596EFD20}"/>
            </a:ext>
          </a:extLst>
        </xdr:cNvPr>
        <xdr:cNvSpPr/>
      </xdr:nvSpPr>
      <xdr:spPr>
        <a:xfrm>
          <a:off x="18605500" y="698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95CE2A3-EF3B-4A92-928A-E361667632A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C902B66-2EB9-46F7-94C8-0C94121D9F2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E1DD528-9B4C-4BF1-9651-F81855DDC0A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5111CB0-4F43-43F3-9659-C0DEDFD41B0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6E3E8FF-BA6E-49C6-AF29-EFC3DE6FB2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52832</xdr:rowOff>
    </xdr:from>
    <xdr:to>
      <xdr:col>116</xdr:col>
      <xdr:colOff>114300</xdr:colOff>
      <xdr:row>40</xdr:row>
      <xdr:rowOff>154432</xdr:rowOff>
    </xdr:to>
    <xdr:sp macro="" textlink="">
      <xdr:nvSpPr>
        <xdr:cNvPr id="490" name="楕円 489">
          <a:extLst>
            <a:ext uri="{FF2B5EF4-FFF2-40B4-BE49-F238E27FC236}">
              <a16:creationId xmlns:a16="http://schemas.microsoft.com/office/drawing/2014/main" id="{FA94FBCA-A648-4AAE-B210-0498B0C422AE}"/>
            </a:ext>
          </a:extLst>
        </xdr:cNvPr>
        <xdr:cNvSpPr/>
      </xdr:nvSpPr>
      <xdr:spPr>
        <a:xfrm>
          <a:off x="221107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75709</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B7C0C2B-19C5-4EE7-9F9D-0A8DD5CD5593}"/>
            </a:ext>
          </a:extLst>
        </xdr:cNvPr>
        <xdr:cNvSpPr txBox="1"/>
      </xdr:nvSpPr>
      <xdr:spPr>
        <a:xfrm>
          <a:off x="22199600"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56642</xdr:rowOff>
    </xdr:from>
    <xdr:to>
      <xdr:col>112</xdr:col>
      <xdr:colOff>38100</xdr:colOff>
      <xdr:row>40</xdr:row>
      <xdr:rowOff>158242</xdr:rowOff>
    </xdr:to>
    <xdr:sp macro="" textlink="">
      <xdr:nvSpPr>
        <xdr:cNvPr id="492" name="楕円 491">
          <a:extLst>
            <a:ext uri="{FF2B5EF4-FFF2-40B4-BE49-F238E27FC236}">
              <a16:creationId xmlns:a16="http://schemas.microsoft.com/office/drawing/2014/main" id="{A535C558-8FFE-460A-86F2-1E8E2D23CC9A}"/>
            </a:ext>
          </a:extLst>
        </xdr:cNvPr>
        <xdr:cNvSpPr/>
      </xdr:nvSpPr>
      <xdr:spPr>
        <a:xfrm>
          <a:off x="21272500" y="6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103632</xdr:rowOff>
    </xdr:from>
    <xdr:to>
      <xdr:col>116</xdr:col>
      <xdr:colOff>63500</xdr:colOff>
      <xdr:row>40</xdr:row>
      <xdr:rowOff>107442</xdr:rowOff>
    </xdr:to>
    <xdr:cxnSp macro="">
      <xdr:nvCxnSpPr>
        <xdr:cNvPr id="493" name="直線コネクタ 492">
          <a:extLst>
            <a:ext uri="{FF2B5EF4-FFF2-40B4-BE49-F238E27FC236}">
              <a16:creationId xmlns:a16="http://schemas.microsoft.com/office/drawing/2014/main" id="{E674F781-F215-4527-9921-BACA44EA2FAC}"/>
            </a:ext>
          </a:extLst>
        </xdr:cNvPr>
        <xdr:cNvCxnSpPr/>
      </xdr:nvCxnSpPr>
      <xdr:spPr>
        <a:xfrm flipV="1">
          <a:off x="21323300" y="696163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58928</xdr:rowOff>
    </xdr:from>
    <xdr:to>
      <xdr:col>107</xdr:col>
      <xdr:colOff>101600</xdr:colOff>
      <xdr:row>40</xdr:row>
      <xdr:rowOff>160528</xdr:rowOff>
    </xdr:to>
    <xdr:sp macro="" textlink="">
      <xdr:nvSpPr>
        <xdr:cNvPr id="494" name="楕円 493">
          <a:extLst>
            <a:ext uri="{FF2B5EF4-FFF2-40B4-BE49-F238E27FC236}">
              <a16:creationId xmlns:a16="http://schemas.microsoft.com/office/drawing/2014/main" id="{6702C3B6-53FB-4C4E-97B0-0E8F4F156111}"/>
            </a:ext>
          </a:extLst>
        </xdr:cNvPr>
        <xdr:cNvSpPr/>
      </xdr:nvSpPr>
      <xdr:spPr>
        <a:xfrm>
          <a:off x="20383500" y="69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107442</xdr:rowOff>
    </xdr:from>
    <xdr:to>
      <xdr:col>111</xdr:col>
      <xdr:colOff>177800</xdr:colOff>
      <xdr:row>40</xdr:row>
      <xdr:rowOff>109728</xdr:rowOff>
    </xdr:to>
    <xdr:cxnSp macro="">
      <xdr:nvCxnSpPr>
        <xdr:cNvPr id="495" name="直線コネクタ 494">
          <a:extLst>
            <a:ext uri="{FF2B5EF4-FFF2-40B4-BE49-F238E27FC236}">
              <a16:creationId xmlns:a16="http://schemas.microsoft.com/office/drawing/2014/main" id="{0C6D8B00-8CBD-422A-B625-570AC58EEC43}"/>
            </a:ext>
          </a:extLst>
        </xdr:cNvPr>
        <xdr:cNvCxnSpPr/>
      </xdr:nvCxnSpPr>
      <xdr:spPr>
        <a:xfrm flipV="1">
          <a:off x="20434300" y="69654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156989</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F8152EBC-4578-448B-A9D7-4E4ACD9F1FB9}"/>
            </a:ext>
          </a:extLst>
        </xdr:cNvPr>
        <xdr:cNvSpPr txBox="1"/>
      </xdr:nvSpPr>
      <xdr:spPr>
        <a:xfrm>
          <a:off x="210757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167657</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0B420FBD-DCFB-46E6-97BC-FD26EC223C3A}"/>
            </a:ext>
          </a:extLst>
        </xdr:cNvPr>
        <xdr:cNvSpPr txBox="1"/>
      </xdr:nvSpPr>
      <xdr:spPr>
        <a:xfrm>
          <a:off x="20199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73423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B49B6535-D2BA-4BCC-B5B4-9430C291F624}"/>
            </a:ext>
          </a:extLst>
        </xdr:cNvPr>
        <xdr:cNvSpPr txBox="1"/>
      </xdr:nvSpPr>
      <xdr:spPr>
        <a:xfrm>
          <a:off x="19310427" y="67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75709</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4FFFD5EA-28FD-4E6B-8AD4-A6BE4540DAB9}"/>
            </a:ext>
          </a:extLst>
        </xdr:cNvPr>
        <xdr:cNvSpPr txBox="1"/>
      </xdr:nvSpPr>
      <xdr:spPr>
        <a:xfrm>
          <a:off x="18421427" y="6762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3319</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FC8DA157-5B94-414B-AE0E-814327E95D53}"/>
            </a:ext>
          </a:extLst>
        </xdr:cNvPr>
        <xdr:cNvSpPr txBox="1"/>
      </xdr:nvSpPr>
      <xdr:spPr>
        <a:xfrm>
          <a:off x="21075727"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5605</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D14D69D9-F543-4E55-8B0B-3B4925E9A1B8}"/>
            </a:ext>
          </a:extLst>
        </xdr:cNvPr>
        <xdr:cNvSpPr txBox="1"/>
      </xdr:nvSpPr>
      <xdr:spPr>
        <a:xfrm>
          <a:off x="20199427"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4F1FB83E-446A-4A43-AD64-F0030908726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422220E4-B6CB-4B07-8BE2-C253B9AED4B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5ED250C5-238E-42E8-8A46-BE86B43FFC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D58309A2-423E-4E1E-8E72-94D9FAC3FA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6B1C412A-C227-4BEA-985B-940E889441E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A86F3673-9315-40F0-8144-4E838F30D2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A06E2110-4D59-49A8-AFCE-A2C3839B4C7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2BBAF35-B885-4875-9CE5-8DE960BAF2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DA13A0C3-B0F2-4411-91B3-323D613A0C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74F7BB18-2B9C-45D6-A191-C1983736F2A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13D7A7DD-4FC0-489B-8B7E-09FDC9D958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979146B4-51CF-4D7D-BC96-034B8DFE2AC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3892C2DC-EB67-43FC-8905-F80C7BDCAE1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D8223BB3-E592-4D6A-B8AC-8E8963CF23D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9D5DC1A2-91B6-4A81-B1A8-9527534D08C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1E6BB6B0-CE80-4E0C-A285-5EEFFADAE8D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954AADEA-5E77-4433-A668-1C496789256A}"/>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410EFB6F-80E7-4BEE-AA2D-508E02D04E7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4CD25BAD-CB38-466D-A7D5-788770B287E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C445D8EA-187F-4AD2-9009-C9B5644452C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C27CA218-55B4-4D04-8D77-5FC90D0B307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9A769E77-A221-411B-AD86-F06F9B1A7D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AF69AEE5-AF9D-4B94-990B-72C1B1B24F5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703EE156-511F-440D-9BD1-2418A819666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26" name="直線コネクタ 525">
          <a:extLst>
            <a:ext uri="{FF2B5EF4-FFF2-40B4-BE49-F238E27FC236}">
              <a16:creationId xmlns:a16="http://schemas.microsoft.com/office/drawing/2014/main" id="{EFF0EFFF-6FF6-40C8-BDC0-7592FDFFFA7E}"/>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338830D5-88F1-4719-BF65-17EF8B65EAFF}"/>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28" name="直線コネクタ 527">
          <a:extLst>
            <a:ext uri="{FF2B5EF4-FFF2-40B4-BE49-F238E27FC236}">
              <a16:creationId xmlns:a16="http://schemas.microsoft.com/office/drawing/2014/main" id="{802E9DBE-67ED-4601-944F-20223B9520AB}"/>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D6120722-73C8-41F0-B49A-00A4D1440029}"/>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0" name="直線コネクタ 529">
          <a:extLst>
            <a:ext uri="{FF2B5EF4-FFF2-40B4-BE49-F238E27FC236}">
              <a16:creationId xmlns:a16="http://schemas.microsoft.com/office/drawing/2014/main" id="{5A9E9184-C739-46FB-966F-86629824E762}"/>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4EA97E5A-D6C1-4324-A31C-C4CDBB32F317}"/>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2" name="フローチャート: 判断 531">
          <a:extLst>
            <a:ext uri="{FF2B5EF4-FFF2-40B4-BE49-F238E27FC236}">
              <a16:creationId xmlns:a16="http://schemas.microsoft.com/office/drawing/2014/main" id="{B5AF128A-81BE-46CC-ACDA-AAA9FDBA0CA2}"/>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33" name="フローチャート: 判断 532">
          <a:extLst>
            <a:ext uri="{FF2B5EF4-FFF2-40B4-BE49-F238E27FC236}">
              <a16:creationId xmlns:a16="http://schemas.microsoft.com/office/drawing/2014/main" id="{CB75BB3D-972A-47AC-90BE-F560B937AE86}"/>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4" name="フローチャート: 判断 533">
          <a:extLst>
            <a:ext uri="{FF2B5EF4-FFF2-40B4-BE49-F238E27FC236}">
              <a16:creationId xmlns:a16="http://schemas.microsoft.com/office/drawing/2014/main" id="{34F56F8F-2792-4203-9B72-E08FA8DF07D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33020</xdr:rowOff>
    </xdr:from>
    <xdr:to>
      <xdr:col>72</xdr:col>
      <xdr:colOff>38100</xdr:colOff>
      <xdr:row>60</xdr:row>
      <xdr:rowOff>134620</xdr:rowOff>
    </xdr:to>
    <xdr:sp macro="" textlink="">
      <xdr:nvSpPr>
        <xdr:cNvPr id="535" name="フローチャート: 判断 534">
          <a:extLst>
            <a:ext uri="{FF2B5EF4-FFF2-40B4-BE49-F238E27FC236}">
              <a16:creationId xmlns:a16="http://schemas.microsoft.com/office/drawing/2014/main" id="{3B2294E8-BBCF-4870-A8F5-8AC96B2457A9}"/>
            </a:ext>
          </a:extLst>
        </xdr:cNvPr>
        <xdr:cNvSpPr/>
      </xdr:nvSpPr>
      <xdr:spPr>
        <a:xfrm>
          <a:off x="13652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536" name="フローチャート: 判断 535">
          <a:extLst>
            <a:ext uri="{FF2B5EF4-FFF2-40B4-BE49-F238E27FC236}">
              <a16:creationId xmlns:a16="http://schemas.microsoft.com/office/drawing/2014/main" id="{9BE0AF9D-B1E9-42FC-9595-4D1B8FFE8F1E}"/>
            </a:ext>
          </a:extLst>
        </xdr:cNvPr>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6D36E39E-7D51-4F59-B4E0-E192D2654C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9F11160-B51E-49FF-AFE9-A3239FA2249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36FDC3F-8644-4A4B-BD14-9EF60EA783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9AA3C4F-99A3-463E-B9D7-16AA352CD0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2A40394-2719-4D6F-9A92-5FEAD3FC3A3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42" name="楕円 541">
          <a:extLst>
            <a:ext uri="{FF2B5EF4-FFF2-40B4-BE49-F238E27FC236}">
              <a16:creationId xmlns:a16="http://schemas.microsoft.com/office/drawing/2014/main" id="{65F90A78-4B11-4829-B28F-7857C3925A21}"/>
            </a:ext>
          </a:extLst>
        </xdr:cNvPr>
        <xdr:cNvSpPr/>
      </xdr:nvSpPr>
      <xdr:spPr>
        <a:xfrm>
          <a:off x="162687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146702</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07A4E6D0-1200-4DB7-9A1E-5C2E4002BC27}"/>
            </a:ext>
          </a:extLst>
        </xdr:cNvPr>
        <xdr:cNvSpPr txBox="1"/>
      </xdr:nvSpPr>
      <xdr:spPr>
        <a:xfrm>
          <a:off x="16357600"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133985</xdr:rowOff>
    </xdr:from>
    <xdr:to>
      <xdr:col>81</xdr:col>
      <xdr:colOff>101600</xdr:colOff>
      <xdr:row>60</xdr:row>
      <xdr:rowOff>64135</xdr:rowOff>
    </xdr:to>
    <xdr:sp macro="" textlink="">
      <xdr:nvSpPr>
        <xdr:cNvPr id="544" name="楕円 543">
          <a:extLst>
            <a:ext uri="{FF2B5EF4-FFF2-40B4-BE49-F238E27FC236}">
              <a16:creationId xmlns:a16="http://schemas.microsoft.com/office/drawing/2014/main" id="{2A6408D4-6C3B-4DCE-BCB5-FFBE593F3F8A}"/>
            </a:ext>
          </a:extLst>
        </xdr:cNvPr>
        <xdr:cNvSpPr/>
      </xdr:nvSpPr>
      <xdr:spPr>
        <a:xfrm>
          <a:off x="15430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xdr:rowOff>
    </xdr:from>
    <xdr:to>
      <xdr:col>85</xdr:col>
      <xdr:colOff>127000</xdr:colOff>
      <xdr:row>60</xdr:row>
      <xdr:rowOff>47625</xdr:rowOff>
    </xdr:to>
    <xdr:cxnSp macro="">
      <xdr:nvCxnSpPr>
        <xdr:cNvPr id="545" name="直線コネクタ 544">
          <a:extLst>
            <a:ext uri="{FF2B5EF4-FFF2-40B4-BE49-F238E27FC236}">
              <a16:creationId xmlns:a16="http://schemas.microsoft.com/office/drawing/2014/main" id="{9664AB6C-0695-462A-B0EF-BCC5040842DA}"/>
            </a:ext>
          </a:extLst>
        </xdr:cNvPr>
        <xdr:cNvCxnSpPr/>
      </xdr:nvCxnSpPr>
      <xdr:spPr>
        <a:xfrm>
          <a:off x="15481300" y="103003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46" name="楕円 545">
          <a:extLst>
            <a:ext uri="{FF2B5EF4-FFF2-40B4-BE49-F238E27FC236}">
              <a16:creationId xmlns:a16="http://schemas.microsoft.com/office/drawing/2014/main" id="{26A7C048-A8C1-4B35-8117-D8F4BF6C1A0E}"/>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13335</xdr:rowOff>
    </xdr:from>
    <xdr:to>
      <xdr:col>81</xdr:col>
      <xdr:colOff>50800</xdr:colOff>
      <xdr:row>60</xdr:row>
      <xdr:rowOff>114300</xdr:rowOff>
    </xdr:to>
    <xdr:cxnSp macro="">
      <xdr:nvCxnSpPr>
        <xdr:cNvPr id="547" name="直線コネクタ 546">
          <a:extLst>
            <a:ext uri="{FF2B5EF4-FFF2-40B4-BE49-F238E27FC236}">
              <a16:creationId xmlns:a16="http://schemas.microsoft.com/office/drawing/2014/main" id="{884E25BF-C814-4DD1-AFFF-702B71C60B3C}"/>
            </a:ext>
          </a:extLst>
        </xdr:cNvPr>
        <xdr:cNvCxnSpPr/>
      </xdr:nvCxnSpPr>
      <xdr:spPr>
        <a:xfrm flipV="1">
          <a:off x="14592300" y="1030033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151130</xdr:rowOff>
    </xdr:from>
    <xdr:to>
      <xdr:col>72</xdr:col>
      <xdr:colOff>38100</xdr:colOff>
      <xdr:row>61</xdr:row>
      <xdr:rowOff>81280</xdr:rowOff>
    </xdr:to>
    <xdr:sp macro="" textlink="">
      <xdr:nvSpPr>
        <xdr:cNvPr id="548" name="楕円 547">
          <a:extLst>
            <a:ext uri="{FF2B5EF4-FFF2-40B4-BE49-F238E27FC236}">
              <a16:creationId xmlns:a16="http://schemas.microsoft.com/office/drawing/2014/main" id="{631C53AF-FEFF-46B9-ABD9-D876F627A91A}"/>
            </a:ext>
          </a:extLst>
        </xdr:cNvPr>
        <xdr:cNvSpPr/>
      </xdr:nvSpPr>
      <xdr:spPr>
        <a:xfrm>
          <a:off x="13652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61</xdr:row>
      <xdr:rowOff>30480</xdr:rowOff>
    </xdr:to>
    <xdr:cxnSp macro="">
      <xdr:nvCxnSpPr>
        <xdr:cNvPr id="549" name="直線コネクタ 548">
          <a:extLst>
            <a:ext uri="{FF2B5EF4-FFF2-40B4-BE49-F238E27FC236}">
              <a16:creationId xmlns:a16="http://schemas.microsoft.com/office/drawing/2014/main" id="{9B33B5B4-B143-4D67-BAD3-BE1FEBDA7461}"/>
            </a:ext>
          </a:extLst>
        </xdr:cNvPr>
        <xdr:cNvCxnSpPr/>
      </xdr:nvCxnSpPr>
      <xdr:spPr>
        <a:xfrm flipV="1">
          <a:off x="13703300" y="104013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164465</xdr:rowOff>
    </xdr:from>
    <xdr:to>
      <xdr:col>67</xdr:col>
      <xdr:colOff>101600</xdr:colOff>
      <xdr:row>61</xdr:row>
      <xdr:rowOff>94615</xdr:rowOff>
    </xdr:to>
    <xdr:sp macro="" textlink="">
      <xdr:nvSpPr>
        <xdr:cNvPr id="550" name="楕円 549">
          <a:extLst>
            <a:ext uri="{FF2B5EF4-FFF2-40B4-BE49-F238E27FC236}">
              <a16:creationId xmlns:a16="http://schemas.microsoft.com/office/drawing/2014/main" id="{BF2C5602-71B8-48E7-B576-D19005E6410D}"/>
            </a:ext>
          </a:extLst>
        </xdr:cNvPr>
        <xdr:cNvSpPr/>
      </xdr:nvSpPr>
      <xdr:spPr>
        <a:xfrm>
          <a:off x="12763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30480</xdr:rowOff>
    </xdr:from>
    <xdr:to>
      <xdr:col>71</xdr:col>
      <xdr:colOff>177800</xdr:colOff>
      <xdr:row>61</xdr:row>
      <xdr:rowOff>43815</xdr:rowOff>
    </xdr:to>
    <xdr:cxnSp macro="">
      <xdr:nvCxnSpPr>
        <xdr:cNvPr id="551" name="直線コネクタ 550">
          <a:extLst>
            <a:ext uri="{FF2B5EF4-FFF2-40B4-BE49-F238E27FC236}">
              <a16:creationId xmlns:a16="http://schemas.microsoft.com/office/drawing/2014/main" id="{B543BD5F-321C-4B3E-9BAC-0A3BD2730252}"/>
            </a:ext>
          </a:extLst>
        </xdr:cNvPr>
        <xdr:cNvCxnSpPr/>
      </xdr:nvCxnSpPr>
      <xdr:spPr>
        <a:xfrm flipV="1">
          <a:off x="12814300" y="104889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52" name="n_1aveValue【学校施設】&#10;有形固定資産減価償却率">
          <a:extLst>
            <a:ext uri="{FF2B5EF4-FFF2-40B4-BE49-F238E27FC236}">
              <a16:creationId xmlns:a16="http://schemas.microsoft.com/office/drawing/2014/main" id="{85E0DA35-5DAB-4AB2-8202-AE6877BA94CF}"/>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3" name="n_2aveValue【学校施設】&#10;有形固定資産減価償却率">
          <a:extLst>
            <a:ext uri="{FF2B5EF4-FFF2-40B4-BE49-F238E27FC236}">
              <a16:creationId xmlns:a16="http://schemas.microsoft.com/office/drawing/2014/main" id="{BD8E2401-A8D5-4C3E-B7D2-C0341A8FEF88}"/>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151147</xdr:rowOff>
    </xdr:from>
    <xdr:ext cx="405111" cy="259045"/>
    <xdr:sp macro="" textlink="">
      <xdr:nvSpPr>
        <xdr:cNvPr id="554" name="n_3aveValue【学校施設】&#10;有形固定資産減価償却率">
          <a:extLst>
            <a:ext uri="{FF2B5EF4-FFF2-40B4-BE49-F238E27FC236}">
              <a16:creationId xmlns:a16="http://schemas.microsoft.com/office/drawing/2014/main" id="{ABC84D2E-CE21-40A8-963E-C4F62268D6BB}"/>
            </a:ext>
          </a:extLst>
        </xdr:cNvPr>
        <xdr:cNvSpPr txBox="1"/>
      </xdr:nvSpPr>
      <xdr:spPr>
        <a:xfrm>
          <a:off x="13500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166387</xdr:rowOff>
    </xdr:from>
    <xdr:ext cx="405111" cy="259045"/>
    <xdr:sp macro="" textlink="">
      <xdr:nvSpPr>
        <xdr:cNvPr id="555" name="n_4aveValue【学校施設】&#10;有形固定資産減価償却率">
          <a:extLst>
            <a:ext uri="{FF2B5EF4-FFF2-40B4-BE49-F238E27FC236}">
              <a16:creationId xmlns:a16="http://schemas.microsoft.com/office/drawing/2014/main" id="{BB4BCDA9-60C7-4ED5-80F4-6D8AE8C2BBBE}"/>
            </a:ext>
          </a:extLst>
        </xdr:cNvPr>
        <xdr:cNvSpPr txBox="1"/>
      </xdr:nvSpPr>
      <xdr:spPr>
        <a:xfrm>
          <a:off x="12611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80662</xdr:rowOff>
    </xdr:from>
    <xdr:ext cx="405111" cy="259045"/>
    <xdr:sp macro="" textlink="">
      <xdr:nvSpPr>
        <xdr:cNvPr id="556" name="n_1mainValue【学校施設】&#10;有形固定資産減価償却率">
          <a:extLst>
            <a:ext uri="{FF2B5EF4-FFF2-40B4-BE49-F238E27FC236}">
              <a16:creationId xmlns:a16="http://schemas.microsoft.com/office/drawing/2014/main" id="{2AB28D72-9374-4380-98DF-40907181C0E0}"/>
            </a:ext>
          </a:extLst>
        </xdr:cNvPr>
        <xdr:cNvSpPr txBox="1"/>
      </xdr:nvSpPr>
      <xdr:spPr>
        <a:xfrm>
          <a:off x="15266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57" name="n_2mainValue【学校施設】&#10;有形固定資産減価償却率">
          <a:extLst>
            <a:ext uri="{FF2B5EF4-FFF2-40B4-BE49-F238E27FC236}">
              <a16:creationId xmlns:a16="http://schemas.microsoft.com/office/drawing/2014/main" id="{D29473E7-BD6B-4C34-8E89-2CB7A7A5133D}"/>
            </a:ext>
          </a:extLst>
        </xdr:cNvPr>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72407</xdr:rowOff>
    </xdr:from>
    <xdr:ext cx="405111" cy="259045"/>
    <xdr:sp macro="" textlink="">
      <xdr:nvSpPr>
        <xdr:cNvPr id="558" name="n_3mainValue【学校施設】&#10;有形固定資産減価償却率">
          <a:extLst>
            <a:ext uri="{FF2B5EF4-FFF2-40B4-BE49-F238E27FC236}">
              <a16:creationId xmlns:a16="http://schemas.microsoft.com/office/drawing/2014/main" id="{829551E5-8AB7-453C-8768-19E12351F5A1}"/>
            </a:ext>
          </a:extLst>
        </xdr:cNvPr>
        <xdr:cNvSpPr txBox="1"/>
      </xdr:nvSpPr>
      <xdr:spPr>
        <a:xfrm>
          <a:off x="13500744"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85742</xdr:rowOff>
    </xdr:from>
    <xdr:ext cx="405111" cy="259045"/>
    <xdr:sp macro="" textlink="">
      <xdr:nvSpPr>
        <xdr:cNvPr id="559" name="n_4mainValue【学校施設】&#10;有形固定資産減価償却率">
          <a:extLst>
            <a:ext uri="{FF2B5EF4-FFF2-40B4-BE49-F238E27FC236}">
              <a16:creationId xmlns:a16="http://schemas.microsoft.com/office/drawing/2014/main" id="{2FAAC21E-40B4-4897-8D00-C196D0F05EE3}"/>
            </a:ext>
          </a:extLst>
        </xdr:cNvPr>
        <xdr:cNvSpPr txBox="1"/>
      </xdr:nvSpPr>
      <xdr:spPr>
        <a:xfrm>
          <a:off x="12611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FDE3300B-32C3-48A0-A00E-0DBE96C890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3FD3A67F-E483-4154-AF7F-483EE8D7C1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61DB2067-5728-4D2E-9859-9795F99A9B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F81591BC-55A7-4378-AAF3-FA7BCA2CC6A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B8458CFE-D782-4572-A1E2-543FEF533B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9F3A8473-80CA-42B4-9B13-FEBDCAC6D4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2B91B93D-E64B-497C-8C8E-55C0D8C9CB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C7008590-6230-41F5-AD0C-A78EB31EC59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651E5F26-C58D-46D5-95A0-6BE85E54AC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FE5818A3-E9D7-4197-8871-F64BD2BE253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0" name="直線コネクタ 569">
          <a:extLst>
            <a:ext uri="{FF2B5EF4-FFF2-40B4-BE49-F238E27FC236}">
              <a16:creationId xmlns:a16="http://schemas.microsoft.com/office/drawing/2014/main" id="{9B7BB4E5-F36A-4614-894F-1A386B9CB73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1" name="テキスト ボックス 570">
          <a:extLst>
            <a:ext uri="{FF2B5EF4-FFF2-40B4-BE49-F238E27FC236}">
              <a16:creationId xmlns:a16="http://schemas.microsoft.com/office/drawing/2014/main" id="{076EE163-FF18-4323-BBD0-0EAA300627C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2" name="直線コネクタ 571">
          <a:extLst>
            <a:ext uri="{FF2B5EF4-FFF2-40B4-BE49-F238E27FC236}">
              <a16:creationId xmlns:a16="http://schemas.microsoft.com/office/drawing/2014/main" id="{38124E0B-0EB2-4E88-8FDD-24E0B4246D7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3" name="テキスト ボックス 572">
          <a:extLst>
            <a:ext uri="{FF2B5EF4-FFF2-40B4-BE49-F238E27FC236}">
              <a16:creationId xmlns:a16="http://schemas.microsoft.com/office/drawing/2014/main" id="{8ED3F7E4-5F80-4A7F-BB00-3B8168B211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4" name="直線コネクタ 573">
          <a:extLst>
            <a:ext uri="{FF2B5EF4-FFF2-40B4-BE49-F238E27FC236}">
              <a16:creationId xmlns:a16="http://schemas.microsoft.com/office/drawing/2014/main" id="{3AE5F523-F862-4119-9D60-913CE6D442A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5" name="テキスト ボックス 574">
          <a:extLst>
            <a:ext uri="{FF2B5EF4-FFF2-40B4-BE49-F238E27FC236}">
              <a16:creationId xmlns:a16="http://schemas.microsoft.com/office/drawing/2014/main" id="{9407C8B0-322B-4323-A174-712188CB3F9B}"/>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6" name="直線コネクタ 575">
          <a:extLst>
            <a:ext uri="{FF2B5EF4-FFF2-40B4-BE49-F238E27FC236}">
              <a16:creationId xmlns:a16="http://schemas.microsoft.com/office/drawing/2014/main" id="{FA0C2150-78C0-4B9F-B3CD-3569DFC67E2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7" name="テキスト ボックス 576">
          <a:extLst>
            <a:ext uri="{FF2B5EF4-FFF2-40B4-BE49-F238E27FC236}">
              <a16:creationId xmlns:a16="http://schemas.microsoft.com/office/drawing/2014/main" id="{8DDBCE16-AAA9-4F3C-B2B1-ADE0AE52F01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8" name="直線コネクタ 577">
          <a:extLst>
            <a:ext uri="{FF2B5EF4-FFF2-40B4-BE49-F238E27FC236}">
              <a16:creationId xmlns:a16="http://schemas.microsoft.com/office/drawing/2014/main" id="{48D383DD-1C17-43CC-BEF1-95604FCA5B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9" name="テキスト ボックス 578">
          <a:extLst>
            <a:ext uri="{FF2B5EF4-FFF2-40B4-BE49-F238E27FC236}">
              <a16:creationId xmlns:a16="http://schemas.microsoft.com/office/drawing/2014/main" id="{B1AC62A6-7D36-45FD-9F9F-8B590A3A747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D1FC8BC9-F80D-428E-9F6D-A7188E91621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id="{1F3E7465-D58D-4740-87F8-DE10ED58B45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73005600-8409-4940-8FCC-C7912852726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83" name="直線コネクタ 582">
          <a:extLst>
            <a:ext uri="{FF2B5EF4-FFF2-40B4-BE49-F238E27FC236}">
              <a16:creationId xmlns:a16="http://schemas.microsoft.com/office/drawing/2014/main" id="{059971AC-F621-48A7-BF91-63C06FFD4A78}"/>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84" name="【学校施設】&#10;一人当たり面積最小値テキスト">
          <a:extLst>
            <a:ext uri="{FF2B5EF4-FFF2-40B4-BE49-F238E27FC236}">
              <a16:creationId xmlns:a16="http://schemas.microsoft.com/office/drawing/2014/main" id="{42AB20BA-A85D-4198-8783-A7DCDDA52805}"/>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85" name="直線コネクタ 584">
          <a:extLst>
            <a:ext uri="{FF2B5EF4-FFF2-40B4-BE49-F238E27FC236}">
              <a16:creationId xmlns:a16="http://schemas.microsoft.com/office/drawing/2014/main" id="{D0DA3C3F-0DE7-43CF-8770-FD9C7DECF32B}"/>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86" name="【学校施設】&#10;一人当たり面積最大値テキスト">
          <a:extLst>
            <a:ext uri="{FF2B5EF4-FFF2-40B4-BE49-F238E27FC236}">
              <a16:creationId xmlns:a16="http://schemas.microsoft.com/office/drawing/2014/main" id="{207D0B09-DC39-43E2-9E7D-56ABD223E20D}"/>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87" name="直線コネクタ 586">
          <a:extLst>
            <a:ext uri="{FF2B5EF4-FFF2-40B4-BE49-F238E27FC236}">
              <a16:creationId xmlns:a16="http://schemas.microsoft.com/office/drawing/2014/main" id="{8959CFB5-EA26-4C4B-8636-3D369F122E36}"/>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127830</xdr:rowOff>
    </xdr:from>
    <xdr:ext cx="469744" cy="259045"/>
    <xdr:sp macro="" textlink="">
      <xdr:nvSpPr>
        <xdr:cNvPr id="588" name="【学校施設】&#10;一人当たり面積平均値テキスト">
          <a:extLst>
            <a:ext uri="{FF2B5EF4-FFF2-40B4-BE49-F238E27FC236}">
              <a16:creationId xmlns:a16="http://schemas.microsoft.com/office/drawing/2014/main" id="{AB7EF97B-8E8A-4208-B574-2900C0679161}"/>
            </a:ext>
          </a:extLst>
        </xdr:cNvPr>
        <xdr:cNvSpPr txBox="1"/>
      </xdr:nvSpPr>
      <xdr:spPr>
        <a:xfrm>
          <a:off x="22199600" y="10586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89" name="フローチャート: 判断 588">
          <a:extLst>
            <a:ext uri="{FF2B5EF4-FFF2-40B4-BE49-F238E27FC236}">
              <a16:creationId xmlns:a16="http://schemas.microsoft.com/office/drawing/2014/main" id="{7D75EAA2-F99E-4E27-A5E4-46AAB169AACE}"/>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0" name="フローチャート: 判断 589">
          <a:extLst>
            <a:ext uri="{FF2B5EF4-FFF2-40B4-BE49-F238E27FC236}">
              <a16:creationId xmlns:a16="http://schemas.microsoft.com/office/drawing/2014/main" id="{B2B2BAEE-5EAA-4A3D-AD8E-1DF1F80EDF9B}"/>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91" name="フローチャート: 判断 590">
          <a:extLst>
            <a:ext uri="{FF2B5EF4-FFF2-40B4-BE49-F238E27FC236}">
              <a16:creationId xmlns:a16="http://schemas.microsoft.com/office/drawing/2014/main" id="{2AE3440B-C11F-4C17-B989-314411B13D63}"/>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148768</xdr:rowOff>
    </xdr:from>
    <xdr:to>
      <xdr:col>102</xdr:col>
      <xdr:colOff>165100</xdr:colOff>
      <xdr:row>63</xdr:row>
      <xdr:rowOff>78918</xdr:rowOff>
    </xdr:to>
    <xdr:sp macro="" textlink="">
      <xdr:nvSpPr>
        <xdr:cNvPr id="592" name="フローチャート: 判断 591">
          <a:extLst>
            <a:ext uri="{FF2B5EF4-FFF2-40B4-BE49-F238E27FC236}">
              <a16:creationId xmlns:a16="http://schemas.microsoft.com/office/drawing/2014/main" id="{4CF8FC7F-28F4-442B-83C9-9A6CD0170F06}"/>
            </a:ext>
          </a:extLst>
        </xdr:cNvPr>
        <xdr:cNvSpPr/>
      </xdr:nvSpPr>
      <xdr:spPr>
        <a:xfrm>
          <a:off x="19494500" y="1077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153797</xdr:rowOff>
    </xdr:from>
    <xdr:to>
      <xdr:col>98</xdr:col>
      <xdr:colOff>38100</xdr:colOff>
      <xdr:row>63</xdr:row>
      <xdr:rowOff>83947</xdr:rowOff>
    </xdr:to>
    <xdr:sp macro="" textlink="">
      <xdr:nvSpPr>
        <xdr:cNvPr id="593" name="フローチャート: 判断 592">
          <a:extLst>
            <a:ext uri="{FF2B5EF4-FFF2-40B4-BE49-F238E27FC236}">
              <a16:creationId xmlns:a16="http://schemas.microsoft.com/office/drawing/2014/main" id="{2C3C9FA4-B863-44F5-ABDD-F38020745207}"/>
            </a:ext>
          </a:extLst>
        </xdr:cNvPr>
        <xdr:cNvSpPr/>
      </xdr:nvSpPr>
      <xdr:spPr>
        <a:xfrm>
          <a:off x="18605500" y="1078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9683847-BA80-42DE-AB12-E1D9AE88DF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E479DBE6-85AA-4371-AEC3-25FA50E42C0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7B05179-0CEE-4CA0-89A8-D969A8BC1A5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FDF3F07-C145-4BE9-B104-C558D2D2C1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1D44448-D358-40D4-B870-F8E6E18E02C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120041</xdr:rowOff>
    </xdr:from>
    <xdr:to>
      <xdr:col>116</xdr:col>
      <xdr:colOff>114300</xdr:colOff>
      <xdr:row>63</xdr:row>
      <xdr:rowOff>50191</xdr:rowOff>
    </xdr:to>
    <xdr:sp macro="" textlink="">
      <xdr:nvSpPr>
        <xdr:cNvPr id="599" name="楕円 598">
          <a:extLst>
            <a:ext uri="{FF2B5EF4-FFF2-40B4-BE49-F238E27FC236}">
              <a16:creationId xmlns:a16="http://schemas.microsoft.com/office/drawing/2014/main" id="{92B8451C-04E3-4C11-BF3D-6683694F763F}"/>
            </a:ext>
          </a:extLst>
        </xdr:cNvPr>
        <xdr:cNvSpPr/>
      </xdr:nvSpPr>
      <xdr:spPr>
        <a:xfrm>
          <a:off x="22110700" y="107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98468</xdr:rowOff>
    </xdr:from>
    <xdr:ext cx="469744" cy="259045"/>
    <xdr:sp macro="" textlink="">
      <xdr:nvSpPr>
        <xdr:cNvPr id="600" name="【学校施設】&#10;一人当たり面積該当値テキスト">
          <a:extLst>
            <a:ext uri="{FF2B5EF4-FFF2-40B4-BE49-F238E27FC236}">
              <a16:creationId xmlns:a16="http://schemas.microsoft.com/office/drawing/2014/main" id="{B2A350A2-9CD6-44A5-A56D-7AAC5FECE271}"/>
            </a:ext>
          </a:extLst>
        </xdr:cNvPr>
        <xdr:cNvSpPr txBox="1"/>
      </xdr:nvSpPr>
      <xdr:spPr>
        <a:xfrm>
          <a:off x="22199600" y="1072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124231</xdr:rowOff>
    </xdr:from>
    <xdr:to>
      <xdr:col>112</xdr:col>
      <xdr:colOff>38100</xdr:colOff>
      <xdr:row>63</xdr:row>
      <xdr:rowOff>54381</xdr:rowOff>
    </xdr:to>
    <xdr:sp macro="" textlink="">
      <xdr:nvSpPr>
        <xdr:cNvPr id="601" name="楕円 600">
          <a:extLst>
            <a:ext uri="{FF2B5EF4-FFF2-40B4-BE49-F238E27FC236}">
              <a16:creationId xmlns:a16="http://schemas.microsoft.com/office/drawing/2014/main" id="{DFCDA038-1C9B-4FAF-96F2-D4318DC5CFA6}"/>
            </a:ext>
          </a:extLst>
        </xdr:cNvPr>
        <xdr:cNvSpPr/>
      </xdr:nvSpPr>
      <xdr:spPr>
        <a:xfrm>
          <a:off x="21272500" y="1075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170841</xdr:rowOff>
    </xdr:from>
    <xdr:to>
      <xdr:col>116</xdr:col>
      <xdr:colOff>63500</xdr:colOff>
      <xdr:row>63</xdr:row>
      <xdr:rowOff>3581</xdr:rowOff>
    </xdr:to>
    <xdr:cxnSp macro="">
      <xdr:nvCxnSpPr>
        <xdr:cNvPr id="602" name="直線コネクタ 601">
          <a:extLst>
            <a:ext uri="{FF2B5EF4-FFF2-40B4-BE49-F238E27FC236}">
              <a16:creationId xmlns:a16="http://schemas.microsoft.com/office/drawing/2014/main" id="{B9C04D7C-9DB0-494A-BB0E-1F689F617A95}"/>
            </a:ext>
          </a:extLst>
        </xdr:cNvPr>
        <xdr:cNvCxnSpPr/>
      </xdr:nvCxnSpPr>
      <xdr:spPr>
        <a:xfrm flipV="1">
          <a:off x="21323300" y="10800741"/>
          <a:ext cx="8382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125603</xdr:rowOff>
    </xdr:from>
    <xdr:to>
      <xdr:col>107</xdr:col>
      <xdr:colOff>101600</xdr:colOff>
      <xdr:row>63</xdr:row>
      <xdr:rowOff>55753</xdr:rowOff>
    </xdr:to>
    <xdr:sp macro="" textlink="">
      <xdr:nvSpPr>
        <xdr:cNvPr id="603" name="楕円 602">
          <a:extLst>
            <a:ext uri="{FF2B5EF4-FFF2-40B4-BE49-F238E27FC236}">
              <a16:creationId xmlns:a16="http://schemas.microsoft.com/office/drawing/2014/main" id="{5DDE0743-6203-4BB0-AAC4-279A666C73BF}"/>
            </a:ext>
          </a:extLst>
        </xdr:cNvPr>
        <xdr:cNvSpPr/>
      </xdr:nvSpPr>
      <xdr:spPr>
        <a:xfrm>
          <a:off x="20383500" y="1075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3581</xdr:rowOff>
    </xdr:from>
    <xdr:to>
      <xdr:col>111</xdr:col>
      <xdr:colOff>177800</xdr:colOff>
      <xdr:row>63</xdr:row>
      <xdr:rowOff>4953</xdr:rowOff>
    </xdr:to>
    <xdr:cxnSp macro="">
      <xdr:nvCxnSpPr>
        <xdr:cNvPr id="604" name="直線コネクタ 603">
          <a:extLst>
            <a:ext uri="{FF2B5EF4-FFF2-40B4-BE49-F238E27FC236}">
              <a16:creationId xmlns:a16="http://schemas.microsoft.com/office/drawing/2014/main" id="{D4B169D6-3463-41B0-B854-037A0C6A55EA}"/>
            </a:ext>
          </a:extLst>
        </xdr:cNvPr>
        <xdr:cNvCxnSpPr/>
      </xdr:nvCxnSpPr>
      <xdr:spPr>
        <a:xfrm flipV="1">
          <a:off x="20434300" y="1080493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132842</xdr:rowOff>
    </xdr:from>
    <xdr:to>
      <xdr:col>102</xdr:col>
      <xdr:colOff>165100</xdr:colOff>
      <xdr:row>63</xdr:row>
      <xdr:rowOff>62992</xdr:rowOff>
    </xdr:to>
    <xdr:sp macro="" textlink="">
      <xdr:nvSpPr>
        <xdr:cNvPr id="605" name="楕円 604">
          <a:extLst>
            <a:ext uri="{FF2B5EF4-FFF2-40B4-BE49-F238E27FC236}">
              <a16:creationId xmlns:a16="http://schemas.microsoft.com/office/drawing/2014/main" id="{F9B23901-754C-4CA4-9C82-5E1BD50D2D64}"/>
            </a:ext>
          </a:extLst>
        </xdr:cNvPr>
        <xdr:cNvSpPr/>
      </xdr:nvSpPr>
      <xdr:spPr>
        <a:xfrm>
          <a:off x="19494500" y="107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4953</xdr:rowOff>
    </xdr:from>
    <xdr:to>
      <xdr:col>107</xdr:col>
      <xdr:colOff>50800</xdr:colOff>
      <xdr:row>63</xdr:row>
      <xdr:rowOff>12192</xdr:rowOff>
    </xdr:to>
    <xdr:cxnSp macro="">
      <xdr:nvCxnSpPr>
        <xdr:cNvPr id="606" name="直線コネクタ 605">
          <a:extLst>
            <a:ext uri="{FF2B5EF4-FFF2-40B4-BE49-F238E27FC236}">
              <a16:creationId xmlns:a16="http://schemas.microsoft.com/office/drawing/2014/main" id="{32D7B967-9A76-44E0-A428-E30B27FD3B25}"/>
            </a:ext>
          </a:extLst>
        </xdr:cNvPr>
        <xdr:cNvCxnSpPr/>
      </xdr:nvCxnSpPr>
      <xdr:spPr>
        <a:xfrm flipV="1">
          <a:off x="19545300" y="1080630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136728</xdr:rowOff>
    </xdr:from>
    <xdr:to>
      <xdr:col>98</xdr:col>
      <xdr:colOff>38100</xdr:colOff>
      <xdr:row>63</xdr:row>
      <xdr:rowOff>66878</xdr:rowOff>
    </xdr:to>
    <xdr:sp macro="" textlink="">
      <xdr:nvSpPr>
        <xdr:cNvPr id="607" name="楕円 606">
          <a:extLst>
            <a:ext uri="{FF2B5EF4-FFF2-40B4-BE49-F238E27FC236}">
              <a16:creationId xmlns:a16="http://schemas.microsoft.com/office/drawing/2014/main" id="{9BB392A5-4577-4DA0-88E5-72E9B8F15B8A}"/>
            </a:ext>
          </a:extLst>
        </xdr:cNvPr>
        <xdr:cNvSpPr/>
      </xdr:nvSpPr>
      <xdr:spPr>
        <a:xfrm>
          <a:off x="18605500" y="107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12192</xdr:rowOff>
    </xdr:from>
    <xdr:to>
      <xdr:col>102</xdr:col>
      <xdr:colOff>114300</xdr:colOff>
      <xdr:row>63</xdr:row>
      <xdr:rowOff>16078</xdr:rowOff>
    </xdr:to>
    <xdr:cxnSp macro="">
      <xdr:nvCxnSpPr>
        <xdr:cNvPr id="608" name="直線コネクタ 607">
          <a:extLst>
            <a:ext uri="{FF2B5EF4-FFF2-40B4-BE49-F238E27FC236}">
              <a16:creationId xmlns:a16="http://schemas.microsoft.com/office/drawing/2014/main" id="{794D11C6-2D27-4EFE-ACEE-13F2BD8699BD}"/>
            </a:ext>
          </a:extLst>
        </xdr:cNvPr>
        <xdr:cNvCxnSpPr/>
      </xdr:nvCxnSpPr>
      <xdr:spPr>
        <a:xfrm flipV="1">
          <a:off x="18656300" y="10813542"/>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60164</xdr:rowOff>
    </xdr:from>
    <xdr:ext cx="469744" cy="259045"/>
    <xdr:sp macro="" textlink="">
      <xdr:nvSpPr>
        <xdr:cNvPr id="609" name="n_1aveValue【学校施設】&#10;一人当たり面積">
          <a:extLst>
            <a:ext uri="{FF2B5EF4-FFF2-40B4-BE49-F238E27FC236}">
              <a16:creationId xmlns:a16="http://schemas.microsoft.com/office/drawing/2014/main" id="{D9DEA06E-F261-493E-8EC9-B3BCF95E5BF7}"/>
            </a:ext>
          </a:extLst>
        </xdr:cNvPr>
        <xdr:cNvSpPr txBox="1"/>
      </xdr:nvSpPr>
      <xdr:spPr>
        <a:xfrm>
          <a:off x="21075727" y="1051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66108</xdr:rowOff>
    </xdr:from>
    <xdr:ext cx="469744" cy="259045"/>
    <xdr:sp macro="" textlink="">
      <xdr:nvSpPr>
        <xdr:cNvPr id="610" name="n_2aveValue【学校施設】&#10;一人当たり面積">
          <a:extLst>
            <a:ext uri="{FF2B5EF4-FFF2-40B4-BE49-F238E27FC236}">
              <a16:creationId xmlns:a16="http://schemas.microsoft.com/office/drawing/2014/main" id="{C2A2A4F6-5F0A-4F1B-859A-1C3BF68AAFED}"/>
            </a:ext>
          </a:extLst>
        </xdr:cNvPr>
        <xdr:cNvSpPr txBox="1"/>
      </xdr:nvSpPr>
      <xdr:spPr>
        <a:xfrm>
          <a:off x="201994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70045</xdr:rowOff>
    </xdr:from>
    <xdr:ext cx="469744" cy="259045"/>
    <xdr:sp macro="" textlink="">
      <xdr:nvSpPr>
        <xdr:cNvPr id="611" name="n_3aveValue【学校施設】&#10;一人当たり面積">
          <a:extLst>
            <a:ext uri="{FF2B5EF4-FFF2-40B4-BE49-F238E27FC236}">
              <a16:creationId xmlns:a16="http://schemas.microsoft.com/office/drawing/2014/main" id="{4197E153-78B3-4FB0-AD80-1505D3A4F0A1}"/>
            </a:ext>
          </a:extLst>
        </xdr:cNvPr>
        <xdr:cNvSpPr txBox="1"/>
      </xdr:nvSpPr>
      <xdr:spPr>
        <a:xfrm>
          <a:off x="19310427" y="1087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75074</xdr:rowOff>
    </xdr:from>
    <xdr:ext cx="469744" cy="259045"/>
    <xdr:sp macro="" textlink="">
      <xdr:nvSpPr>
        <xdr:cNvPr id="612" name="n_4aveValue【学校施設】&#10;一人当たり面積">
          <a:extLst>
            <a:ext uri="{FF2B5EF4-FFF2-40B4-BE49-F238E27FC236}">
              <a16:creationId xmlns:a16="http://schemas.microsoft.com/office/drawing/2014/main" id="{A6863320-822F-4430-B23B-E1EA47A135EB}"/>
            </a:ext>
          </a:extLst>
        </xdr:cNvPr>
        <xdr:cNvSpPr txBox="1"/>
      </xdr:nvSpPr>
      <xdr:spPr>
        <a:xfrm>
          <a:off x="18421427" y="108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45508</xdr:rowOff>
    </xdr:from>
    <xdr:ext cx="469744" cy="259045"/>
    <xdr:sp macro="" textlink="">
      <xdr:nvSpPr>
        <xdr:cNvPr id="613" name="n_1mainValue【学校施設】&#10;一人当たり面積">
          <a:extLst>
            <a:ext uri="{FF2B5EF4-FFF2-40B4-BE49-F238E27FC236}">
              <a16:creationId xmlns:a16="http://schemas.microsoft.com/office/drawing/2014/main" id="{BF6984ED-ACF8-4F80-BE3C-25F4FFAE7FFB}"/>
            </a:ext>
          </a:extLst>
        </xdr:cNvPr>
        <xdr:cNvSpPr txBox="1"/>
      </xdr:nvSpPr>
      <xdr:spPr>
        <a:xfrm>
          <a:off x="21075727" y="1084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46880</xdr:rowOff>
    </xdr:from>
    <xdr:ext cx="469744" cy="259045"/>
    <xdr:sp macro="" textlink="">
      <xdr:nvSpPr>
        <xdr:cNvPr id="614" name="n_2mainValue【学校施設】&#10;一人当たり面積">
          <a:extLst>
            <a:ext uri="{FF2B5EF4-FFF2-40B4-BE49-F238E27FC236}">
              <a16:creationId xmlns:a16="http://schemas.microsoft.com/office/drawing/2014/main" id="{60596AE5-4B5F-4617-A66A-38D26EAD9825}"/>
            </a:ext>
          </a:extLst>
        </xdr:cNvPr>
        <xdr:cNvSpPr txBox="1"/>
      </xdr:nvSpPr>
      <xdr:spPr>
        <a:xfrm>
          <a:off x="20199427" y="1084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79519</xdr:rowOff>
    </xdr:from>
    <xdr:ext cx="469744" cy="259045"/>
    <xdr:sp macro="" textlink="">
      <xdr:nvSpPr>
        <xdr:cNvPr id="615" name="n_3mainValue【学校施設】&#10;一人当たり面積">
          <a:extLst>
            <a:ext uri="{FF2B5EF4-FFF2-40B4-BE49-F238E27FC236}">
              <a16:creationId xmlns:a16="http://schemas.microsoft.com/office/drawing/2014/main" id="{340B19D5-B263-4888-8FA6-08B1E4B5A27F}"/>
            </a:ext>
          </a:extLst>
        </xdr:cNvPr>
        <xdr:cNvSpPr txBox="1"/>
      </xdr:nvSpPr>
      <xdr:spPr>
        <a:xfrm>
          <a:off x="19310427" y="1053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83405</xdr:rowOff>
    </xdr:from>
    <xdr:ext cx="469744" cy="259045"/>
    <xdr:sp macro="" textlink="">
      <xdr:nvSpPr>
        <xdr:cNvPr id="616" name="n_4mainValue【学校施設】&#10;一人当たり面積">
          <a:extLst>
            <a:ext uri="{FF2B5EF4-FFF2-40B4-BE49-F238E27FC236}">
              <a16:creationId xmlns:a16="http://schemas.microsoft.com/office/drawing/2014/main" id="{048EE00A-ABA9-47B7-BAF6-FBD1A253BE51}"/>
            </a:ext>
          </a:extLst>
        </xdr:cNvPr>
        <xdr:cNvSpPr txBox="1"/>
      </xdr:nvSpPr>
      <xdr:spPr>
        <a:xfrm>
          <a:off x="18421427" y="10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7A797FDE-8975-4917-A0DD-6A8AC718DF8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D389ED6B-DE6D-48F9-A917-7A858D5EE82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211A6312-B2A0-46B1-B4DC-0BB60A43562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A7B22B74-0FB3-4D15-A23A-629DC427E6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C722378E-A2DC-4FDD-B509-2E4B8AF2B4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BFABB11A-1F1D-45FE-B8EE-C4E25BEF828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D629114-4E60-4F08-9307-D2A37A7D74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DAFDD368-83DD-44CF-B36B-B70DE292538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9DEB0819-32FE-4B1A-918A-70B0059DE3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B5261AF4-EDD0-4848-96DF-7A380228029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8FABD2CE-20F6-473B-A176-7F9DB94CFFA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C09071FB-0AF3-4C56-A779-2404F01D3C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8F995BEA-7569-4535-8980-173AD99CB55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D34C0892-84B3-4E8D-8E0E-6E3AD638B4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A400A88D-6AF1-471D-A983-C643A3816A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A70AD64D-6975-4080-BF23-17C29A5CCAD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F8A2EDA8-4A3D-4C1E-B325-9F8C6C9DDFD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9E9E2F5E-D034-435F-8866-3F6D062622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9C7EF419-ECE4-440A-8447-611F7BB03F5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B46C6558-A98E-4273-A9DA-29D8830A98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6B179F06-1DC6-4551-9FDE-892860CDF5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8BC63E20-2647-4D03-ACDD-00C7D631FE4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E96363C2-86AD-4E9F-9562-20011A15FE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4853CD6E-1C03-4201-9E76-CF8165676C5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D9C3FA08-6441-4359-BDB8-A096F9E9C33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5B05B00D-A93C-4C5F-83E4-BBA10F089F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5EE4B3A2-5DEA-4299-865E-547D958B5E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474BA621-2EDD-4435-8B9C-5D17E2FF5D3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DD936B33-A3C8-499F-B5B0-984252C074F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8E99AAFD-C0DB-4946-A741-A30FF855A67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861E8DE3-2395-40B8-AA8C-5CF503CDFD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0195FA4E-8C85-4F6A-87CD-581146A96A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188A58EA-E19A-4233-B0D9-DAA17A51FE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15519581-2320-4421-9C9C-A203701354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8C202A92-B9D7-4933-B88A-99A556DC874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90BE200F-EC72-4297-B6EB-ADA8F508D4A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67D04C85-7511-4350-9725-05E9A5BB589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DF32D217-DA75-4CB3-886D-6F76BEF351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CD8D19E7-3476-4382-A1E3-CD811231748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C204AE48-8F07-4A20-85EE-3538458B9D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65AF0A25-9FA3-46A1-BE45-EB62A1CBC2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58" name="直線コネクタ 657">
          <a:extLst>
            <a:ext uri="{FF2B5EF4-FFF2-40B4-BE49-F238E27FC236}">
              <a16:creationId xmlns:a16="http://schemas.microsoft.com/office/drawing/2014/main" id="{A1178C51-AD16-4FE7-9089-A20B7F9FA27A}"/>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9" name="【公民館】&#10;有形固定資産減価償却率最小値テキスト">
          <a:extLst>
            <a:ext uri="{FF2B5EF4-FFF2-40B4-BE49-F238E27FC236}">
              <a16:creationId xmlns:a16="http://schemas.microsoft.com/office/drawing/2014/main" id="{69DE6459-AC80-4D77-8AB6-BFB027FC840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0" name="直線コネクタ 659">
          <a:extLst>
            <a:ext uri="{FF2B5EF4-FFF2-40B4-BE49-F238E27FC236}">
              <a16:creationId xmlns:a16="http://schemas.microsoft.com/office/drawing/2014/main" id="{2956BDD4-D569-400A-8ECF-7E5C934E7F0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1" name="【公民館】&#10;有形固定資産減価償却率最大値テキスト">
          <a:extLst>
            <a:ext uri="{FF2B5EF4-FFF2-40B4-BE49-F238E27FC236}">
              <a16:creationId xmlns:a16="http://schemas.microsoft.com/office/drawing/2014/main" id="{946EA803-B07E-4038-8AF5-89F201EA8917}"/>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2" name="直線コネクタ 661">
          <a:extLst>
            <a:ext uri="{FF2B5EF4-FFF2-40B4-BE49-F238E27FC236}">
              <a16:creationId xmlns:a16="http://schemas.microsoft.com/office/drawing/2014/main" id="{360D5E07-5691-40BF-9C97-8528CD0D6147}"/>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63" name="【公民館】&#10;有形固定資産減価償却率平均値テキスト">
          <a:extLst>
            <a:ext uri="{FF2B5EF4-FFF2-40B4-BE49-F238E27FC236}">
              <a16:creationId xmlns:a16="http://schemas.microsoft.com/office/drawing/2014/main" id="{F3B58C97-49BE-4FE7-BAD0-C848FCD115FA}"/>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64" name="フローチャート: 判断 663">
          <a:extLst>
            <a:ext uri="{FF2B5EF4-FFF2-40B4-BE49-F238E27FC236}">
              <a16:creationId xmlns:a16="http://schemas.microsoft.com/office/drawing/2014/main" id="{A69E3420-6590-4D3B-BA6C-9CAB4E899C4F}"/>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65" name="フローチャート: 判断 664">
          <a:extLst>
            <a:ext uri="{FF2B5EF4-FFF2-40B4-BE49-F238E27FC236}">
              <a16:creationId xmlns:a16="http://schemas.microsoft.com/office/drawing/2014/main" id="{2A3E8E13-B542-4B5A-89D4-C31C72AC15FA}"/>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66" name="フローチャート: 判断 665">
          <a:extLst>
            <a:ext uri="{FF2B5EF4-FFF2-40B4-BE49-F238E27FC236}">
              <a16:creationId xmlns:a16="http://schemas.microsoft.com/office/drawing/2014/main" id="{05FDC5C0-B71D-40DD-BDBF-952F2B07D50B}"/>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67" name="フローチャート: 判断 666">
          <a:extLst>
            <a:ext uri="{FF2B5EF4-FFF2-40B4-BE49-F238E27FC236}">
              <a16:creationId xmlns:a16="http://schemas.microsoft.com/office/drawing/2014/main" id="{7D060A3B-EE09-4840-8A8B-6B9D6481DB2C}"/>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87449</xdr:rowOff>
    </xdr:from>
    <xdr:to>
      <xdr:col>67</xdr:col>
      <xdr:colOff>101600</xdr:colOff>
      <xdr:row>106</xdr:row>
      <xdr:rowOff>17599</xdr:rowOff>
    </xdr:to>
    <xdr:sp macro="" textlink="">
      <xdr:nvSpPr>
        <xdr:cNvPr id="668" name="フローチャート: 判断 667">
          <a:extLst>
            <a:ext uri="{FF2B5EF4-FFF2-40B4-BE49-F238E27FC236}">
              <a16:creationId xmlns:a16="http://schemas.microsoft.com/office/drawing/2014/main" id="{97BC07BF-6965-461C-9613-4442AC1ED41F}"/>
            </a:ext>
          </a:extLst>
        </xdr:cNvPr>
        <xdr:cNvSpPr/>
      </xdr:nvSpPr>
      <xdr:spPr>
        <a:xfrm>
          <a:off x="12763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F7E68267-70D5-4453-A867-8B5C23DD97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A7F91AC-69E5-4D43-820D-48B9292FA08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DDA33F9-0216-47CB-943C-7A1E45971AC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DAB382C3-8ADB-4923-844C-1C84E623C4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E01ADF86-65FF-4689-8C67-31E789E80F9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142966</xdr:rowOff>
    </xdr:from>
    <xdr:to>
      <xdr:col>85</xdr:col>
      <xdr:colOff>177800</xdr:colOff>
      <xdr:row>109</xdr:row>
      <xdr:rowOff>73116</xdr:rowOff>
    </xdr:to>
    <xdr:sp macro="" textlink="">
      <xdr:nvSpPr>
        <xdr:cNvPr id="674" name="楕円 673">
          <a:extLst>
            <a:ext uri="{FF2B5EF4-FFF2-40B4-BE49-F238E27FC236}">
              <a16:creationId xmlns:a16="http://schemas.microsoft.com/office/drawing/2014/main" id="{AE1E29D6-2D7F-4FFF-9CEA-B67E839C2120}"/>
            </a:ext>
          </a:extLst>
        </xdr:cNvPr>
        <xdr:cNvSpPr/>
      </xdr:nvSpPr>
      <xdr:spPr>
        <a:xfrm>
          <a:off x="16268700" y="186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57893</xdr:rowOff>
    </xdr:from>
    <xdr:ext cx="405111" cy="259045"/>
    <xdr:sp macro="" textlink="">
      <xdr:nvSpPr>
        <xdr:cNvPr id="675" name="【公民館】&#10;有形固定資産減価償却率該当値テキスト">
          <a:extLst>
            <a:ext uri="{FF2B5EF4-FFF2-40B4-BE49-F238E27FC236}">
              <a16:creationId xmlns:a16="http://schemas.microsoft.com/office/drawing/2014/main" id="{42BC3638-501C-4179-9529-9B4D152D919A}"/>
            </a:ext>
          </a:extLst>
        </xdr:cNvPr>
        <xdr:cNvSpPr txBox="1"/>
      </xdr:nvSpPr>
      <xdr:spPr>
        <a:xfrm>
          <a:off x="16357600" y="1857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128270</xdr:rowOff>
    </xdr:from>
    <xdr:to>
      <xdr:col>81</xdr:col>
      <xdr:colOff>101600</xdr:colOff>
      <xdr:row>109</xdr:row>
      <xdr:rowOff>58420</xdr:rowOff>
    </xdr:to>
    <xdr:sp macro="" textlink="">
      <xdr:nvSpPr>
        <xdr:cNvPr id="676" name="楕円 675">
          <a:extLst>
            <a:ext uri="{FF2B5EF4-FFF2-40B4-BE49-F238E27FC236}">
              <a16:creationId xmlns:a16="http://schemas.microsoft.com/office/drawing/2014/main" id="{C83E67F0-03A8-40B0-81D3-E972A53D98B2}"/>
            </a:ext>
          </a:extLst>
        </xdr:cNvPr>
        <xdr:cNvSpPr/>
      </xdr:nvSpPr>
      <xdr:spPr>
        <a:xfrm>
          <a:off x="15430500" y="186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7620</xdr:rowOff>
    </xdr:from>
    <xdr:to>
      <xdr:col>85</xdr:col>
      <xdr:colOff>127000</xdr:colOff>
      <xdr:row>109</xdr:row>
      <xdr:rowOff>22316</xdr:rowOff>
    </xdr:to>
    <xdr:cxnSp macro="">
      <xdr:nvCxnSpPr>
        <xdr:cNvPr id="677" name="直線コネクタ 676">
          <a:extLst>
            <a:ext uri="{FF2B5EF4-FFF2-40B4-BE49-F238E27FC236}">
              <a16:creationId xmlns:a16="http://schemas.microsoft.com/office/drawing/2014/main" id="{1D647C18-BBB2-4444-B9B4-671FB5E5635E}"/>
            </a:ext>
          </a:extLst>
        </xdr:cNvPr>
        <xdr:cNvCxnSpPr/>
      </xdr:nvCxnSpPr>
      <xdr:spPr>
        <a:xfrm>
          <a:off x="15481300" y="186956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115207</xdr:rowOff>
    </xdr:from>
    <xdr:to>
      <xdr:col>76</xdr:col>
      <xdr:colOff>165100</xdr:colOff>
      <xdr:row>109</xdr:row>
      <xdr:rowOff>45357</xdr:rowOff>
    </xdr:to>
    <xdr:sp macro="" textlink="">
      <xdr:nvSpPr>
        <xdr:cNvPr id="678" name="楕円 677">
          <a:extLst>
            <a:ext uri="{FF2B5EF4-FFF2-40B4-BE49-F238E27FC236}">
              <a16:creationId xmlns:a16="http://schemas.microsoft.com/office/drawing/2014/main" id="{33ED17BB-7E63-40B3-B706-B5938D9D55BF}"/>
            </a:ext>
          </a:extLst>
        </xdr:cNvPr>
        <xdr:cNvSpPr/>
      </xdr:nvSpPr>
      <xdr:spPr>
        <a:xfrm>
          <a:off x="14541500" y="186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166007</xdr:rowOff>
    </xdr:from>
    <xdr:to>
      <xdr:col>81</xdr:col>
      <xdr:colOff>50800</xdr:colOff>
      <xdr:row>109</xdr:row>
      <xdr:rowOff>7620</xdr:rowOff>
    </xdr:to>
    <xdr:cxnSp macro="">
      <xdr:nvCxnSpPr>
        <xdr:cNvPr id="679" name="直線コネクタ 678">
          <a:extLst>
            <a:ext uri="{FF2B5EF4-FFF2-40B4-BE49-F238E27FC236}">
              <a16:creationId xmlns:a16="http://schemas.microsoft.com/office/drawing/2014/main" id="{36F845A2-3F3A-430B-9EA6-BF43CA46590E}"/>
            </a:ext>
          </a:extLst>
        </xdr:cNvPr>
        <xdr:cNvCxnSpPr/>
      </xdr:nvCxnSpPr>
      <xdr:spPr>
        <a:xfrm>
          <a:off x="14592300" y="186826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102144</xdr:rowOff>
    </xdr:from>
    <xdr:to>
      <xdr:col>72</xdr:col>
      <xdr:colOff>38100</xdr:colOff>
      <xdr:row>109</xdr:row>
      <xdr:rowOff>32294</xdr:rowOff>
    </xdr:to>
    <xdr:sp macro="" textlink="">
      <xdr:nvSpPr>
        <xdr:cNvPr id="680" name="楕円 679">
          <a:extLst>
            <a:ext uri="{FF2B5EF4-FFF2-40B4-BE49-F238E27FC236}">
              <a16:creationId xmlns:a16="http://schemas.microsoft.com/office/drawing/2014/main" id="{0D8D865C-2453-4AE7-81AF-0DA8AF1C04FC}"/>
            </a:ext>
          </a:extLst>
        </xdr:cNvPr>
        <xdr:cNvSpPr/>
      </xdr:nvSpPr>
      <xdr:spPr>
        <a:xfrm>
          <a:off x="13652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152944</xdr:rowOff>
    </xdr:from>
    <xdr:to>
      <xdr:col>76</xdr:col>
      <xdr:colOff>114300</xdr:colOff>
      <xdr:row>108</xdr:row>
      <xdr:rowOff>166007</xdr:rowOff>
    </xdr:to>
    <xdr:cxnSp macro="">
      <xdr:nvCxnSpPr>
        <xdr:cNvPr id="681" name="直線コネクタ 680">
          <a:extLst>
            <a:ext uri="{FF2B5EF4-FFF2-40B4-BE49-F238E27FC236}">
              <a16:creationId xmlns:a16="http://schemas.microsoft.com/office/drawing/2014/main" id="{C4368A51-7EAD-4F57-A630-591CFE10F0B4}"/>
            </a:ext>
          </a:extLst>
        </xdr:cNvPr>
        <xdr:cNvCxnSpPr/>
      </xdr:nvCxnSpPr>
      <xdr:spPr>
        <a:xfrm>
          <a:off x="13703300" y="1866954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682" name="楕円 681">
          <a:extLst>
            <a:ext uri="{FF2B5EF4-FFF2-40B4-BE49-F238E27FC236}">
              <a16:creationId xmlns:a16="http://schemas.microsoft.com/office/drawing/2014/main" id="{56B319DC-72E1-4133-98D3-1D6FD16AB32E}"/>
            </a:ext>
          </a:extLst>
        </xdr:cNvPr>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152944</xdr:rowOff>
    </xdr:to>
    <xdr:cxnSp macro="">
      <xdr:nvCxnSpPr>
        <xdr:cNvPr id="683" name="直線コネクタ 682">
          <a:extLst>
            <a:ext uri="{FF2B5EF4-FFF2-40B4-BE49-F238E27FC236}">
              <a16:creationId xmlns:a16="http://schemas.microsoft.com/office/drawing/2014/main" id="{C50312DD-D84D-4CE6-9612-84266E82A269}"/>
            </a:ext>
          </a:extLst>
        </xdr:cNvPr>
        <xdr:cNvCxnSpPr/>
      </xdr:nvCxnSpPr>
      <xdr:spPr>
        <a:xfrm>
          <a:off x="12814300" y="186499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84" name="n_1aveValue【公民館】&#10;有形固定資産減価償却率">
          <a:extLst>
            <a:ext uri="{FF2B5EF4-FFF2-40B4-BE49-F238E27FC236}">
              <a16:creationId xmlns:a16="http://schemas.microsoft.com/office/drawing/2014/main" id="{E1B20735-F1B9-4475-9549-A328BFF71943}"/>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85" name="n_2aveValue【公民館】&#10;有形固定資産減価償却率">
          <a:extLst>
            <a:ext uri="{FF2B5EF4-FFF2-40B4-BE49-F238E27FC236}">
              <a16:creationId xmlns:a16="http://schemas.microsoft.com/office/drawing/2014/main" id="{8EC3EFB3-310E-4A89-9CD7-233CF9C71A34}"/>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86" name="n_3aveValue【公民館】&#10;有形固定資産減価償却率">
          <a:extLst>
            <a:ext uri="{FF2B5EF4-FFF2-40B4-BE49-F238E27FC236}">
              <a16:creationId xmlns:a16="http://schemas.microsoft.com/office/drawing/2014/main" id="{E69C83D8-B3E2-4CFE-8F38-FB53C91E450A}"/>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34126</xdr:rowOff>
    </xdr:from>
    <xdr:ext cx="405111" cy="259045"/>
    <xdr:sp macro="" textlink="">
      <xdr:nvSpPr>
        <xdr:cNvPr id="687" name="n_4aveValue【公民館】&#10;有形固定資産減価償却率">
          <a:extLst>
            <a:ext uri="{FF2B5EF4-FFF2-40B4-BE49-F238E27FC236}">
              <a16:creationId xmlns:a16="http://schemas.microsoft.com/office/drawing/2014/main" id="{8691EAAB-C6D2-47D0-9194-DAC7E4E5EE60}"/>
            </a:ext>
          </a:extLst>
        </xdr:cNvPr>
        <xdr:cNvSpPr txBox="1"/>
      </xdr:nvSpPr>
      <xdr:spPr>
        <a:xfrm>
          <a:off x="12611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49547</xdr:rowOff>
    </xdr:from>
    <xdr:ext cx="405111" cy="259045"/>
    <xdr:sp macro="" textlink="">
      <xdr:nvSpPr>
        <xdr:cNvPr id="688" name="n_1mainValue【公民館】&#10;有形固定資産減価償却率">
          <a:extLst>
            <a:ext uri="{FF2B5EF4-FFF2-40B4-BE49-F238E27FC236}">
              <a16:creationId xmlns:a16="http://schemas.microsoft.com/office/drawing/2014/main" id="{49CB72E2-0A81-4BE3-9007-8A79358E831D}"/>
            </a:ext>
          </a:extLst>
        </xdr:cNvPr>
        <xdr:cNvSpPr txBox="1"/>
      </xdr:nvSpPr>
      <xdr:spPr>
        <a:xfrm>
          <a:off x="15266044" y="187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36484</xdr:rowOff>
    </xdr:from>
    <xdr:ext cx="405111" cy="259045"/>
    <xdr:sp macro="" textlink="">
      <xdr:nvSpPr>
        <xdr:cNvPr id="689" name="n_2mainValue【公民館】&#10;有形固定資産減価償却率">
          <a:extLst>
            <a:ext uri="{FF2B5EF4-FFF2-40B4-BE49-F238E27FC236}">
              <a16:creationId xmlns:a16="http://schemas.microsoft.com/office/drawing/2014/main" id="{FD2348A9-A0D2-4637-8672-72234ECEC1EB}"/>
            </a:ext>
          </a:extLst>
        </xdr:cNvPr>
        <xdr:cNvSpPr txBox="1"/>
      </xdr:nvSpPr>
      <xdr:spPr>
        <a:xfrm>
          <a:off x="14389744" y="1872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23421</xdr:rowOff>
    </xdr:from>
    <xdr:ext cx="405111" cy="259045"/>
    <xdr:sp macro="" textlink="">
      <xdr:nvSpPr>
        <xdr:cNvPr id="690" name="n_3mainValue【公民館】&#10;有形固定資産減価償却率">
          <a:extLst>
            <a:ext uri="{FF2B5EF4-FFF2-40B4-BE49-F238E27FC236}">
              <a16:creationId xmlns:a16="http://schemas.microsoft.com/office/drawing/2014/main" id="{F8A4901B-4674-41EC-9B10-0B77F8F0CD34}"/>
            </a:ext>
          </a:extLst>
        </xdr:cNvPr>
        <xdr:cNvSpPr txBox="1"/>
      </xdr:nvSpPr>
      <xdr:spPr>
        <a:xfrm>
          <a:off x="13500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691" name="n_4mainValue【公民館】&#10;有形固定資産減価償却率">
          <a:extLst>
            <a:ext uri="{FF2B5EF4-FFF2-40B4-BE49-F238E27FC236}">
              <a16:creationId xmlns:a16="http://schemas.microsoft.com/office/drawing/2014/main" id="{7C14EC32-F368-48B2-A2E1-7CE9EE8FCB4F}"/>
            </a:ext>
          </a:extLst>
        </xdr:cNvPr>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9B727656-1017-46C7-AB2C-D1F4D13D017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A1A81186-2AFF-40FB-82AF-90160FE31BF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F55AA1D-DC8E-4ED5-8B06-8F0A3C17DB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8EAB8DE-13DE-4F52-B420-5FD7ED13B8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DA89C7E1-E2DB-4E03-B9F5-9854B554876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25A24905-D0FF-4E77-B9BB-AA01A61168F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AE414FC1-DF74-4513-9E6D-270B4265005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51BD2519-F61B-4A7E-93A1-29F0E2B7B4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C3197400-3042-45C2-ADB3-1B73CBC6680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F69C9E1D-78A9-4493-B682-F961FAF440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2" name="直線コネクタ 701">
          <a:extLst>
            <a:ext uri="{FF2B5EF4-FFF2-40B4-BE49-F238E27FC236}">
              <a16:creationId xmlns:a16="http://schemas.microsoft.com/office/drawing/2014/main" id="{923CE79F-CB7C-42DA-9807-241BCC3AE563}"/>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3" name="テキスト ボックス 702">
          <a:extLst>
            <a:ext uri="{FF2B5EF4-FFF2-40B4-BE49-F238E27FC236}">
              <a16:creationId xmlns:a16="http://schemas.microsoft.com/office/drawing/2014/main" id="{70AE994E-9AC3-478F-BC54-1C899A13B603}"/>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4" name="直線コネクタ 703">
          <a:extLst>
            <a:ext uri="{FF2B5EF4-FFF2-40B4-BE49-F238E27FC236}">
              <a16:creationId xmlns:a16="http://schemas.microsoft.com/office/drawing/2014/main" id="{5492AD39-32A1-4F43-9C19-AC05CFE4668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5" name="テキスト ボックス 704">
          <a:extLst>
            <a:ext uri="{FF2B5EF4-FFF2-40B4-BE49-F238E27FC236}">
              <a16:creationId xmlns:a16="http://schemas.microsoft.com/office/drawing/2014/main" id="{CD5A8B06-C788-49A5-8242-1A973498E81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06" name="直線コネクタ 705">
          <a:extLst>
            <a:ext uri="{FF2B5EF4-FFF2-40B4-BE49-F238E27FC236}">
              <a16:creationId xmlns:a16="http://schemas.microsoft.com/office/drawing/2014/main" id="{AB7B8460-99FC-4189-80FB-F436E0610BFA}"/>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07" name="テキスト ボックス 706">
          <a:extLst>
            <a:ext uri="{FF2B5EF4-FFF2-40B4-BE49-F238E27FC236}">
              <a16:creationId xmlns:a16="http://schemas.microsoft.com/office/drawing/2014/main" id="{798D0878-6767-43ED-97F5-9953E3EF250E}"/>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31253831-7206-4080-B7B8-A802CC727B2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71F5EE26-89E4-4EB0-9898-44A5BD5D6A3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A1345ABA-B721-479E-9611-FCDB5465C0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11" name="直線コネクタ 710">
          <a:extLst>
            <a:ext uri="{FF2B5EF4-FFF2-40B4-BE49-F238E27FC236}">
              <a16:creationId xmlns:a16="http://schemas.microsoft.com/office/drawing/2014/main" id="{844A6AAD-1DD6-461A-8E8B-87006D06E29A}"/>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12" name="【公民館】&#10;一人当たり面積最小値テキスト">
          <a:extLst>
            <a:ext uri="{FF2B5EF4-FFF2-40B4-BE49-F238E27FC236}">
              <a16:creationId xmlns:a16="http://schemas.microsoft.com/office/drawing/2014/main" id="{64CCC520-F8A8-4C28-8446-0B2101341E7B}"/>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13" name="直線コネクタ 712">
          <a:extLst>
            <a:ext uri="{FF2B5EF4-FFF2-40B4-BE49-F238E27FC236}">
              <a16:creationId xmlns:a16="http://schemas.microsoft.com/office/drawing/2014/main" id="{09ECF868-0D2E-42A3-B5DE-330D9F5D0EA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14" name="【公民館】&#10;一人当たり面積最大値テキスト">
          <a:extLst>
            <a:ext uri="{FF2B5EF4-FFF2-40B4-BE49-F238E27FC236}">
              <a16:creationId xmlns:a16="http://schemas.microsoft.com/office/drawing/2014/main" id="{5DE77177-C630-4FE5-8C10-2F1CBA0F3CC9}"/>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15" name="直線コネクタ 714">
          <a:extLst>
            <a:ext uri="{FF2B5EF4-FFF2-40B4-BE49-F238E27FC236}">
              <a16:creationId xmlns:a16="http://schemas.microsoft.com/office/drawing/2014/main" id="{9A478539-9BDE-4BF4-A3EB-81E498F1D4F5}"/>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163149</xdr:rowOff>
    </xdr:from>
    <xdr:ext cx="469744" cy="259045"/>
    <xdr:sp macro="" textlink="">
      <xdr:nvSpPr>
        <xdr:cNvPr id="716" name="【公民館】&#10;一人当たり面積平均値テキスト">
          <a:extLst>
            <a:ext uri="{FF2B5EF4-FFF2-40B4-BE49-F238E27FC236}">
              <a16:creationId xmlns:a16="http://schemas.microsoft.com/office/drawing/2014/main" id="{55522504-DBB6-437D-9ECE-C7F4A0B518D8}"/>
            </a:ext>
          </a:extLst>
        </xdr:cNvPr>
        <xdr:cNvSpPr txBox="1"/>
      </xdr:nvSpPr>
      <xdr:spPr>
        <a:xfrm>
          <a:off x="22199600" y="17993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17" name="フローチャート: 判断 716">
          <a:extLst>
            <a:ext uri="{FF2B5EF4-FFF2-40B4-BE49-F238E27FC236}">
              <a16:creationId xmlns:a16="http://schemas.microsoft.com/office/drawing/2014/main" id="{B944B1FD-06DF-48FC-A02B-3FC4829E914C}"/>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18" name="フローチャート: 判断 717">
          <a:extLst>
            <a:ext uri="{FF2B5EF4-FFF2-40B4-BE49-F238E27FC236}">
              <a16:creationId xmlns:a16="http://schemas.microsoft.com/office/drawing/2014/main" id="{C00B5EB9-632F-49EC-A906-3A4AD85E8FB2}"/>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19" name="フローチャート: 判断 718">
          <a:extLst>
            <a:ext uri="{FF2B5EF4-FFF2-40B4-BE49-F238E27FC236}">
              <a16:creationId xmlns:a16="http://schemas.microsoft.com/office/drawing/2014/main" id="{95B427D0-97A6-416A-BCAF-061858E4AF33}"/>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58547</xdr:rowOff>
    </xdr:from>
    <xdr:to>
      <xdr:col>102</xdr:col>
      <xdr:colOff>165100</xdr:colOff>
      <xdr:row>106</xdr:row>
      <xdr:rowOff>160147</xdr:rowOff>
    </xdr:to>
    <xdr:sp macro="" textlink="">
      <xdr:nvSpPr>
        <xdr:cNvPr id="720" name="フローチャート: 判断 719">
          <a:extLst>
            <a:ext uri="{FF2B5EF4-FFF2-40B4-BE49-F238E27FC236}">
              <a16:creationId xmlns:a16="http://schemas.microsoft.com/office/drawing/2014/main" id="{A1D7FAA8-40ED-48F2-82C4-CA314D96B154}"/>
            </a:ext>
          </a:extLst>
        </xdr:cNvPr>
        <xdr:cNvSpPr/>
      </xdr:nvSpPr>
      <xdr:spPr>
        <a:xfrm>
          <a:off x="19494500" y="1823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60833</xdr:rowOff>
    </xdr:from>
    <xdr:to>
      <xdr:col>98</xdr:col>
      <xdr:colOff>38100</xdr:colOff>
      <xdr:row>106</xdr:row>
      <xdr:rowOff>162433</xdr:rowOff>
    </xdr:to>
    <xdr:sp macro="" textlink="">
      <xdr:nvSpPr>
        <xdr:cNvPr id="721" name="フローチャート: 判断 720">
          <a:extLst>
            <a:ext uri="{FF2B5EF4-FFF2-40B4-BE49-F238E27FC236}">
              <a16:creationId xmlns:a16="http://schemas.microsoft.com/office/drawing/2014/main" id="{38894387-28F5-43FF-9B4A-BCDF685AC709}"/>
            </a:ext>
          </a:extLst>
        </xdr:cNvPr>
        <xdr:cNvSpPr/>
      </xdr:nvSpPr>
      <xdr:spPr>
        <a:xfrm>
          <a:off x="18605500" y="182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618EA317-8F90-4338-A6F7-BB194379D6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8C8ADBEC-7D6D-461A-B141-E572A25A60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C2A07F30-EFF0-4A9D-BA84-4E256759756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88DBEDC5-E55F-46C1-9BDF-401FD08590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E1D2FB87-2847-4A6E-A501-68F82212713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7113</xdr:rowOff>
    </xdr:from>
    <xdr:to>
      <xdr:col>116</xdr:col>
      <xdr:colOff>114300</xdr:colOff>
      <xdr:row>107</xdr:row>
      <xdr:rowOff>108713</xdr:rowOff>
    </xdr:to>
    <xdr:sp macro="" textlink="">
      <xdr:nvSpPr>
        <xdr:cNvPr id="727" name="楕円 726">
          <a:extLst>
            <a:ext uri="{FF2B5EF4-FFF2-40B4-BE49-F238E27FC236}">
              <a16:creationId xmlns:a16="http://schemas.microsoft.com/office/drawing/2014/main" id="{D01B395F-5B0C-47F3-8CCE-BA34F73FDD4C}"/>
            </a:ext>
          </a:extLst>
        </xdr:cNvPr>
        <xdr:cNvSpPr/>
      </xdr:nvSpPr>
      <xdr:spPr>
        <a:xfrm>
          <a:off x="22110700" y="183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93490</xdr:rowOff>
    </xdr:from>
    <xdr:ext cx="469744" cy="259045"/>
    <xdr:sp macro="" textlink="">
      <xdr:nvSpPr>
        <xdr:cNvPr id="728" name="【公民館】&#10;一人当たり面積該当値テキスト">
          <a:extLst>
            <a:ext uri="{FF2B5EF4-FFF2-40B4-BE49-F238E27FC236}">
              <a16:creationId xmlns:a16="http://schemas.microsoft.com/office/drawing/2014/main" id="{1F3FB151-D40D-4FB1-A55F-B9FF083AE8F1}"/>
            </a:ext>
          </a:extLst>
        </xdr:cNvPr>
        <xdr:cNvSpPr txBox="1"/>
      </xdr:nvSpPr>
      <xdr:spPr>
        <a:xfrm>
          <a:off x="22199600" y="1826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7683</xdr:rowOff>
    </xdr:from>
    <xdr:to>
      <xdr:col>112</xdr:col>
      <xdr:colOff>38100</xdr:colOff>
      <xdr:row>107</xdr:row>
      <xdr:rowOff>109283</xdr:rowOff>
    </xdr:to>
    <xdr:sp macro="" textlink="">
      <xdr:nvSpPr>
        <xdr:cNvPr id="729" name="楕円 728">
          <a:extLst>
            <a:ext uri="{FF2B5EF4-FFF2-40B4-BE49-F238E27FC236}">
              <a16:creationId xmlns:a16="http://schemas.microsoft.com/office/drawing/2014/main" id="{7DDD6958-CE85-4003-9981-CC9516FDAC14}"/>
            </a:ext>
          </a:extLst>
        </xdr:cNvPr>
        <xdr:cNvSpPr/>
      </xdr:nvSpPr>
      <xdr:spPr>
        <a:xfrm>
          <a:off x="21272500" y="183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57913</xdr:rowOff>
    </xdr:from>
    <xdr:to>
      <xdr:col>116</xdr:col>
      <xdr:colOff>63500</xdr:colOff>
      <xdr:row>107</xdr:row>
      <xdr:rowOff>58483</xdr:rowOff>
    </xdr:to>
    <xdr:cxnSp macro="">
      <xdr:nvCxnSpPr>
        <xdr:cNvPr id="730" name="直線コネクタ 729">
          <a:extLst>
            <a:ext uri="{FF2B5EF4-FFF2-40B4-BE49-F238E27FC236}">
              <a16:creationId xmlns:a16="http://schemas.microsoft.com/office/drawing/2014/main" id="{051E96BA-1793-420A-B665-1CF40AD31D69}"/>
            </a:ext>
          </a:extLst>
        </xdr:cNvPr>
        <xdr:cNvCxnSpPr/>
      </xdr:nvCxnSpPr>
      <xdr:spPr>
        <a:xfrm flipV="1">
          <a:off x="21323300" y="18403063"/>
          <a:ext cx="8382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xdr:rowOff>
    </xdr:from>
    <xdr:to>
      <xdr:col>107</xdr:col>
      <xdr:colOff>101600</xdr:colOff>
      <xdr:row>107</xdr:row>
      <xdr:rowOff>109855</xdr:rowOff>
    </xdr:to>
    <xdr:sp macro="" textlink="">
      <xdr:nvSpPr>
        <xdr:cNvPr id="731" name="楕円 730">
          <a:extLst>
            <a:ext uri="{FF2B5EF4-FFF2-40B4-BE49-F238E27FC236}">
              <a16:creationId xmlns:a16="http://schemas.microsoft.com/office/drawing/2014/main" id="{D8687815-8E4D-4823-BC73-71970AE708A8}"/>
            </a:ext>
          </a:extLst>
        </xdr:cNvPr>
        <xdr:cNvSpPr/>
      </xdr:nvSpPr>
      <xdr:spPr>
        <a:xfrm>
          <a:off x="20383500" y="183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58483</xdr:rowOff>
    </xdr:from>
    <xdr:to>
      <xdr:col>111</xdr:col>
      <xdr:colOff>177800</xdr:colOff>
      <xdr:row>107</xdr:row>
      <xdr:rowOff>59055</xdr:rowOff>
    </xdr:to>
    <xdr:cxnSp macro="">
      <xdr:nvCxnSpPr>
        <xdr:cNvPr id="732" name="直線コネクタ 731">
          <a:extLst>
            <a:ext uri="{FF2B5EF4-FFF2-40B4-BE49-F238E27FC236}">
              <a16:creationId xmlns:a16="http://schemas.microsoft.com/office/drawing/2014/main" id="{6711AC7D-6D64-4983-8BF0-1A75335B2A4E}"/>
            </a:ext>
          </a:extLst>
        </xdr:cNvPr>
        <xdr:cNvCxnSpPr/>
      </xdr:nvCxnSpPr>
      <xdr:spPr>
        <a:xfrm flipV="1">
          <a:off x="20434300" y="1840363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8826</xdr:rowOff>
    </xdr:from>
    <xdr:to>
      <xdr:col>102</xdr:col>
      <xdr:colOff>165100</xdr:colOff>
      <xdr:row>107</xdr:row>
      <xdr:rowOff>110426</xdr:rowOff>
    </xdr:to>
    <xdr:sp macro="" textlink="">
      <xdr:nvSpPr>
        <xdr:cNvPr id="733" name="楕円 732">
          <a:extLst>
            <a:ext uri="{FF2B5EF4-FFF2-40B4-BE49-F238E27FC236}">
              <a16:creationId xmlns:a16="http://schemas.microsoft.com/office/drawing/2014/main" id="{02454BED-1D26-44E3-867E-E4E50B57B983}"/>
            </a:ext>
          </a:extLst>
        </xdr:cNvPr>
        <xdr:cNvSpPr/>
      </xdr:nvSpPr>
      <xdr:spPr>
        <a:xfrm>
          <a:off x="194945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59055</xdr:rowOff>
    </xdr:from>
    <xdr:to>
      <xdr:col>107</xdr:col>
      <xdr:colOff>50800</xdr:colOff>
      <xdr:row>107</xdr:row>
      <xdr:rowOff>59626</xdr:rowOff>
    </xdr:to>
    <xdr:cxnSp macro="">
      <xdr:nvCxnSpPr>
        <xdr:cNvPr id="734" name="直線コネクタ 733">
          <a:extLst>
            <a:ext uri="{FF2B5EF4-FFF2-40B4-BE49-F238E27FC236}">
              <a16:creationId xmlns:a16="http://schemas.microsoft.com/office/drawing/2014/main" id="{23382293-DB94-4368-96A0-E6165C663322}"/>
            </a:ext>
          </a:extLst>
        </xdr:cNvPr>
        <xdr:cNvCxnSpPr/>
      </xdr:nvCxnSpPr>
      <xdr:spPr>
        <a:xfrm flipV="1">
          <a:off x="19545300" y="1840420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9970</xdr:rowOff>
    </xdr:from>
    <xdr:to>
      <xdr:col>98</xdr:col>
      <xdr:colOff>38100</xdr:colOff>
      <xdr:row>107</xdr:row>
      <xdr:rowOff>111570</xdr:rowOff>
    </xdr:to>
    <xdr:sp macro="" textlink="">
      <xdr:nvSpPr>
        <xdr:cNvPr id="735" name="楕円 734">
          <a:extLst>
            <a:ext uri="{FF2B5EF4-FFF2-40B4-BE49-F238E27FC236}">
              <a16:creationId xmlns:a16="http://schemas.microsoft.com/office/drawing/2014/main" id="{E7E40125-D26B-4E6F-A103-BD0198FDD444}"/>
            </a:ext>
          </a:extLst>
        </xdr:cNvPr>
        <xdr:cNvSpPr/>
      </xdr:nvSpPr>
      <xdr:spPr>
        <a:xfrm>
          <a:off x="18605500" y="183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59626</xdr:rowOff>
    </xdr:from>
    <xdr:to>
      <xdr:col>102</xdr:col>
      <xdr:colOff>114300</xdr:colOff>
      <xdr:row>107</xdr:row>
      <xdr:rowOff>60770</xdr:rowOff>
    </xdr:to>
    <xdr:cxnSp macro="">
      <xdr:nvCxnSpPr>
        <xdr:cNvPr id="736" name="直線コネクタ 735">
          <a:extLst>
            <a:ext uri="{FF2B5EF4-FFF2-40B4-BE49-F238E27FC236}">
              <a16:creationId xmlns:a16="http://schemas.microsoft.com/office/drawing/2014/main" id="{FAC3BB9A-C35B-4ED8-AD1B-C555151C9B42}"/>
            </a:ext>
          </a:extLst>
        </xdr:cNvPr>
        <xdr:cNvCxnSpPr/>
      </xdr:nvCxnSpPr>
      <xdr:spPr>
        <a:xfrm flipV="1">
          <a:off x="18656300" y="1840477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72090</xdr:rowOff>
    </xdr:from>
    <xdr:ext cx="469744" cy="259045"/>
    <xdr:sp macro="" textlink="">
      <xdr:nvSpPr>
        <xdr:cNvPr id="737" name="n_1aveValue【公民館】&#10;一人当たり面積">
          <a:extLst>
            <a:ext uri="{FF2B5EF4-FFF2-40B4-BE49-F238E27FC236}">
              <a16:creationId xmlns:a16="http://schemas.microsoft.com/office/drawing/2014/main" id="{9E7951D8-B9A5-4713-806D-F40B380A992B}"/>
            </a:ext>
          </a:extLst>
        </xdr:cNvPr>
        <xdr:cNvSpPr txBox="1"/>
      </xdr:nvSpPr>
      <xdr:spPr>
        <a:xfrm>
          <a:off x="21075727" y="1790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82948</xdr:rowOff>
    </xdr:from>
    <xdr:ext cx="469744" cy="259045"/>
    <xdr:sp macro="" textlink="">
      <xdr:nvSpPr>
        <xdr:cNvPr id="738" name="n_2aveValue【公民館】&#10;一人当たり面積">
          <a:extLst>
            <a:ext uri="{FF2B5EF4-FFF2-40B4-BE49-F238E27FC236}">
              <a16:creationId xmlns:a16="http://schemas.microsoft.com/office/drawing/2014/main" id="{004CD1AA-5024-4068-8C7D-AD13A6C6239D}"/>
            </a:ext>
          </a:extLst>
        </xdr:cNvPr>
        <xdr:cNvSpPr txBox="1"/>
      </xdr:nvSpPr>
      <xdr:spPr>
        <a:xfrm>
          <a:off x="20199427" y="179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5224</xdr:rowOff>
    </xdr:from>
    <xdr:ext cx="469744" cy="259045"/>
    <xdr:sp macro="" textlink="">
      <xdr:nvSpPr>
        <xdr:cNvPr id="739" name="n_3aveValue【公民館】&#10;一人当たり面積">
          <a:extLst>
            <a:ext uri="{FF2B5EF4-FFF2-40B4-BE49-F238E27FC236}">
              <a16:creationId xmlns:a16="http://schemas.microsoft.com/office/drawing/2014/main" id="{72CF6E0E-53F9-426D-B55B-40E100512F24}"/>
            </a:ext>
          </a:extLst>
        </xdr:cNvPr>
        <xdr:cNvSpPr txBox="1"/>
      </xdr:nvSpPr>
      <xdr:spPr>
        <a:xfrm>
          <a:off x="193104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7510</xdr:rowOff>
    </xdr:from>
    <xdr:ext cx="469744" cy="259045"/>
    <xdr:sp macro="" textlink="">
      <xdr:nvSpPr>
        <xdr:cNvPr id="740" name="n_4aveValue【公民館】&#10;一人当たり面積">
          <a:extLst>
            <a:ext uri="{FF2B5EF4-FFF2-40B4-BE49-F238E27FC236}">
              <a16:creationId xmlns:a16="http://schemas.microsoft.com/office/drawing/2014/main" id="{3830602D-BB7C-4744-B414-97B8D8787C22}"/>
            </a:ext>
          </a:extLst>
        </xdr:cNvPr>
        <xdr:cNvSpPr txBox="1"/>
      </xdr:nvSpPr>
      <xdr:spPr>
        <a:xfrm>
          <a:off x="18421427" y="180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100410</xdr:rowOff>
    </xdr:from>
    <xdr:ext cx="469744" cy="259045"/>
    <xdr:sp macro="" textlink="">
      <xdr:nvSpPr>
        <xdr:cNvPr id="741" name="n_1mainValue【公民館】&#10;一人当たり面積">
          <a:extLst>
            <a:ext uri="{FF2B5EF4-FFF2-40B4-BE49-F238E27FC236}">
              <a16:creationId xmlns:a16="http://schemas.microsoft.com/office/drawing/2014/main" id="{FD0C226D-0384-45CF-B706-4452302B88D0}"/>
            </a:ext>
          </a:extLst>
        </xdr:cNvPr>
        <xdr:cNvSpPr txBox="1"/>
      </xdr:nvSpPr>
      <xdr:spPr>
        <a:xfrm>
          <a:off x="21075727" y="1844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100982</xdr:rowOff>
    </xdr:from>
    <xdr:ext cx="469744" cy="259045"/>
    <xdr:sp macro="" textlink="">
      <xdr:nvSpPr>
        <xdr:cNvPr id="742" name="n_2mainValue【公民館】&#10;一人当たり面積">
          <a:extLst>
            <a:ext uri="{FF2B5EF4-FFF2-40B4-BE49-F238E27FC236}">
              <a16:creationId xmlns:a16="http://schemas.microsoft.com/office/drawing/2014/main" id="{E10ACED9-D0BE-424B-8CC5-2306F7AC6828}"/>
            </a:ext>
          </a:extLst>
        </xdr:cNvPr>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101553</xdr:rowOff>
    </xdr:from>
    <xdr:ext cx="469744" cy="259045"/>
    <xdr:sp macro="" textlink="">
      <xdr:nvSpPr>
        <xdr:cNvPr id="743" name="n_3mainValue【公民館】&#10;一人当たり面積">
          <a:extLst>
            <a:ext uri="{FF2B5EF4-FFF2-40B4-BE49-F238E27FC236}">
              <a16:creationId xmlns:a16="http://schemas.microsoft.com/office/drawing/2014/main" id="{4486F5DA-E50F-42F1-BB4D-21496D5D7A1F}"/>
            </a:ext>
          </a:extLst>
        </xdr:cNvPr>
        <xdr:cNvSpPr txBox="1"/>
      </xdr:nvSpPr>
      <xdr:spPr>
        <a:xfrm>
          <a:off x="19310427" y="184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102697</xdr:rowOff>
    </xdr:from>
    <xdr:ext cx="469744" cy="259045"/>
    <xdr:sp macro="" textlink="">
      <xdr:nvSpPr>
        <xdr:cNvPr id="744" name="n_4mainValue【公民館】&#10;一人当たり面積">
          <a:extLst>
            <a:ext uri="{FF2B5EF4-FFF2-40B4-BE49-F238E27FC236}">
              <a16:creationId xmlns:a16="http://schemas.microsoft.com/office/drawing/2014/main" id="{15D2A26A-47ED-4A6A-9C94-CD5EC6928C73}"/>
            </a:ext>
          </a:extLst>
        </xdr:cNvPr>
        <xdr:cNvSpPr txBox="1"/>
      </xdr:nvSpPr>
      <xdr:spPr>
        <a:xfrm>
          <a:off x="18421427" y="1844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A4CEABA7-60C8-49DA-8C3E-317DEFECA4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F0E43466-7C92-4309-A380-C575046C42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16FC454B-39B6-44EC-A570-4938D0555D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類似団体と比較すると、有形固定資産減価償却率に関して公民館が特に高く、公営住宅が低くなっている。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変動が大きかったのは橋りょう・トンネルで主に妙見橋、袴野橋の改修工事により有形固定資産減価償却率が減少した。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公民館の有形固定資産減価償却率が</a:t>
          </a:r>
          <a:r>
            <a:rPr kumimoji="1" lang="en-US" altLang="ja-JP" sz="1300">
              <a:latin typeface="ＭＳ Ｐゴシック" panose="020B0600070205080204" pitchFamily="50" charset="-128"/>
              <a:ea typeface="ＭＳ Ｐゴシック" panose="020B0600070205080204" pitchFamily="50" charset="-128"/>
            </a:rPr>
            <a:t>98.2%</a:t>
          </a:r>
          <a:r>
            <a:rPr kumimoji="1" lang="ja-JP" altLang="en-US" sz="1300">
              <a:latin typeface="ＭＳ Ｐゴシック" panose="020B0600070205080204" pitchFamily="50" charset="-128"/>
              <a:ea typeface="ＭＳ Ｐゴシック" panose="020B0600070205080204" pitchFamily="50" charset="-128"/>
            </a:rPr>
            <a:t>で長陽中央公民館が対象になるがほとんどの資産が償却済みとなる。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個別の施設での有形固定資産減価償却率に着目し、老朽化が進んでいる施設は状況を確認して、各長寿命化計画や個別施設計画にもとづき更新していく必要がある。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B18DB2-31E3-48DC-B67D-B30024CBB20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FE9E3F-EA1F-4871-8D5E-057C4A901B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CDF36C2-945A-4ABD-8875-E026960660A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BB08CF-F4A5-4A95-92AD-2EA5E6E47DF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E4E5E0-05E5-47CD-8F5D-510D8B6FA46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D8C9396-E03F-4A6C-8990-DDA68E2F53B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BC8E28-A294-4911-8A2E-CA2E0E333B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3D747CB-258A-48D3-9274-6F234CCF9C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6C2AF7-86E5-49A4-AA33-39DCF8D5D3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DDE074-63AC-4E9C-84D5-8245DD7166F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CA948A-187F-4ED4-8981-3D64DC27B2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A2FCE1-B420-4BFD-968D-51351C6EAAF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1ED731-A426-4E38-8FDF-652358EDD1E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AB72C70-01A6-4401-8EF8-22017EFB130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A1D55D-D51C-4212-8EC3-FD32552606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D4A990-C2F6-4C58-B442-B753619451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9BF344C-7858-4BC1-BCEC-3353CB0A7BC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A0B322F-3555-44AA-9F2D-946F94DCCB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08BF7D0-B676-4714-B017-FAD4E64FBE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6A6651-D3D3-429F-9F50-276E4DC8E21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A4CD8ED-FA3A-4796-8186-EE7C6B193A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251937F-4FA2-4DE3-AC2C-B3E7130B6A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976FFBE-A413-4893-B92F-95E44D1692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0AEAFFA-7A90-4CED-A4A2-7FE1A49D4C5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481F1F-8E13-48A3-98E8-8920558F85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083A54-5293-4ACF-8562-FFE4C3E6D90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5ADBE4E-BA43-4409-8F54-35AB64126B7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D227C5-C27F-4548-8ABC-0F08591FF6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7066BC-6915-43D7-A2A9-1CC1FB811C8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6E32B4B-D9EB-4822-91D0-703AC14C84A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FF9B59-065F-4CD3-9957-B30F151BF9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FF6308-FB3B-4FB6-9810-B5CBBFCEA63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4E4E91-1983-423A-9CFF-1B9F094537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6C73BD4-BB31-43FD-B89D-E1EDB595A8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F8C5C94-F093-41CD-9A6E-CBA175136E4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9F4AE6-AD25-41DE-A1A2-D02FD8BDEDC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6443A8-6B39-425C-A152-0A536FA0F86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EF4DD8-C907-4AC8-A341-F2AE65926F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062CE8-5B28-4AEE-B1B8-3E108349B0D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3591CAC-9F00-4B02-8BDC-61BF4B54E3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615962-5A15-4929-98E5-B0FC37F67E2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81F755E-0163-44EF-947A-A6C6B36456F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C9A63FF-9319-425F-8421-9C0A4FA8DF5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07033BC-3C28-4C87-9552-ECD49984779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420758E-904A-4AD2-86BF-2DE6012F7F1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E509C3D-89A5-4C0E-80FD-56546F305D6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26EFF19-FD74-4E7C-BB96-A6B86DE7EF5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A9167E0-D626-4DA4-8CF2-B89E9D87CFC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EC23FE-CB43-435B-AD27-92A943AAFCA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59A9CC2-861B-4442-9582-23E1C5815CF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9BC3449-A9DE-4A51-B499-C69DE1E9C52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C36C290-B6D8-4CE9-BF28-0734DB68AAC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79F8244-342C-400F-A862-73782D63FE5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1641352-7438-4530-9CFB-1520B9CB2EC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107950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02AC543-7B52-4431-B429-21A0A39D5ED2}"/>
            </a:ext>
          </a:extLst>
        </xdr:cNvPr>
        <xdr:cNvCxnSpPr/>
      </xdr:nvCxnSpPr>
      <xdr:spPr>
        <a:xfrm flipV="1">
          <a:off x="4634865" y="5765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14F61DC-589D-4A5B-BDA6-49753358868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881372C-6EAE-48F0-A453-B37D056D62F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54627</xdr:rowOff>
    </xdr:from>
    <xdr:ext cx="340478" cy="259045"/>
    <xdr:sp macro="" textlink="">
      <xdr:nvSpPr>
        <xdr:cNvPr id="59" name="【図書館】&#10;有形固定資産減価償却率最大値テキスト">
          <a:extLst>
            <a:ext uri="{FF2B5EF4-FFF2-40B4-BE49-F238E27FC236}">
              <a16:creationId xmlns:a16="http://schemas.microsoft.com/office/drawing/2014/main" id="{7A8C6C2F-E7A9-427D-B53E-D11A913972CB}"/>
            </a:ext>
          </a:extLst>
        </xdr:cNvPr>
        <xdr:cNvSpPr txBox="1"/>
      </xdr:nvSpPr>
      <xdr:spPr>
        <a:xfrm>
          <a:off x="4673600" y="5541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107950</xdr:rowOff>
    </xdr:from>
    <xdr:to>
      <xdr:col>24</xdr:col>
      <xdr:colOff>152400</xdr:colOff>
      <xdr:row>33</xdr:row>
      <xdr:rowOff>107950</xdr:rowOff>
    </xdr:to>
    <xdr:cxnSp macro="">
      <xdr:nvCxnSpPr>
        <xdr:cNvPr id="60" name="直線コネクタ 59">
          <a:extLst>
            <a:ext uri="{FF2B5EF4-FFF2-40B4-BE49-F238E27FC236}">
              <a16:creationId xmlns:a16="http://schemas.microsoft.com/office/drawing/2014/main" id="{E1F011B2-0664-407F-8AFB-A6C1C83DC805}"/>
            </a:ext>
          </a:extLst>
        </xdr:cNvPr>
        <xdr:cNvCxnSpPr/>
      </xdr:nvCxnSpPr>
      <xdr:spPr>
        <a:xfrm>
          <a:off x="4546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92727</xdr:rowOff>
    </xdr:from>
    <xdr:ext cx="405111" cy="259045"/>
    <xdr:sp macro="" textlink="">
      <xdr:nvSpPr>
        <xdr:cNvPr id="61" name="【図書館】&#10;有形固定資産減価償却率平均値テキスト">
          <a:extLst>
            <a:ext uri="{FF2B5EF4-FFF2-40B4-BE49-F238E27FC236}">
              <a16:creationId xmlns:a16="http://schemas.microsoft.com/office/drawing/2014/main" id="{470DDB4E-4E52-40EB-B33F-90A1101CB9F0}"/>
            </a:ext>
          </a:extLst>
        </xdr:cNvPr>
        <xdr:cNvSpPr txBox="1"/>
      </xdr:nvSpPr>
      <xdr:spPr>
        <a:xfrm>
          <a:off x="4673600" y="6436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114300</xdr:rowOff>
    </xdr:from>
    <xdr:to>
      <xdr:col>24</xdr:col>
      <xdr:colOff>114300</xdr:colOff>
      <xdr:row>38</xdr:row>
      <xdr:rowOff>44450</xdr:rowOff>
    </xdr:to>
    <xdr:sp macro="" textlink="">
      <xdr:nvSpPr>
        <xdr:cNvPr id="62" name="フローチャート: 判断 61">
          <a:extLst>
            <a:ext uri="{FF2B5EF4-FFF2-40B4-BE49-F238E27FC236}">
              <a16:creationId xmlns:a16="http://schemas.microsoft.com/office/drawing/2014/main" id="{E2FAAEE3-CF00-442B-8B5D-40FD26EF8451}"/>
            </a:ext>
          </a:extLst>
        </xdr:cNvPr>
        <xdr:cNvSpPr/>
      </xdr:nvSpPr>
      <xdr:spPr>
        <a:xfrm>
          <a:off x="45847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121920</xdr:rowOff>
    </xdr:from>
    <xdr:to>
      <xdr:col>20</xdr:col>
      <xdr:colOff>38100</xdr:colOff>
      <xdr:row>38</xdr:row>
      <xdr:rowOff>52070</xdr:rowOff>
    </xdr:to>
    <xdr:sp macro="" textlink="">
      <xdr:nvSpPr>
        <xdr:cNvPr id="63" name="フローチャート: 判断 62">
          <a:extLst>
            <a:ext uri="{FF2B5EF4-FFF2-40B4-BE49-F238E27FC236}">
              <a16:creationId xmlns:a16="http://schemas.microsoft.com/office/drawing/2014/main" id="{774782DE-8F56-43A7-A4B7-10C06826209F}"/>
            </a:ext>
          </a:extLst>
        </xdr:cNvPr>
        <xdr:cNvSpPr/>
      </xdr:nvSpPr>
      <xdr:spPr>
        <a:xfrm>
          <a:off x="3746500" y="64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100330</xdr:rowOff>
    </xdr:from>
    <xdr:to>
      <xdr:col>15</xdr:col>
      <xdr:colOff>101600</xdr:colOff>
      <xdr:row>38</xdr:row>
      <xdr:rowOff>30480</xdr:rowOff>
    </xdr:to>
    <xdr:sp macro="" textlink="">
      <xdr:nvSpPr>
        <xdr:cNvPr id="64" name="フローチャート: 判断 63">
          <a:extLst>
            <a:ext uri="{FF2B5EF4-FFF2-40B4-BE49-F238E27FC236}">
              <a16:creationId xmlns:a16="http://schemas.microsoft.com/office/drawing/2014/main" id="{9F1C46CF-F941-4F23-8E1E-569EAF192BFF}"/>
            </a:ext>
          </a:extLst>
        </xdr:cNvPr>
        <xdr:cNvSpPr/>
      </xdr:nvSpPr>
      <xdr:spPr>
        <a:xfrm>
          <a:off x="2857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111760</xdr:rowOff>
    </xdr:from>
    <xdr:to>
      <xdr:col>10</xdr:col>
      <xdr:colOff>165100</xdr:colOff>
      <xdr:row>37</xdr:row>
      <xdr:rowOff>41910</xdr:rowOff>
    </xdr:to>
    <xdr:sp macro="" textlink="">
      <xdr:nvSpPr>
        <xdr:cNvPr id="65" name="フローチャート: 判断 64">
          <a:extLst>
            <a:ext uri="{FF2B5EF4-FFF2-40B4-BE49-F238E27FC236}">
              <a16:creationId xmlns:a16="http://schemas.microsoft.com/office/drawing/2014/main" id="{0EB08789-FF3D-4565-98DD-B4F5DF02F057}"/>
            </a:ext>
          </a:extLst>
        </xdr:cNvPr>
        <xdr:cNvSpPr/>
      </xdr:nvSpPr>
      <xdr:spPr>
        <a:xfrm>
          <a:off x="1968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91440</xdr:rowOff>
    </xdr:from>
    <xdr:to>
      <xdr:col>6</xdr:col>
      <xdr:colOff>38100</xdr:colOff>
      <xdr:row>37</xdr:row>
      <xdr:rowOff>21590</xdr:rowOff>
    </xdr:to>
    <xdr:sp macro="" textlink="">
      <xdr:nvSpPr>
        <xdr:cNvPr id="66" name="フローチャート: 判断 65">
          <a:extLst>
            <a:ext uri="{FF2B5EF4-FFF2-40B4-BE49-F238E27FC236}">
              <a16:creationId xmlns:a16="http://schemas.microsoft.com/office/drawing/2014/main" id="{7F33C7EF-E969-45F0-8233-536E77083E02}"/>
            </a:ext>
          </a:extLst>
        </xdr:cNvPr>
        <xdr:cNvSpPr/>
      </xdr:nvSpPr>
      <xdr:spPr>
        <a:xfrm>
          <a:off x="107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525BC78-695C-4BC9-ADEB-68972F6601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416709-DD31-4B6E-8BD9-A6C0442A1C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4D76F9-3B2B-4849-A06A-10AB6FC8145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CBB05FD-B1FA-41AF-917E-C250E42CEB0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3C959BF-B5C8-4064-8D6F-FA4C7315C1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62230</xdr:rowOff>
    </xdr:from>
    <xdr:to>
      <xdr:col>24</xdr:col>
      <xdr:colOff>114300</xdr:colOff>
      <xdr:row>33</xdr:row>
      <xdr:rowOff>163830</xdr:rowOff>
    </xdr:to>
    <xdr:sp macro="" textlink="">
      <xdr:nvSpPr>
        <xdr:cNvPr id="72" name="楕円 71">
          <a:extLst>
            <a:ext uri="{FF2B5EF4-FFF2-40B4-BE49-F238E27FC236}">
              <a16:creationId xmlns:a16="http://schemas.microsoft.com/office/drawing/2014/main" id="{6FFC0FD4-3FE8-4A57-90CD-1C4E78B1D2F8}"/>
            </a:ext>
          </a:extLst>
        </xdr:cNvPr>
        <xdr:cNvSpPr/>
      </xdr:nvSpPr>
      <xdr:spPr>
        <a:xfrm>
          <a:off x="4584700" y="57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10177</xdr:rowOff>
    </xdr:from>
    <xdr:ext cx="340478" cy="259045"/>
    <xdr:sp macro="" textlink="">
      <xdr:nvSpPr>
        <xdr:cNvPr id="73" name="【図書館】&#10;有形固定資産減価償却率該当値テキスト">
          <a:extLst>
            <a:ext uri="{FF2B5EF4-FFF2-40B4-BE49-F238E27FC236}">
              <a16:creationId xmlns:a16="http://schemas.microsoft.com/office/drawing/2014/main" id="{A50701E1-C2C9-4864-80C2-B4775D36B5AD}"/>
            </a:ext>
          </a:extLst>
        </xdr:cNvPr>
        <xdr:cNvSpPr txBox="1"/>
      </xdr:nvSpPr>
      <xdr:spPr>
        <a:xfrm>
          <a:off x="4673600" y="5668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34290</xdr:rowOff>
    </xdr:from>
    <xdr:to>
      <xdr:col>20</xdr:col>
      <xdr:colOff>38100</xdr:colOff>
      <xdr:row>33</xdr:row>
      <xdr:rowOff>135890</xdr:rowOff>
    </xdr:to>
    <xdr:sp macro="" textlink="">
      <xdr:nvSpPr>
        <xdr:cNvPr id="74" name="楕円 73">
          <a:extLst>
            <a:ext uri="{FF2B5EF4-FFF2-40B4-BE49-F238E27FC236}">
              <a16:creationId xmlns:a16="http://schemas.microsoft.com/office/drawing/2014/main" id="{3F9B506D-92C4-4739-A888-6503DED0FC86}"/>
            </a:ext>
          </a:extLst>
        </xdr:cNvPr>
        <xdr:cNvSpPr/>
      </xdr:nvSpPr>
      <xdr:spPr>
        <a:xfrm>
          <a:off x="37465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85090</xdr:rowOff>
    </xdr:from>
    <xdr:to>
      <xdr:col>24</xdr:col>
      <xdr:colOff>63500</xdr:colOff>
      <xdr:row>33</xdr:row>
      <xdr:rowOff>113030</xdr:rowOff>
    </xdr:to>
    <xdr:cxnSp macro="">
      <xdr:nvCxnSpPr>
        <xdr:cNvPr id="75" name="直線コネクタ 74">
          <a:extLst>
            <a:ext uri="{FF2B5EF4-FFF2-40B4-BE49-F238E27FC236}">
              <a16:creationId xmlns:a16="http://schemas.microsoft.com/office/drawing/2014/main" id="{36B2BD81-550C-45C1-B402-AC75AC6A5E40}"/>
            </a:ext>
          </a:extLst>
        </xdr:cNvPr>
        <xdr:cNvCxnSpPr/>
      </xdr:nvCxnSpPr>
      <xdr:spPr>
        <a:xfrm>
          <a:off x="3797300" y="574294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6350</xdr:rowOff>
    </xdr:from>
    <xdr:to>
      <xdr:col>15</xdr:col>
      <xdr:colOff>101600</xdr:colOff>
      <xdr:row>33</xdr:row>
      <xdr:rowOff>107950</xdr:rowOff>
    </xdr:to>
    <xdr:sp macro="" textlink="">
      <xdr:nvSpPr>
        <xdr:cNvPr id="76" name="楕円 75">
          <a:extLst>
            <a:ext uri="{FF2B5EF4-FFF2-40B4-BE49-F238E27FC236}">
              <a16:creationId xmlns:a16="http://schemas.microsoft.com/office/drawing/2014/main" id="{A4D5571F-50A6-43C7-B3ED-F8C43A4F670F}"/>
            </a:ext>
          </a:extLst>
        </xdr:cNvPr>
        <xdr:cNvSpPr/>
      </xdr:nvSpPr>
      <xdr:spPr>
        <a:xfrm>
          <a:off x="2857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33</xdr:row>
      <xdr:rowOff>85090</xdr:rowOff>
    </xdr:to>
    <xdr:cxnSp macro="">
      <xdr:nvCxnSpPr>
        <xdr:cNvPr id="77" name="直線コネクタ 76">
          <a:extLst>
            <a:ext uri="{FF2B5EF4-FFF2-40B4-BE49-F238E27FC236}">
              <a16:creationId xmlns:a16="http://schemas.microsoft.com/office/drawing/2014/main" id="{8ED861EB-1DC3-4287-9CD8-78E28379B144}"/>
            </a:ext>
          </a:extLst>
        </xdr:cNvPr>
        <xdr:cNvCxnSpPr/>
      </xdr:nvCxnSpPr>
      <xdr:spPr>
        <a:xfrm>
          <a:off x="2908300" y="57150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43197</xdr:rowOff>
    </xdr:from>
    <xdr:ext cx="405111" cy="259045"/>
    <xdr:sp macro="" textlink="">
      <xdr:nvSpPr>
        <xdr:cNvPr id="78" name="n_1aveValue【図書館】&#10;有形固定資産減価償却率">
          <a:extLst>
            <a:ext uri="{FF2B5EF4-FFF2-40B4-BE49-F238E27FC236}">
              <a16:creationId xmlns:a16="http://schemas.microsoft.com/office/drawing/2014/main" id="{C9EF02CB-AFD6-45CB-9604-9FDC53E5A66E}"/>
            </a:ext>
          </a:extLst>
        </xdr:cNvPr>
        <xdr:cNvSpPr txBox="1"/>
      </xdr:nvSpPr>
      <xdr:spPr>
        <a:xfrm>
          <a:off x="3582044" y="655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21607</xdr:rowOff>
    </xdr:from>
    <xdr:ext cx="405111" cy="259045"/>
    <xdr:sp macro="" textlink="">
      <xdr:nvSpPr>
        <xdr:cNvPr id="79" name="n_2aveValue【図書館】&#10;有形固定資産減価償却率">
          <a:extLst>
            <a:ext uri="{FF2B5EF4-FFF2-40B4-BE49-F238E27FC236}">
              <a16:creationId xmlns:a16="http://schemas.microsoft.com/office/drawing/2014/main" id="{4375B370-8265-4E25-B2C6-7E927CCB64DD}"/>
            </a:ext>
          </a:extLst>
        </xdr:cNvPr>
        <xdr:cNvSpPr txBox="1"/>
      </xdr:nvSpPr>
      <xdr:spPr>
        <a:xfrm>
          <a:off x="2705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58437</xdr:rowOff>
    </xdr:from>
    <xdr:ext cx="405111" cy="259045"/>
    <xdr:sp macro="" textlink="">
      <xdr:nvSpPr>
        <xdr:cNvPr id="80" name="n_3aveValue【図書館】&#10;有形固定資産減価償却率">
          <a:extLst>
            <a:ext uri="{FF2B5EF4-FFF2-40B4-BE49-F238E27FC236}">
              <a16:creationId xmlns:a16="http://schemas.microsoft.com/office/drawing/2014/main" id="{BE4FF8EE-E570-42BC-903A-95E65C4AED3D}"/>
            </a:ext>
          </a:extLst>
        </xdr:cNvPr>
        <xdr:cNvSpPr txBox="1"/>
      </xdr:nvSpPr>
      <xdr:spPr>
        <a:xfrm>
          <a:off x="1816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38117</xdr:rowOff>
    </xdr:from>
    <xdr:ext cx="405111" cy="259045"/>
    <xdr:sp macro="" textlink="">
      <xdr:nvSpPr>
        <xdr:cNvPr id="81" name="n_4aveValue【図書館】&#10;有形固定資産減価償却率">
          <a:extLst>
            <a:ext uri="{FF2B5EF4-FFF2-40B4-BE49-F238E27FC236}">
              <a16:creationId xmlns:a16="http://schemas.microsoft.com/office/drawing/2014/main" id="{36C2CE87-52FD-4B86-A332-712E88EFF08F}"/>
            </a:ext>
          </a:extLst>
        </xdr:cNvPr>
        <xdr:cNvSpPr txBox="1"/>
      </xdr:nvSpPr>
      <xdr:spPr>
        <a:xfrm>
          <a:off x="927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152417</xdr:rowOff>
    </xdr:from>
    <xdr:ext cx="340478" cy="259045"/>
    <xdr:sp macro="" textlink="">
      <xdr:nvSpPr>
        <xdr:cNvPr id="82" name="n_1mainValue【図書館】&#10;有形固定資産減価償却率">
          <a:extLst>
            <a:ext uri="{FF2B5EF4-FFF2-40B4-BE49-F238E27FC236}">
              <a16:creationId xmlns:a16="http://schemas.microsoft.com/office/drawing/2014/main" id="{6ECB0B7E-2CD1-4B47-AD48-FD7851FDB073}"/>
            </a:ext>
          </a:extLst>
        </xdr:cNvPr>
        <xdr:cNvSpPr txBox="1"/>
      </xdr:nvSpPr>
      <xdr:spPr>
        <a:xfrm>
          <a:off x="3614361" y="54673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124477</xdr:rowOff>
    </xdr:from>
    <xdr:ext cx="340478" cy="259045"/>
    <xdr:sp macro="" textlink="">
      <xdr:nvSpPr>
        <xdr:cNvPr id="83" name="n_2mainValue【図書館】&#10;有形固定資産減価償却率">
          <a:extLst>
            <a:ext uri="{FF2B5EF4-FFF2-40B4-BE49-F238E27FC236}">
              <a16:creationId xmlns:a16="http://schemas.microsoft.com/office/drawing/2014/main" id="{EE608CE7-B206-4330-923D-5D9A118C1CDB}"/>
            </a:ext>
          </a:extLst>
        </xdr:cNvPr>
        <xdr:cNvSpPr txBox="1"/>
      </xdr:nvSpPr>
      <xdr:spPr>
        <a:xfrm>
          <a:off x="2738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A2864988-9972-42C0-85B3-749476CD1F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950118CD-1C9B-4CA6-99D8-EDEDE9E0B8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1D0B96A9-3274-43A9-94FE-B23509B1D9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15919C4E-2D11-473A-8671-D214DC78C07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FB313C79-EEFA-4838-AC57-C2F5A445486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5511ED4D-1A6D-40E2-BA00-F27AA4D6CD6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36E5140E-5766-4EDA-8AB8-10755BAB892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97B6D8CD-3F63-4E20-8AC1-69DD12D8D3E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5EEE7547-CE48-4B74-A3F1-894AFFC5A54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7EE69204-3353-42A1-9F10-89A40CA5ED7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a:extLst>
            <a:ext uri="{FF2B5EF4-FFF2-40B4-BE49-F238E27FC236}">
              <a16:creationId xmlns:a16="http://schemas.microsoft.com/office/drawing/2014/main" id="{9FC200D3-C23A-4585-9BB7-E1C8D134A45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a:extLst>
            <a:ext uri="{FF2B5EF4-FFF2-40B4-BE49-F238E27FC236}">
              <a16:creationId xmlns:a16="http://schemas.microsoft.com/office/drawing/2014/main" id="{5E12AE7C-70DF-444A-B8C2-D15760A7E7E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a:extLst>
            <a:ext uri="{FF2B5EF4-FFF2-40B4-BE49-F238E27FC236}">
              <a16:creationId xmlns:a16="http://schemas.microsoft.com/office/drawing/2014/main" id="{1D7A8C31-19AC-45DB-AD7B-30FF4CCC1AB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7" name="テキスト ボックス 96">
          <a:extLst>
            <a:ext uri="{FF2B5EF4-FFF2-40B4-BE49-F238E27FC236}">
              <a16:creationId xmlns:a16="http://schemas.microsoft.com/office/drawing/2014/main" id="{62797ED4-F662-452F-A165-11647EF5E48A}"/>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a:extLst>
            <a:ext uri="{FF2B5EF4-FFF2-40B4-BE49-F238E27FC236}">
              <a16:creationId xmlns:a16="http://schemas.microsoft.com/office/drawing/2014/main" id="{E18CC78D-6230-4897-B626-1591A8F8A5E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9" name="テキスト ボックス 98">
          <a:extLst>
            <a:ext uri="{FF2B5EF4-FFF2-40B4-BE49-F238E27FC236}">
              <a16:creationId xmlns:a16="http://schemas.microsoft.com/office/drawing/2014/main" id="{08577B1A-E3A5-4B87-A36E-DE1FC02AD28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a:extLst>
            <a:ext uri="{FF2B5EF4-FFF2-40B4-BE49-F238E27FC236}">
              <a16:creationId xmlns:a16="http://schemas.microsoft.com/office/drawing/2014/main" id="{67F797E3-8DCD-40E7-9EB4-250E0B09C36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1" name="テキスト ボックス 100">
          <a:extLst>
            <a:ext uri="{FF2B5EF4-FFF2-40B4-BE49-F238E27FC236}">
              <a16:creationId xmlns:a16="http://schemas.microsoft.com/office/drawing/2014/main" id="{3C3E32CB-9B22-4015-B499-2DC4F663B1F1}"/>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3AC12368-4D04-40DB-A809-03DD88808B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a:extLst>
            <a:ext uri="{FF2B5EF4-FFF2-40B4-BE49-F238E27FC236}">
              <a16:creationId xmlns:a16="http://schemas.microsoft.com/office/drawing/2014/main" id="{1A481C2A-9FC4-40E1-B448-70E868922F5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a:extLst>
            <a:ext uri="{FF2B5EF4-FFF2-40B4-BE49-F238E27FC236}">
              <a16:creationId xmlns:a16="http://schemas.microsoft.com/office/drawing/2014/main" id="{7573EF4A-AC8E-4394-9C60-4D9B9138ED3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xdr:rowOff>
    </xdr:from>
    <xdr:to>
      <xdr:col>54</xdr:col>
      <xdr:colOff>189865</xdr:colOff>
      <xdr:row>41</xdr:row>
      <xdr:rowOff>119634</xdr:rowOff>
    </xdr:to>
    <xdr:cxnSp macro="">
      <xdr:nvCxnSpPr>
        <xdr:cNvPr id="105" name="直線コネクタ 104">
          <a:extLst>
            <a:ext uri="{FF2B5EF4-FFF2-40B4-BE49-F238E27FC236}">
              <a16:creationId xmlns:a16="http://schemas.microsoft.com/office/drawing/2014/main" id="{22275166-FCB4-421A-8E49-058D09739B32}"/>
            </a:ext>
          </a:extLst>
        </xdr:cNvPr>
        <xdr:cNvCxnSpPr/>
      </xdr:nvCxnSpPr>
      <xdr:spPr>
        <a:xfrm flipV="1">
          <a:off x="10476865" y="584606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06" name="【図書館】&#10;一人当たり面積最小値テキスト">
          <a:extLst>
            <a:ext uri="{FF2B5EF4-FFF2-40B4-BE49-F238E27FC236}">
              <a16:creationId xmlns:a16="http://schemas.microsoft.com/office/drawing/2014/main" id="{3AF6218C-5D1D-4B5F-BC3E-989F7E1D35B3}"/>
            </a:ext>
          </a:extLst>
        </xdr:cNvPr>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07" name="直線コネクタ 106">
          <a:extLst>
            <a:ext uri="{FF2B5EF4-FFF2-40B4-BE49-F238E27FC236}">
              <a16:creationId xmlns:a16="http://schemas.microsoft.com/office/drawing/2014/main" id="{13704C18-B14D-46A9-A12C-C1573AF54539}"/>
            </a:ext>
          </a:extLst>
        </xdr:cNvPr>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134891</xdr:rowOff>
    </xdr:from>
    <xdr:ext cx="469744" cy="259045"/>
    <xdr:sp macro="" textlink="">
      <xdr:nvSpPr>
        <xdr:cNvPr id="108" name="【図書館】&#10;一人当たり面積最大値テキスト">
          <a:extLst>
            <a:ext uri="{FF2B5EF4-FFF2-40B4-BE49-F238E27FC236}">
              <a16:creationId xmlns:a16="http://schemas.microsoft.com/office/drawing/2014/main" id="{61B21C48-AE29-42BA-8848-5E650A3A1DC6}"/>
            </a:ext>
          </a:extLst>
        </xdr:cNvPr>
        <xdr:cNvSpPr txBox="1"/>
      </xdr:nvSpPr>
      <xdr:spPr>
        <a:xfrm>
          <a:off x="10515600" y="56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xdr:rowOff>
    </xdr:from>
    <xdr:to>
      <xdr:col>55</xdr:col>
      <xdr:colOff>88900</xdr:colOff>
      <xdr:row>34</xdr:row>
      <xdr:rowOff>16764</xdr:rowOff>
    </xdr:to>
    <xdr:cxnSp macro="">
      <xdr:nvCxnSpPr>
        <xdr:cNvPr id="109" name="直線コネクタ 108">
          <a:extLst>
            <a:ext uri="{FF2B5EF4-FFF2-40B4-BE49-F238E27FC236}">
              <a16:creationId xmlns:a16="http://schemas.microsoft.com/office/drawing/2014/main" id="{B5893478-8777-4760-AE74-A0E2F4A10C91}"/>
            </a:ext>
          </a:extLst>
        </xdr:cNvPr>
        <xdr:cNvCxnSpPr/>
      </xdr:nvCxnSpPr>
      <xdr:spPr>
        <a:xfrm>
          <a:off x="10388600" y="584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0" name="【図書館】&#10;一人当たり面積平均値テキスト">
          <a:extLst>
            <a:ext uri="{FF2B5EF4-FFF2-40B4-BE49-F238E27FC236}">
              <a16:creationId xmlns:a16="http://schemas.microsoft.com/office/drawing/2014/main" id="{3823C75A-D0B8-4570-9D09-C371D885BC37}"/>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1" name="フローチャート: 判断 110">
          <a:extLst>
            <a:ext uri="{FF2B5EF4-FFF2-40B4-BE49-F238E27FC236}">
              <a16:creationId xmlns:a16="http://schemas.microsoft.com/office/drawing/2014/main" id="{93BF4529-976D-4A65-BC02-082818EFA545}"/>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20828</xdr:rowOff>
    </xdr:from>
    <xdr:to>
      <xdr:col>50</xdr:col>
      <xdr:colOff>165100</xdr:colOff>
      <xdr:row>38</xdr:row>
      <xdr:rowOff>122428</xdr:rowOff>
    </xdr:to>
    <xdr:sp macro="" textlink="">
      <xdr:nvSpPr>
        <xdr:cNvPr id="112" name="フローチャート: 判断 111">
          <a:extLst>
            <a:ext uri="{FF2B5EF4-FFF2-40B4-BE49-F238E27FC236}">
              <a16:creationId xmlns:a16="http://schemas.microsoft.com/office/drawing/2014/main" id="{AAA49F35-6A0C-44AA-8BD0-570CF832D7C5}"/>
            </a:ext>
          </a:extLst>
        </xdr:cNvPr>
        <xdr:cNvSpPr/>
      </xdr:nvSpPr>
      <xdr:spPr>
        <a:xfrm>
          <a:off x="9588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169418</xdr:rowOff>
    </xdr:from>
    <xdr:to>
      <xdr:col>46</xdr:col>
      <xdr:colOff>38100</xdr:colOff>
      <xdr:row>38</xdr:row>
      <xdr:rowOff>99568</xdr:rowOff>
    </xdr:to>
    <xdr:sp macro="" textlink="">
      <xdr:nvSpPr>
        <xdr:cNvPr id="113" name="フローチャート: 判断 112">
          <a:extLst>
            <a:ext uri="{FF2B5EF4-FFF2-40B4-BE49-F238E27FC236}">
              <a16:creationId xmlns:a16="http://schemas.microsoft.com/office/drawing/2014/main" id="{F8B3FBCA-911C-44C1-B846-53AA9D9CB56D}"/>
            </a:ext>
          </a:extLst>
        </xdr:cNvPr>
        <xdr:cNvSpPr/>
      </xdr:nvSpPr>
      <xdr:spPr>
        <a:xfrm>
          <a:off x="869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14" name="フローチャート: 判断 113">
          <a:extLst>
            <a:ext uri="{FF2B5EF4-FFF2-40B4-BE49-F238E27FC236}">
              <a16:creationId xmlns:a16="http://schemas.microsoft.com/office/drawing/2014/main" id="{98C98FD9-3A0B-4209-8A05-988EB3AD838E}"/>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15" name="フローチャート: 判断 114">
          <a:extLst>
            <a:ext uri="{FF2B5EF4-FFF2-40B4-BE49-F238E27FC236}">
              <a16:creationId xmlns:a16="http://schemas.microsoft.com/office/drawing/2014/main" id="{FA57063F-CB74-4CD5-A564-9EDD6341F502}"/>
            </a:ext>
          </a:extLst>
        </xdr:cNvPr>
        <xdr:cNvSpPr/>
      </xdr:nvSpPr>
      <xdr:spPr>
        <a:xfrm>
          <a:off x="6921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4932E30-61CC-4135-86FA-81C489A38F5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BCD44AF4-A36F-4DAE-BC89-C7902000400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B3306DD-D1CB-4840-9419-F507D606EC9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79DDA51B-2ED1-4A8A-AF2C-617CBC6E8DF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4788E43-0397-4190-B4B1-B48F89BB249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68834</xdr:rowOff>
    </xdr:from>
    <xdr:to>
      <xdr:col>55</xdr:col>
      <xdr:colOff>50800</xdr:colOff>
      <xdr:row>41</xdr:row>
      <xdr:rowOff>170434</xdr:rowOff>
    </xdr:to>
    <xdr:sp macro="" textlink="">
      <xdr:nvSpPr>
        <xdr:cNvPr id="121" name="楕円 120">
          <a:extLst>
            <a:ext uri="{FF2B5EF4-FFF2-40B4-BE49-F238E27FC236}">
              <a16:creationId xmlns:a16="http://schemas.microsoft.com/office/drawing/2014/main" id="{E0C81FA1-95D3-458C-A612-103ABE63C339}"/>
            </a:ext>
          </a:extLst>
        </xdr:cNvPr>
        <xdr:cNvSpPr/>
      </xdr:nvSpPr>
      <xdr:spPr>
        <a:xfrm>
          <a:off x="104267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155211</xdr:rowOff>
    </xdr:from>
    <xdr:ext cx="469744" cy="259045"/>
    <xdr:sp macro="" textlink="">
      <xdr:nvSpPr>
        <xdr:cNvPr id="122" name="【図書館】&#10;一人当たり面積該当値テキスト">
          <a:extLst>
            <a:ext uri="{FF2B5EF4-FFF2-40B4-BE49-F238E27FC236}">
              <a16:creationId xmlns:a16="http://schemas.microsoft.com/office/drawing/2014/main" id="{5C52F6E8-BEE7-468F-A3E8-D18AFD4A6682}"/>
            </a:ext>
          </a:extLst>
        </xdr:cNvPr>
        <xdr:cNvSpPr txBox="1"/>
      </xdr:nvSpPr>
      <xdr:spPr>
        <a:xfrm>
          <a:off x="10515600" y="701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68834</xdr:rowOff>
    </xdr:from>
    <xdr:to>
      <xdr:col>50</xdr:col>
      <xdr:colOff>165100</xdr:colOff>
      <xdr:row>41</xdr:row>
      <xdr:rowOff>170434</xdr:rowOff>
    </xdr:to>
    <xdr:sp macro="" textlink="">
      <xdr:nvSpPr>
        <xdr:cNvPr id="123" name="楕円 122">
          <a:extLst>
            <a:ext uri="{FF2B5EF4-FFF2-40B4-BE49-F238E27FC236}">
              <a16:creationId xmlns:a16="http://schemas.microsoft.com/office/drawing/2014/main" id="{735AE838-51FA-45DF-AC3A-3660E1DDD66E}"/>
            </a:ext>
          </a:extLst>
        </xdr:cNvPr>
        <xdr:cNvSpPr/>
      </xdr:nvSpPr>
      <xdr:spPr>
        <a:xfrm>
          <a:off x="9588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119634</xdr:rowOff>
    </xdr:from>
    <xdr:to>
      <xdr:col>55</xdr:col>
      <xdr:colOff>0</xdr:colOff>
      <xdr:row>41</xdr:row>
      <xdr:rowOff>119634</xdr:rowOff>
    </xdr:to>
    <xdr:cxnSp macro="">
      <xdr:nvCxnSpPr>
        <xdr:cNvPr id="124" name="直線コネクタ 123">
          <a:extLst>
            <a:ext uri="{FF2B5EF4-FFF2-40B4-BE49-F238E27FC236}">
              <a16:creationId xmlns:a16="http://schemas.microsoft.com/office/drawing/2014/main" id="{E6ACAD43-D0F6-4D9B-B44C-D4817185ACD4}"/>
            </a:ext>
          </a:extLst>
        </xdr:cNvPr>
        <xdr:cNvCxnSpPr/>
      </xdr:nvCxnSpPr>
      <xdr:spPr>
        <a:xfrm>
          <a:off x="9639300" y="7149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68834</xdr:rowOff>
    </xdr:from>
    <xdr:to>
      <xdr:col>46</xdr:col>
      <xdr:colOff>38100</xdr:colOff>
      <xdr:row>41</xdr:row>
      <xdr:rowOff>170434</xdr:rowOff>
    </xdr:to>
    <xdr:sp macro="" textlink="">
      <xdr:nvSpPr>
        <xdr:cNvPr id="125" name="楕円 124">
          <a:extLst>
            <a:ext uri="{FF2B5EF4-FFF2-40B4-BE49-F238E27FC236}">
              <a16:creationId xmlns:a16="http://schemas.microsoft.com/office/drawing/2014/main" id="{5BC94586-0688-4462-BA3B-3CD99966773F}"/>
            </a:ext>
          </a:extLst>
        </xdr:cNvPr>
        <xdr:cNvSpPr/>
      </xdr:nvSpPr>
      <xdr:spPr>
        <a:xfrm>
          <a:off x="86995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119634</xdr:rowOff>
    </xdr:from>
    <xdr:to>
      <xdr:col>50</xdr:col>
      <xdr:colOff>114300</xdr:colOff>
      <xdr:row>41</xdr:row>
      <xdr:rowOff>119634</xdr:rowOff>
    </xdr:to>
    <xdr:cxnSp macro="">
      <xdr:nvCxnSpPr>
        <xdr:cNvPr id="126" name="直線コネクタ 125">
          <a:extLst>
            <a:ext uri="{FF2B5EF4-FFF2-40B4-BE49-F238E27FC236}">
              <a16:creationId xmlns:a16="http://schemas.microsoft.com/office/drawing/2014/main" id="{5C5B0494-4E28-4FF1-AF08-5B198BDD8884}"/>
            </a:ext>
          </a:extLst>
        </xdr:cNvPr>
        <xdr:cNvCxnSpPr/>
      </xdr:nvCxnSpPr>
      <xdr:spPr>
        <a:xfrm>
          <a:off x="8750300" y="71490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138955</xdr:rowOff>
    </xdr:from>
    <xdr:ext cx="469744" cy="259045"/>
    <xdr:sp macro="" textlink="">
      <xdr:nvSpPr>
        <xdr:cNvPr id="127" name="n_1aveValue【図書館】&#10;一人当たり面積">
          <a:extLst>
            <a:ext uri="{FF2B5EF4-FFF2-40B4-BE49-F238E27FC236}">
              <a16:creationId xmlns:a16="http://schemas.microsoft.com/office/drawing/2014/main" id="{34B18827-69C3-4E41-901F-A1194C15A67F}"/>
            </a:ext>
          </a:extLst>
        </xdr:cNvPr>
        <xdr:cNvSpPr txBox="1"/>
      </xdr:nvSpPr>
      <xdr:spPr>
        <a:xfrm>
          <a:off x="93917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116095</xdr:rowOff>
    </xdr:from>
    <xdr:ext cx="469744" cy="259045"/>
    <xdr:sp macro="" textlink="">
      <xdr:nvSpPr>
        <xdr:cNvPr id="128" name="n_2aveValue【図書館】&#10;一人当たり面積">
          <a:extLst>
            <a:ext uri="{FF2B5EF4-FFF2-40B4-BE49-F238E27FC236}">
              <a16:creationId xmlns:a16="http://schemas.microsoft.com/office/drawing/2014/main" id="{253146F3-3BF9-48CC-99C1-D0CE5F90031B}"/>
            </a:ext>
          </a:extLst>
        </xdr:cNvPr>
        <xdr:cNvSpPr txBox="1"/>
      </xdr:nvSpPr>
      <xdr:spPr>
        <a:xfrm>
          <a:off x="8515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29" name="n_3aveValue【図書館】&#10;一人当たり面積">
          <a:extLst>
            <a:ext uri="{FF2B5EF4-FFF2-40B4-BE49-F238E27FC236}">
              <a16:creationId xmlns:a16="http://schemas.microsoft.com/office/drawing/2014/main" id="{6B08275C-0DCD-4519-A685-1E959FB4A356}"/>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30" name="n_4aveValue【図書館】&#10;一人当たり面積">
          <a:extLst>
            <a:ext uri="{FF2B5EF4-FFF2-40B4-BE49-F238E27FC236}">
              <a16:creationId xmlns:a16="http://schemas.microsoft.com/office/drawing/2014/main" id="{9118E2F1-3671-43AF-86D7-57925F69E8C0}"/>
            </a:ext>
          </a:extLst>
        </xdr:cNvPr>
        <xdr:cNvSpPr txBox="1"/>
      </xdr:nvSpPr>
      <xdr:spPr>
        <a:xfrm>
          <a:off x="6737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161561</xdr:rowOff>
    </xdr:from>
    <xdr:ext cx="469744" cy="259045"/>
    <xdr:sp macro="" textlink="">
      <xdr:nvSpPr>
        <xdr:cNvPr id="131" name="n_1mainValue【図書館】&#10;一人当たり面積">
          <a:extLst>
            <a:ext uri="{FF2B5EF4-FFF2-40B4-BE49-F238E27FC236}">
              <a16:creationId xmlns:a16="http://schemas.microsoft.com/office/drawing/2014/main" id="{EFF5EA7F-7313-4E48-AD23-1624490D1E45}"/>
            </a:ext>
          </a:extLst>
        </xdr:cNvPr>
        <xdr:cNvSpPr txBox="1"/>
      </xdr:nvSpPr>
      <xdr:spPr>
        <a:xfrm>
          <a:off x="93917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161561</xdr:rowOff>
    </xdr:from>
    <xdr:ext cx="469744" cy="259045"/>
    <xdr:sp macro="" textlink="">
      <xdr:nvSpPr>
        <xdr:cNvPr id="132" name="n_2mainValue【図書館】&#10;一人当たり面積">
          <a:extLst>
            <a:ext uri="{FF2B5EF4-FFF2-40B4-BE49-F238E27FC236}">
              <a16:creationId xmlns:a16="http://schemas.microsoft.com/office/drawing/2014/main" id="{1E30C44B-71E3-4917-B026-0E549D12410A}"/>
            </a:ext>
          </a:extLst>
        </xdr:cNvPr>
        <xdr:cNvSpPr txBox="1"/>
      </xdr:nvSpPr>
      <xdr:spPr>
        <a:xfrm>
          <a:off x="8515427" y="719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9757BF0B-DBE0-4861-95CF-A5EF4258E0F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4C4FE919-79F8-4039-8510-B7400F66B4E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A9891A43-6721-49F6-A924-3F9C8B6A9A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9BF90FC9-CA69-41E9-B041-0AB26263B8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D5203A59-1F60-4DD6-9DDB-03E00B5EDD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08B836E9-0833-413C-9F92-507EB7CA94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CFC15778-C8B2-4EC3-8CAF-76AD5B936F7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41FFBBBF-6919-47EF-80A9-5FBE7ACC5E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7925F0FB-D684-468F-B1DB-5D0333BFEE8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05A28D1D-C29C-492E-9A2F-F56AA42D8D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3" name="テキスト ボックス 142">
          <a:extLst>
            <a:ext uri="{FF2B5EF4-FFF2-40B4-BE49-F238E27FC236}">
              <a16:creationId xmlns:a16="http://schemas.microsoft.com/office/drawing/2014/main" id="{2FE0434E-E44B-4DB6-8E9E-4397095047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4" name="直線コネクタ 143">
          <a:extLst>
            <a:ext uri="{FF2B5EF4-FFF2-40B4-BE49-F238E27FC236}">
              <a16:creationId xmlns:a16="http://schemas.microsoft.com/office/drawing/2014/main" id="{1B36F560-4218-4570-BC71-46FFE15512C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5" name="テキスト ボックス 144">
          <a:extLst>
            <a:ext uri="{FF2B5EF4-FFF2-40B4-BE49-F238E27FC236}">
              <a16:creationId xmlns:a16="http://schemas.microsoft.com/office/drawing/2014/main" id="{2AA61321-1D4D-46C0-920B-09AFA0B00D6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6" name="直線コネクタ 145">
          <a:extLst>
            <a:ext uri="{FF2B5EF4-FFF2-40B4-BE49-F238E27FC236}">
              <a16:creationId xmlns:a16="http://schemas.microsoft.com/office/drawing/2014/main" id="{64A0D9A3-1BC1-467A-8988-F6F90972BC3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7" name="テキスト ボックス 146">
          <a:extLst>
            <a:ext uri="{FF2B5EF4-FFF2-40B4-BE49-F238E27FC236}">
              <a16:creationId xmlns:a16="http://schemas.microsoft.com/office/drawing/2014/main" id="{B53094A1-32D9-41ED-AC66-9FCAC77A269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8" name="直線コネクタ 147">
          <a:extLst>
            <a:ext uri="{FF2B5EF4-FFF2-40B4-BE49-F238E27FC236}">
              <a16:creationId xmlns:a16="http://schemas.microsoft.com/office/drawing/2014/main" id="{101F8750-22E7-4D8E-8CE8-0F92DF8502E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9" name="テキスト ボックス 148">
          <a:extLst>
            <a:ext uri="{FF2B5EF4-FFF2-40B4-BE49-F238E27FC236}">
              <a16:creationId xmlns:a16="http://schemas.microsoft.com/office/drawing/2014/main" id="{1183C9AE-97A7-4CE9-A525-9307EE34C0E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0" name="直線コネクタ 149">
          <a:extLst>
            <a:ext uri="{FF2B5EF4-FFF2-40B4-BE49-F238E27FC236}">
              <a16:creationId xmlns:a16="http://schemas.microsoft.com/office/drawing/2014/main" id="{01041A21-BB5E-4466-B54E-ECFF3073EC4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1" name="テキスト ボックス 150">
          <a:extLst>
            <a:ext uri="{FF2B5EF4-FFF2-40B4-BE49-F238E27FC236}">
              <a16:creationId xmlns:a16="http://schemas.microsoft.com/office/drawing/2014/main" id="{9C99514E-1EFC-435A-8031-32066AE0E5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2" name="直線コネクタ 151">
          <a:extLst>
            <a:ext uri="{FF2B5EF4-FFF2-40B4-BE49-F238E27FC236}">
              <a16:creationId xmlns:a16="http://schemas.microsoft.com/office/drawing/2014/main" id="{55C9E902-F2DB-4D13-A61F-77B11D3A01B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3" name="テキスト ボックス 152">
          <a:extLst>
            <a:ext uri="{FF2B5EF4-FFF2-40B4-BE49-F238E27FC236}">
              <a16:creationId xmlns:a16="http://schemas.microsoft.com/office/drawing/2014/main" id="{76FDCA80-9892-4984-82A0-20A175E85AF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4" name="直線コネクタ 153">
          <a:extLst>
            <a:ext uri="{FF2B5EF4-FFF2-40B4-BE49-F238E27FC236}">
              <a16:creationId xmlns:a16="http://schemas.microsoft.com/office/drawing/2014/main" id="{E23BDB4D-A587-470B-AF87-A71B0ED14A3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5" name="テキスト ボックス 154">
          <a:extLst>
            <a:ext uri="{FF2B5EF4-FFF2-40B4-BE49-F238E27FC236}">
              <a16:creationId xmlns:a16="http://schemas.microsoft.com/office/drawing/2014/main" id="{6A1CD286-5286-4DCB-8B9E-42D0C3306C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378EC961-70FA-49E7-9667-FF249F4C3B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a:extLst>
            <a:ext uri="{FF2B5EF4-FFF2-40B4-BE49-F238E27FC236}">
              <a16:creationId xmlns:a16="http://schemas.microsoft.com/office/drawing/2014/main" id="{AFD387C9-2AD1-4EDE-B397-873E7B96456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158" name="直線コネクタ 157">
          <a:extLst>
            <a:ext uri="{FF2B5EF4-FFF2-40B4-BE49-F238E27FC236}">
              <a16:creationId xmlns:a16="http://schemas.microsoft.com/office/drawing/2014/main" id="{02EE5007-6C97-4281-A5D4-7757E2775C7F}"/>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9" name="【体育館・プール】&#10;有形固定資産減価償却率最小値テキスト">
          <a:extLst>
            <a:ext uri="{FF2B5EF4-FFF2-40B4-BE49-F238E27FC236}">
              <a16:creationId xmlns:a16="http://schemas.microsoft.com/office/drawing/2014/main" id="{34082A75-A06D-47AC-B6D0-0D787CA687D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0" name="直線コネクタ 159">
          <a:extLst>
            <a:ext uri="{FF2B5EF4-FFF2-40B4-BE49-F238E27FC236}">
              <a16:creationId xmlns:a16="http://schemas.microsoft.com/office/drawing/2014/main" id="{FAA3972E-A2DF-4899-B0C3-6859E0D1B5E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61" name="【体育館・プール】&#10;有形固定資産減価償却率最大値テキスト">
          <a:extLst>
            <a:ext uri="{FF2B5EF4-FFF2-40B4-BE49-F238E27FC236}">
              <a16:creationId xmlns:a16="http://schemas.microsoft.com/office/drawing/2014/main" id="{299070BE-D279-4570-8BF2-310342F281D7}"/>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62" name="直線コネクタ 161">
          <a:extLst>
            <a:ext uri="{FF2B5EF4-FFF2-40B4-BE49-F238E27FC236}">
              <a16:creationId xmlns:a16="http://schemas.microsoft.com/office/drawing/2014/main" id="{DC4D28E4-FC54-45BF-957F-E9A613396F87}"/>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63" name="【体育館・プール】&#10;有形固定資産減価償却率平均値テキスト">
          <a:extLst>
            <a:ext uri="{FF2B5EF4-FFF2-40B4-BE49-F238E27FC236}">
              <a16:creationId xmlns:a16="http://schemas.microsoft.com/office/drawing/2014/main" id="{2A90C301-8433-4534-8A37-E9F3D32A6AEF}"/>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64" name="フローチャート: 判断 163">
          <a:extLst>
            <a:ext uri="{FF2B5EF4-FFF2-40B4-BE49-F238E27FC236}">
              <a16:creationId xmlns:a16="http://schemas.microsoft.com/office/drawing/2014/main" id="{99C1DAE7-01CF-46CC-86E7-EC7E626EB226}"/>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5" name="フローチャート: 判断 164">
          <a:extLst>
            <a:ext uri="{FF2B5EF4-FFF2-40B4-BE49-F238E27FC236}">
              <a16:creationId xmlns:a16="http://schemas.microsoft.com/office/drawing/2014/main" id="{E13CB36C-33DD-48F9-9D2D-8B449F34634B}"/>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166" name="フローチャート: 判断 165">
          <a:extLst>
            <a:ext uri="{FF2B5EF4-FFF2-40B4-BE49-F238E27FC236}">
              <a16:creationId xmlns:a16="http://schemas.microsoft.com/office/drawing/2014/main" id="{4CC0C10A-E789-49E9-B2BC-0E402331DB8F}"/>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67" name="フローチャート: 判断 166">
          <a:extLst>
            <a:ext uri="{FF2B5EF4-FFF2-40B4-BE49-F238E27FC236}">
              <a16:creationId xmlns:a16="http://schemas.microsoft.com/office/drawing/2014/main" id="{C5B1AFB4-CE8E-428E-B8C0-5E368B2A3E88}"/>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68" name="フローチャート: 判断 167">
          <a:extLst>
            <a:ext uri="{FF2B5EF4-FFF2-40B4-BE49-F238E27FC236}">
              <a16:creationId xmlns:a16="http://schemas.microsoft.com/office/drawing/2014/main" id="{A0C3B6E1-D5CE-48C2-84CD-37B3158833FF}"/>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B52DDCC-66BF-4E93-9CC8-C5266EAE39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C9C326FB-10ED-43F5-A8AE-DC7351278B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786B27D-87A6-477C-8D92-413EC859D3E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A645C98F-5E1D-4E45-BF42-F70140B2B8C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8F7A4E0-5377-4A30-BE7E-A1057E7620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78196</xdr:rowOff>
    </xdr:from>
    <xdr:to>
      <xdr:col>24</xdr:col>
      <xdr:colOff>114300</xdr:colOff>
      <xdr:row>64</xdr:row>
      <xdr:rowOff>8346</xdr:rowOff>
    </xdr:to>
    <xdr:sp macro="" textlink="">
      <xdr:nvSpPr>
        <xdr:cNvPr id="174" name="楕円 173">
          <a:extLst>
            <a:ext uri="{FF2B5EF4-FFF2-40B4-BE49-F238E27FC236}">
              <a16:creationId xmlns:a16="http://schemas.microsoft.com/office/drawing/2014/main" id="{FA0B10DA-1C1B-4E6E-9009-CC37E3F4CCAB}"/>
            </a:ext>
          </a:extLst>
        </xdr:cNvPr>
        <xdr:cNvSpPr/>
      </xdr:nvSpPr>
      <xdr:spPr>
        <a:xfrm>
          <a:off x="45847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56623</xdr:rowOff>
    </xdr:from>
    <xdr:ext cx="405111" cy="259045"/>
    <xdr:sp macro="" textlink="">
      <xdr:nvSpPr>
        <xdr:cNvPr id="175" name="【体育館・プール】&#10;有形固定資産減価償却率該当値テキスト">
          <a:extLst>
            <a:ext uri="{FF2B5EF4-FFF2-40B4-BE49-F238E27FC236}">
              <a16:creationId xmlns:a16="http://schemas.microsoft.com/office/drawing/2014/main" id="{987B5C96-8925-4A97-81EB-55243392D177}"/>
            </a:ext>
          </a:extLst>
        </xdr:cNvPr>
        <xdr:cNvSpPr txBox="1"/>
      </xdr:nvSpPr>
      <xdr:spPr>
        <a:xfrm>
          <a:off x="4673600"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52070</xdr:rowOff>
    </xdr:from>
    <xdr:to>
      <xdr:col>20</xdr:col>
      <xdr:colOff>38100</xdr:colOff>
      <xdr:row>63</xdr:row>
      <xdr:rowOff>153670</xdr:rowOff>
    </xdr:to>
    <xdr:sp macro="" textlink="">
      <xdr:nvSpPr>
        <xdr:cNvPr id="176" name="楕円 175">
          <a:extLst>
            <a:ext uri="{FF2B5EF4-FFF2-40B4-BE49-F238E27FC236}">
              <a16:creationId xmlns:a16="http://schemas.microsoft.com/office/drawing/2014/main" id="{DA89EAA2-BC15-4616-9BDB-181C750EDE31}"/>
            </a:ext>
          </a:extLst>
        </xdr:cNvPr>
        <xdr:cNvSpPr/>
      </xdr:nvSpPr>
      <xdr:spPr>
        <a:xfrm>
          <a:off x="3746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102870</xdr:rowOff>
    </xdr:from>
    <xdr:to>
      <xdr:col>24</xdr:col>
      <xdr:colOff>63500</xdr:colOff>
      <xdr:row>63</xdr:row>
      <xdr:rowOff>128996</xdr:rowOff>
    </xdr:to>
    <xdr:cxnSp macro="">
      <xdr:nvCxnSpPr>
        <xdr:cNvPr id="177" name="直線コネクタ 176">
          <a:extLst>
            <a:ext uri="{FF2B5EF4-FFF2-40B4-BE49-F238E27FC236}">
              <a16:creationId xmlns:a16="http://schemas.microsoft.com/office/drawing/2014/main" id="{79CACA61-EFD8-4682-886B-5DE51DD7686D}"/>
            </a:ext>
          </a:extLst>
        </xdr:cNvPr>
        <xdr:cNvCxnSpPr/>
      </xdr:nvCxnSpPr>
      <xdr:spPr>
        <a:xfrm>
          <a:off x="3797300" y="109042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25944</xdr:rowOff>
    </xdr:from>
    <xdr:to>
      <xdr:col>15</xdr:col>
      <xdr:colOff>101600</xdr:colOff>
      <xdr:row>63</xdr:row>
      <xdr:rowOff>127544</xdr:rowOff>
    </xdr:to>
    <xdr:sp macro="" textlink="">
      <xdr:nvSpPr>
        <xdr:cNvPr id="178" name="楕円 177">
          <a:extLst>
            <a:ext uri="{FF2B5EF4-FFF2-40B4-BE49-F238E27FC236}">
              <a16:creationId xmlns:a16="http://schemas.microsoft.com/office/drawing/2014/main" id="{0748400A-35AD-4C54-AD13-2236D248A8A5}"/>
            </a:ext>
          </a:extLst>
        </xdr:cNvPr>
        <xdr:cNvSpPr/>
      </xdr:nvSpPr>
      <xdr:spPr>
        <a:xfrm>
          <a:off x="2857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76744</xdr:rowOff>
    </xdr:from>
    <xdr:to>
      <xdr:col>19</xdr:col>
      <xdr:colOff>177800</xdr:colOff>
      <xdr:row>63</xdr:row>
      <xdr:rowOff>102870</xdr:rowOff>
    </xdr:to>
    <xdr:cxnSp macro="">
      <xdr:nvCxnSpPr>
        <xdr:cNvPr id="179" name="直線コネクタ 178">
          <a:extLst>
            <a:ext uri="{FF2B5EF4-FFF2-40B4-BE49-F238E27FC236}">
              <a16:creationId xmlns:a16="http://schemas.microsoft.com/office/drawing/2014/main" id="{F4FE8D2D-4DDE-4FD3-819F-F936B1DB30A8}"/>
            </a:ext>
          </a:extLst>
        </xdr:cNvPr>
        <xdr:cNvCxnSpPr/>
      </xdr:nvCxnSpPr>
      <xdr:spPr>
        <a:xfrm>
          <a:off x="2908300" y="108780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47172</xdr:rowOff>
    </xdr:from>
    <xdr:to>
      <xdr:col>10</xdr:col>
      <xdr:colOff>165100</xdr:colOff>
      <xdr:row>63</xdr:row>
      <xdr:rowOff>148772</xdr:rowOff>
    </xdr:to>
    <xdr:sp macro="" textlink="">
      <xdr:nvSpPr>
        <xdr:cNvPr id="180" name="楕円 179">
          <a:extLst>
            <a:ext uri="{FF2B5EF4-FFF2-40B4-BE49-F238E27FC236}">
              <a16:creationId xmlns:a16="http://schemas.microsoft.com/office/drawing/2014/main" id="{232340A3-7747-47A4-9CE3-9D531D1E7A91}"/>
            </a:ext>
          </a:extLst>
        </xdr:cNvPr>
        <xdr:cNvSpPr/>
      </xdr:nvSpPr>
      <xdr:spPr>
        <a:xfrm>
          <a:off x="1968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76744</xdr:rowOff>
    </xdr:from>
    <xdr:to>
      <xdr:col>15</xdr:col>
      <xdr:colOff>50800</xdr:colOff>
      <xdr:row>63</xdr:row>
      <xdr:rowOff>97972</xdr:rowOff>
    </xdr:to>
    <xdr:cxnSp macro="">
      <xdr:nvCxnSpPr>
        <xdr:cNvPr id="181" name="直線コネクタ 180">
          <a:extLst>
            <a:ext uri="{FF2B5EF4-FFF2-40B4-BE49-F238E27FC236}">
              <a16:creationId xmlns:a16="http://schemas.microsoft.com/office/drawing/2014/main" id="{D1E7B317-8324-4FF5-9CA4-AE29CE11A349}"/>
            </a:ext>
          </a:extLst>
        </xdr:cNvPr>
        <xdr:cNvCxnSpPr/>
      </xdr:nvCxnSpPr>
      <xdr:spPr>
        <a:xfrm flipV="1">
          <a:off x="2019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25944</xdr:rowOff>
    </xdr:from>
    <xdr:to>
      <xdr:col>6</xdr:col>
      <xdr:colOff>38100</xdr:colOff>
      <xdr:row>63</xdr:row>
      <xdr:rowOff>127544</xdr:rowOff>
    </xdr:to>
    <xdr:sp macro="" textlink="">
      <xdr:nvSpPr>
        <xdr:cNvPr id="182" name="楕円 181">
          <a:extLst>
            <a:ext uri="{FF2B5EF4-FFF2-40B4-BE49-F238E27FC236}">
              <a16:creationId xmlns:a16="http://schemas.microsoft.com/office/drawing/2014/main" id="{DF8BAD5F-0C95-4265-BE56-CB8E292FD32D}"/>
            </a:ext>
          </a:extLst>
        </xdr:cNvPr>
        <xdr:cNvSpPr/>
      </xdr:nvSpPr>
      <xdr:spPr>
        <a:xfrm>
          <a:off x="1079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76744</xdr:rowOff>
    </xdr:from>
    <xdr:to>
      <xdr:col>10</xdr:col>
      <xdr:colOff>114300</xdr:colOff>
      <xdr:row>63</xdr:row>
      <xdr:rowOff>97972</xdr:rowOff>
    </xdr:to>
    <xdr:cxnSp macro="">
      <xdr:nvCxnSpPr>
        <xdr:cNvPr id="183" name="直線コネクタ 182">
          <a:extLst>
            <a:ext uri="{FF2B5EF4-FFF2-40B4-BE49-F238E27FC236}">
              <a16:creationId xmlns:a16="http://schemas.microsoft.com/office/drawing/2014/main" id="{C579EDCA-4630-4587-84BC-4075A5FF4063}"/>
            </a:ext>
          </a:extLst>
        </xdr:cNvPr>
        <xdr:cNvCxnSpPr/>
      </xdr:nvCxnSpPr>
      <xdr:spPr>
        <a:xfrm>
          <a:off x="1130300" y="108780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84" name="n_1aveValue【体育館・プール】&#10;有形固定資産減価償却率">
          <a:extLst>
            <a:ext uri="{FF2B5EF4-FFF2-40B4-BE49-F238E27FC236}">
              <a16:creationId xmlns:a16="http://schemas.microsoft.com/office/drawing/2014/main" id="{63BD0160-0456-4D17-941E-ABB49793438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85" name="n_2aveValue【体育館・プール】&#10;有形固定資産減価償却率">
          <a:extLst>
            <a:ext uri="{FF2B5EF4-FFF2-40B4-BE49-F238E27FC236}">
              <a16:creationId xmlns:a16="http://schemas.microsoft.com/office/drawing/2014/main" id="{D43CF032-6179-461F-B596-423FC8594166}"/>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86" name="n_3aveValue【体育館・プール】&#10;有形固定資産減価償却率">
          <a:extLst>
            <a:ext uri="{FF2B5EF4-FFF2-40B4-BE49-F238E27FC236}">
              <a16:creationId xmlns:a16="http://schemas.microsoft.com/office/drawing/2014/main" id="{EBB81F2B-62E0-4292-8793-4780214EF56E}"/>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187" name="n_4aveValue【体育館・プール】&#10;有形固定資産減価償却率">
          <a:extLst>
            <a:ext uri="{FF2B5EF4-FFF2-40B4-BE49-F238E27FC236}">
              <a16:creationId xmlns:a16="http://schemas.microsoft.com/office/drawing/2014/main" id="{C702CB71-788B-45A5-8C35-807DE8DD0F6B}"/>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144797</xdr:rowOff>
    </xdr:from>
    <xdr:ext cx="405111" cy="259045"/>
    <xdr:sp macro="" textlink="">
      <xdr:nvSpPr>
        <xdr:cNvPr id="188" name="n_1mainValue【体育館・プール】&#10;有形固定資産減価償却率">
          <a:extLst>
            <a:ext uri="{FF2B5EF4-FFF2-40B4-BE49-F238E27FC236}">
              <a16:creationId xmlns:a16="http://schemas.microsoft.com/office/drawing/2014/main" id="{89D63466-A768-41A0-BB77-15F1BE83EE7E}"/>
            </a:ext>
          </a:extLst>
        </xdr:cNvPr>
        <xdr:cNvSpPr txBox="1"/>
      </xdr:nvSpPr>
      <xdr:spPr>
        <a:xfrm>
          <a:off x="35820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118671</xdr:rowOff>
    </xdr:from>
    <xdr:ext cx="405111" cy="259045"/>
    <xdr:sp macro="" textlink="">
      <xdr:nvSpPr>
        <xdr:cNvPr id="189" name="n_2mainValue【体育館・プール】&#10;有形固定資産減価償却率">
          <a:extLst>
            <a:ext uri="{FF2B5EF4-FFF2-40B4-BE49-F238E27FC236}">
              <a16:creationId xmlns:a16="http://schemas.microsoft.com/office/drawing/2014/main" id="{344325AB-060A-44C9-B94E-A23327D1EEBD}"/>
            </a:ext>
          </a:extLst>
        </xdr:cNvPr>
        <xdr:cNvSpPr txBox="1"/>
      </xdr:nvSpPr>
      <xdr:spPr>
        <a:xfrm>
          <a:off x="2705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139899</xdr:rowOff>
    </xdr:from>
    <xdr:ext cx="405111" cy="259045"/>
    <xdr:sp macro="" textlink="">
      <xdr:nvSpPr>
        <xdr:cNvPr id="190" name="n_3mainValue【体育館・プール】&#10;有形固定資産減価償却率">
          <a:extLst>
            <a:ext uri="{FF2B5EF4-FFF2-40B4-BE49-F238E27FC236}">
              <a16:creationId xmlns:a16="http://schemas.microsoft.com/office/drawing/2014/main" id="{FDF9135E-A780-4DEB-AB5D-A8F633588E3E}"/>
            </a:ext>
          </a:extLst>
        </xdr:cNvPr>
        <xdr:cNvSpPr txBox="1"/>
      </xdr:nvSpPr>
      <xdr:spPr>
        <a:xfrm>
          <a:off x="1816744" y="1094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118671</xdr:rowOff>
    </xdr:from>
    <xdr:ext cx="405111" cy="259045"/>
    <xdr:sp macro="" textlink="">
      <xdr:nvSpPr>
        <xdr:cNvPr id="191" name="n_4mainValue【体育館・プール】&#10;有形固定資産減価償却率">
          <a:extLst>
            <a:ext uri="{FF2B5EF4-FFF2-40B4-BE49-F238E27FC236}">
              <a16:creationId xmlns:a16="http://schemas.microsoft.com/office/drawing/2014/main" id="{01787EFC-1BAC-49B3-9344-B9132BC05A9A}"/>
            </a:ext>
          </a:extLst>
        </xdr:cNvPr>
        <xdr:cNvSpPr txBox="1"/>
      </xdr:nvSpPr>
      <xdr:spPr>
        <a:xfrm>
          <a:off x="927744" y="1092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a:extLst>
            <a:ext uri="{FF2B5EF4-FFF2-40B4-BE49-F238E27FC236}">
              <a16:creationId xmlns:a16="http://schemas.microsoft.com/office/drawing/2014/main" id="{E7DC0DAC-EEB5-4973-851B-01AC5ED3EE1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a:extLst>
            <a:ext uri="{FF2B5EF4-FFF2-40B4-BE49-F238E27FC236}">
              <a16:creationId xmlns:a16="http://schemas.microsoft.com/office/drawing/2014/main" id="{A61CE880-CBFC-4451-87A2-D22EF78B340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a:extLst>
            <a:ext uri="{FF2B5EF4-FFF2-40B4-BE49-F238E27FC236}">
              <a16:creationId xmlns:a16="http://schemas.microsoft.com/office/drawing/2014/main" id="{ADA87BDE-6C3A-4261-98E2-28DAFD2E91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a:extLst>
            <a:ext uri="{FF2B5EF4-FFF2-40B4-BE49-F238E27FC236}">
              <a16:creationId xmlns:a16="http://schemas.microsoft.com/office/drawing/2014/main" id="{79D7CDD5-DD65-4458-9869-C8831A751C8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a:extLst>
            <a:ext uri="{FF2B5EF4-FFF2-40B4-BE49-F238E27FC236}">
              <a16:creationId xmlns:a16="http://schemas.microsoft.com/office/drawing/2014/main" id="{9B4497CF-E805-42B3-9658-001D98C6492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a:extLst>
            <a:ext uri="{FF2B5EF4-FFF2-40B4-BE49-F238E27FC236}">
              <a16:creationId xmlns:a16="http://schemas.microsoft.com/office/drawing/2014/main" id="{6A6B633E-F206-4B66-8F69-A81A67713A5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a:extLst>
            <a:ext uri="{FF2B5EF4-FFF2-40B4-BE49-F238E27FC236}">
              <a16:creationId xmlns:a16="http://schemas.microsoft.com/office/drawing/2014/main" id="{C8FD36C2-EFEB-497C-90CB-49197A87412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a:extLst>
            <a:ext uri="{FF2B5EF4-FFF2-40B4-BE49-F238E27FC236}">
              <a16:creationId xmlns:a16="http://schemas.microsoft.com/office/drawing/2014/main" id="{DB4EF17C-E9CC-4667-A4F1-58E819667D5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a:extLst>
            <a:ext uri="{FF2B5EF4-FFF2-40B4-BE49-F238E27FC236}">
              <a16:creationId xmlns:a16="http://schemas.microsoft.com/office/drawing/2014/main" id="{D7841BF9-AD8B-4AF8-841B-0C1075805D6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a:extLst>
            <a:ext uri="{FF2B5EF4-FFF2-40B4-BE49-F238E27FC236}">
              <a16:creationId xmlns:a16="http://schemas.microsoft.com/office/drawing/2014/main" id="{5161481D-3119-4E95-A3C0-7124E2DEF0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2" name="直線コネクタ 201">
          <a:extLst>
            <a:ext uri="{FF2B5EF4-FFF2-40B4-BE49-F238E27FC236}">
              <a16:creationId xmlns:a16="http://schemas.microsoft.com/office/drawing/2014/main" id="{45E4BA3C-7033-4E6E-9170-92C26D33B101}"/>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3" name="テキスト ボックス 202">
          <a:extLst>
            <a:ext uri="{FF2B5EF4-FFF2-40B4-BE49-F238E27FC236}">
              <a16:creationId xmlns:a16="http://schemas.microsoft.com/office/drawing/2014/main" id="{78DD40D1-FB75-4E2F-A5D7-A947E5806622}"/>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a:extLst>
            <a:ext uri="{FF2B5EF4-FFF2-40B4-BE49-F238E27FC236}">
              <a16:creationId xmlns:a16="http://schemas.microsoft.com/office/drawing/2014/main" id="{9F328A23-4E74-442E-8E39-D4D7CAE56DB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a:extLst>
            <a:ext uri="{FF2B5EF4-FFF2-40B4-BE49-F238E27FC236}">
              <a16:creationId xmlns:a16="http://schemas.microsoft.com/office/drawing/2014/main" id="{B4005F1A-97F1-4C28-9EFE-A627A3767A3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6" name="直線コネクタ 205">
          <a:extLst>
            <a:ext uri="{FF2B5EF4-FFF2-40B4-BE49-F238E27FC236}">
              <a16:creationId xmlns:a16="http://schemas.microsoft.com/office/drawing/2014/main" id="{679A96E0-B756-4228-852A-D12BF69829C7}"/>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7" name="テキスト ボックス 206">
          <a:extLst>
            <a:ext uri="{FF2B5EF4-FFF2-40B4-BE49-F238E27FC236}">
              <a16:creationId xmlns:a16="http://schemas.microsoft.com/office/drawing/2014/main" id="{6610A694-497F-46E6-ABFB-D2C271F0E02B}"/>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5CEBCFBE-9322-4DB3-A4AF-B80CDA06E85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a:extLst>
            <a:ext uri="{FF2B5EF4-FFF2-40B4-BE49-F238E27FC236}">
              <a16:creationId xmlns:a16="http://schemas.microsoft.com/office/drawing/2014/main" id="{69340EB3-915B-45A5-AFD4-532FB2B89ED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a:extLst>
            <a:ext uri="{FF2B5EF4-FFF2-40B4-BE49-F238E27FC236}">
              <a16:creationId xmlns:a16="http://schemas.microsoft.com/office/drawing/2014/main" id="{236DBD20-C29B-463F-B45A-38AF9DE652F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211" name="直線コネクタ 210">
          <a:extLst>
            <a:ext uri="{FF2B5EF4-FFF2-40B4-BE49-F238E27FC236}">
              <a16:creationId xmlns:a16="http://schemas.microsoft.com/office/drawing/2014/main" id="{F71A18BD-05E1-44F6-AB4D-596EEC75BAA9}"/>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212" name="【体育館・プール】&#10;一人当たり面積最小値テキスト">
          <a:extLst>
            <a:ext uri="{FF2B5EF4-FFF2-40B4-BE49-F238E27FC236}">
              <a16:creationId xmlns:a16="http://schemas.microsoft.com/office/drawing/2014/main" id="{C2AEC14E-E9BC-4163-849C-449F8B852512}"/>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213" name="直線コネクタ 212">
          <a:extLst>
            <a:ext uri="{FF2B5EF4-FFF2-40B4-BE49-F238E27FC236}">
              <a16:creationId xmlns:a16="http://schemas.microsoft.com/office/drawing/2014/main" id="{E2140822-39C4-425D-8F17-96026BD6C986}"/>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14" name="【体育館・プール】&#10;一人当たり面積最大値テキスト">
          <a:extLst>
            <a:ext uri="{FF2B5EF4-FFF2-40B4-BE49-F238E27FC236}">
              <a16:creationId xmlns:a16="http://schemas.microsoft.com/office/drawing/2014/main" id="{E44B7457-0973-4454-BA74-87745DF6A82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15" name="直線コネクタ 214">
          <a:extLst>
            <a:ext uri="{FF2B5EF4-FFF2-40B4-BE49-F238E27FC236}">
              <a16:creationId xmlns:a16="http://schemas.microsoft.com/office/drawing/2014/main" id="{9ADA46C7-C405-4892-ABB2-8A3E23754C98}"/>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216" name="【体育館・プール】&#10;一人当たり面積平均値テキスト">
          <a:extLst>
            <a:ext uri="{FF2B5EF4-FFF2-40B4-BE49-F238E27FC236}">
              <a16:creationId xmlns:a16="http://schemas.microsoft.com/office/drawing/2014/main" id="{EB40DA4F-35BD-4351-B4C8-F8673B34CB6F}"/>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217" name="フローチャート: 判断 216">
          <a:extLst>
            <a:ext uri="{FF2B5EF4-FFF2-40B4-BE49-F238E27FC236}">
              <a16:creationId xmlns:a16="http://schemas.microsoft.com/office/drawing/2014/main" id="{74FA2CF7-D2E9-421A-9475-A362F80CD3B4}"/>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218" name="フローチャート: 判断 217">
          <a:extLst>
            <a:ext uri="{FF2B5EF4-FFF2-40B4-BE49-F238E27FC236}">
              <a16:creationId xmlns:a16="http://schemas.microsoft.com/office/drawing/2014/main" id="{B5ABC517-E5D1-489D-8910-31159D80538D}"/>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219" name="フローチャート: 判断 218">
          <a:extLst>
            <a:ext uri="{FF2B5EF4-FFF2-40B4-BE49-F238E27FC236}">
              <a16:creationId xmlns:a16="http://schemas.microsoft.com/office/drawing/2014/main" id="{50FFB4F7-E87F-443A-97CD-B258DD1470F2}"/>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220" name="フローチャート: 判断 219">
          <a:extLst>
            <a:ext uri="{FF2B5EF4-FFF2-40B4-BE49-F238E27FC236}">
              <a16:creationId xmlns:a16="http://schemas.microsoft.com/office/drawing/2014/main" id="{61D0BE90-1A08-4C74-BACB-813DAFB09211}"/>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221" name="フローチャート: 判断 220">
          <a:extLst>
            <a:ext uri="{FF2B5EF4-FFF2-40B4-BE49-F238E27FC236}">
              <a16:creationId xmlns:a16="http://schemas.microsoft.com/office/drawing/2014/main" id="{F4C32631-33DE-488E-8010-B8AC67BA9112}"/>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070054C-C704-4879-8CE3-87DE2699E5D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7B05309D-7B02-4F93-8DF8-60F01261FC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7D73782-52C7-46ED-96AE-E298A2832B0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3793BF8-E2E7-4991-AD58-F3700157C8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4F5CE8E6-3DCB-446D-9EDD-CC670A61C4E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10351</xdr:rowOff>
    </xdr:from>
    <xdr:to>
      <xdr:col>55</xdr:col>
      <xdr:colOff>50800</xdr:colOff>
      <xdr:row>59</xdr:row>
      <xdr:rowOff>111951</xdr:rowOff>
    </xdr:to>
    <xdr:sp macro="" textlink="">
      <xdr:nvSpPr>
        <xdr:cNvPr id="227" name="楕円 226">
          <a:extLst>
            <a:ext uri="{FF2B5EF4-FFF2-40B4-BE49-F238E27FC236}">
              <a16:creationId xmlns:a16="http://schemas.microsoft.com/office/drawing/2014/main" id="{B771FB99-461B-450F-85FF-CBEB01106EF0}"/>
            </a:ext>
          </a:extLst>
        </xdr:cNvPr>
        <xdr:cNvSpPr/>
      </xdr:nvSpPr>
      <xdr:spPr>
        <a:xfrm>
          <a:off x="10426700" y="101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33228</xdr:rowOff>
    </xdr:from>
    <xdr:ext cx="469744" cy="259045"/>
    <xdr:sp macro="" textlink="">
      <xdr:nvSpPr>
        <xdr:cNvPr id="228" name="【体育館・プール】&#10;一人当たり面積該当値テキスト">
          <a:extLst>
            <a:ext uri="{FF2B5EF4-FFF2-40B4-BE49-F238E27FC236}">
              <a16:creationId xmlns:a16="http://schemas.microsoft.com/office/drawing/2014/main" id="{C0E60C96-B4D2-4B62-85A0-299B4DB1C61E}"/>
            </a:ext>
          </a:extLst>
        </xdr:cNvPr>
        <xdr:cNvSpPr txBox="1"/>
      </xdr:nvSpPr>
      <xdr:spPr>
        <a:xfrm>
          <a:off x="10515600" y="997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19494</xdr:rowOff>
    </xdr:from>
    <xdr:to>
      <xdr:col>50</xdr:col>
      <xdr:colOff>165100</xdr:colOff>
      <xdr:row>59</xdr:row>
      <xdr:rowOff>121094</xdr:rowOff>
    </xdr:to>
    <xdr:sp macro="" textlink="">
      <xdr:nvSpPr>
        <xdr:cNvPr id="229" name="楕円 228">
          <a:extLst>
            <a:ext uri="{FF2B5EF4-FFF2-40B4-BE49-F238E27FC236}">
              <a16:creationId xmlns:a16="http://schemas.microsoft.com/office/drawing/2014/main" id="{6E45C413-96E4-4521-9C60-243D6CBF5CC7}"/>
            </a:ext>
          </a:extLst>
        </xdr:cNvPr>
        <xdr:cNvSpPr/>
      </xdr:nvSpPr>
      <xdr:spPr>
        <a:xfrm>
          <a:off x="9588500" y="1013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61151</xdr:rowOff>
    </xdr:from>
    <xdr:to>
      <xdr:col>55</xdr:col>
      <xdr:colOff>0</xdr:colOff>
      <xdr:row>59</xdr:row>
      <xdr:rowOff>70294</xdr:rowOff>
    </xdr:to>
    <xdr:cxnSp macro="">
      <xdr:nvCxnSpPr>
        <xdr:cNvPr id="230" name="直線コネクタ 229">
          <a:extLst>
            <a:ext uri="{FF2B5EF4-FFF2-40B4-BE49-F238E27FC236}">
              <a16:creationId xmlns:a16="http://schemas.microsoft.com/office/drawing/2014/main" id="{C43A8FFC-EFDA-4CD6-AACD-420D7A5F1521}"/>
            </a:ext>
          </a:extLst>
        </xdr:cNvPr>
        <xdr:cNvCxnSpPr/>
      </xdr:nvCxnSpPr>
      <xdr:spPr>
        <a:xfrm flipV="1">
          <a:off x="9639300" y="1017670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25209</xdr:rowOff>
    </xdr:from>
    <xdr:to>
      <xdr:col>46</xdr:col>
      <xdr:colOff>38100</xdr:colOff>
      <xdr:row>59</xdr:row>
      <xdr:rowOff>126809</xdr:rowOff>
    </xdr:to>
    <xdr:sp macro="" textlink="">
      <xdr:nvSpPr>
        <xdr:cNvPr id="231" name="楕円 230">
          <a:extLst>
            <a:ext uri="{FF2B5EF4-FFF2-40B4-BE49-F238E27FC236}">
              <a16:creationId xmlns:a16="http://schemas.microsoft.com/office/drawing/2014/main" id="{8BC6DAC0-68B2-405C-B0E0-CE515B42805C}"/>
            </a:ext>
          </a:extLst>
        </xdr:cNvPr>
        <xdr:cNvSpPr/>
      </xdr:nvSpPr>
      <xdr:spPr>
        <a:xfrm>
          <a:off x="8699500" y="10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70294</xdr:rowOff>
    </xdr:from>
    <xdr:to>
      <xdr:col>50</xdr:col>
      <xdr:colOff>114300</xdr:colOff>
      <xdr:row>59</xdr:row>
      <xdr:rowOff>76009</xdr:rowOff>
    </xdr:to>
    <xdr:cxnSp macro="">
      <xdr:nvCxnSpPr>
        <xdr:cNvPr id="232" name="直線コネクタ 231">
          <a:extLst>
            <a:ext uri="{FF2B5EF4-FFF2-40B4-BE49-F238E27FC236}">
              <a16:creationId xmlns:a16="http://schemas.microsoft.com/office/drawing/2014/main" id="{7C9463A5-716E-4E6A-B948-DE9044A8A11F}"/>
            </a:ext>
          </a:extLst>
        </xdr:cNvPr>
        <xdr:cNvCxnSpPr/>
      </xdr:nvCxnSpPr>
      <xdr:spPr>
        <a:xfrm flipV="1">
          <a:off x="8750300" y="10185844"/>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33" name="楕円 232">
          <a:extLst>
            <a:ext uri="{FF2B5EF4-FFF2-40B4-BE49-F238E27FC236}">
              <a16:creationId xmlns:a16="http://schemas.microsoft.com/office/drawing/2014/main" id="{E0E3BCA5-640E-4752-BEB1-E89779726D6B}"/>
            </a:ext>
          </a:extLst>
        </xdr:cNvPr>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76009</xdr:rowOff>
    </xdr:from>
    <xdr:to>
      <xdr:col>45</xdr:col>
      <xdr:colOff>177800</xdr:colOff>
      <xdr:row>59</xdr:row>
      <xdr:rowOff>80010</xdr:rowOff>
    </xdr:to>
    <xdr:cxnSp macro="">
      <xdr:nvCxnSpPr>
        <xdr:cNvPr id="234" name="直線コネクタ 233">
          <a:extLst>
            <a:ext uri="{FF2B5EF4-FFF2-40B4-BE49-F238E27FC236}">
              <a16:creationId xmlns:a16="http://schemas.microsoft.com/office/drawing/2014/main" id="{84210670-BB8C-4F41-A322-DA25169953BD}"/>
            </a:ext>
          </a:extLst>
        </xdr:cNvPr>
        <xdr:cNvCxnSpPr/>
      </xdr:nvCxnSpPr>
      <xdr:spPr>
        <a:xfrm flipV="1">
          <a:off x="7861300" y="1019155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40640</xdr:rowOff>
    </xdr:from>
    <xdr:to>
      <xdr:col>36</xdr:col>
      <xdr:colOff>165100</xdr:colOff>
      <xdr:row>59</xdr:row>
      <xdr:rowOff>142240</xdr:rowOff>
    </xdr:to>
    <xdr:sp macro="" textlink="">
      <xdr:nvSpPr>
        <xdr:cNvPr id="235" name="楕円 234">
          <a:extLst>
            <a:ext uri="{FF2B5EF4-FFF2-40B4-BE49-F238E27FC236}">
              <a16:creationId xmlns:a16="http://schemas.microsoft.com/office/drawing/2014/main" id="{90194445-DCF6-4911-982D-A45A985F2EFE}"/>
            </a:ext>
          </a:extLst>
        </xdr:cNvPr>
        <xdr:cNvSpPr/>
      </xdr:nvSpPr>
      <xdr:spPr>
        <a:xfrm>
          <a:off x="6921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80010</xdr:rowOff>
    </xdr:from>
    <xdr:to>
      <xdr:col>41</xdr:col>
      <xdr:colOff>50800</xdr:colOff>
      <xdr:row>59</xdr:row>
      <xdr:rowOff>91440</xdr:rowOff>
    </xdr:to>
    <xdr:cxnSp macro="">
      <xdr:nvCxnSpPr>
        <xdr:cNvPr id="236" name="直線コネクタ 235">
          <a:extLst>
            <a:ext uri="{FF2B5EF4-FFF2-40B4-BE49-F238E27FC236}">
              <a16:creationId xmlns:a16="http://schemas.microsoft.com/office/drawing/2014/main" id="{2CEA25E6-3127-43AD-8D6B-31390A3445EC}"/>
            </a:ext>
          </a:extLst>
        </xdr:cNvPr>
        <xdr:cNvCxnSpPr/>
      </xdr:nvCxnSpPr>
      <xdr:spPr>
        <a:xfrm flipV="1">
          <a:off x="6972300" y="10195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237" name="n_1aveValue【体育館・プール】&#10;一人当たり面積">
          <a:extLst>
            <a:ext uri="{FF2B5EF4-FFF2-40B4-BE49-F238E27FC236}">
              <a16:creationId xmlns:a16="http://schemas.microsoft.com/office/drawing/2014/main" id="{432EAF90-C23C-44A0-B6C0-5D22D3FD9F5F}"/>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238" name="n_2aveValue【体育館・プール】&#10;一人当たり面積">
          <a:extLst>
            <a:ext uri="{FF2B5EF4-FFF2-40B4-BE49-F238E27FC236}">
              <a16:creationId xmlns:a16="http://schemas.microsoft.com/office/drawing/2014/main" id="{EE062FD1-AEE7-40B7-B8B9-3070AD43123B}"/>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109364</xdr:rowOff>
    </xdr:from>
    <xdr:ext cx="469744" cy="259045"/>
    <xdr:sp macro="" textlink="">
      <xdr:nvSpPr>
        <xdr:cNvPr id="239" name="n_3aveValue【体育館・プール】&#10;一人当たり面積">
          <a:extLst>
            <a:ext uri="{FF2B5EF4-FFF2-40B4-BE49-F238E27FC236}">
              <a16:creationId xmlns:a16="http://schemas.microsoft.com/office/drawing/2014/main" id="{3871F952-AF42-4856-A012-FFC4CE92A631}"/>
            </a:ext>
          </a:extLst>
        </xdr:cNvPr>
        <xdr:cNvSpPr txBox="1"/>
      </xdr:nvSpPr>
      <xdr:spPr>
        <a:xfrm>
          <a:off x="76264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145369</xdr:rowOff>
    </xdr:from>
    <xdr:ext cx="469744" cy="259045"/>
    <xdr:sp macro="" textlink="">
      <xdr:nvSpPr>
        <xdr:cNvPr id="240" name="n_4aveValue【体育館・プール】&#10;一人当たり面積">
          <a:extLst>
            <a:ext uri="{FF2B5EF4-FFF2-40B4-BE49-F238E27FC236}">
              <a16:creationId xmlns:a16="http://schemas.microsoft.com/office/drawing/2014/main" id="{1A4035CF-1388-47C6-8D44-E2DA5D1C9678}"/>
            </a:ext>
          </a:extLst>
        </xdr:cNvPr>
        <xdr:cNvSpPr txBox="1"/>
      </xdr:nvSpPr>
      <xdr:spPr>
        <a:xfrm>
          <a:off x="6737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137621</xdr:rowOff>
    </xdr:from>
    <xdr:ext cx="469744" cy="259045"/>
    <xdr:sp macro="" textlink="">
      <xdr:nvSpPr>
        <xdr:cNvPr id="241" name="n_1mainValue【体育館・プール】&#10;一人当たり面積">
          <a:extLst>
            <a:ext uri="{FF2B5EF4-FFF2-40B4-BE49-F238E27FC236}">
              <a16:creationId xmlns:a16="http://schemas.microsoft.com/office/drawing/2014/main" id="{994078B0-1CBB-4FCF-898F-34F55202BEFB}"/>
            </a:ext>
          </a:extLst>
        </xdr:cNvPr>
        <xdr:cNvSpPr txBox="1"/>
      </xdr:nvSpPr>
      <xdr:spPr>
        <a:xfrm>
          <a:off x="9391727" y="991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143336</xdr:rowOff>
    </xdr:from>
    <xdr:ext cx="469744" cy="259045"/>
    <xdr:sp macro="" textlink="">
      <xdr:nvSpPr>
        <xdr:cNvPr id="242" name="n_2mainValue【体育館・プール】&#10;一人当たり面積">
          <a:extLst>
            <a:ext uri="{FF2B5EF4-FFF2-40B4-BE49-F238E27FC236}">
              <a16:creationId xmlns:a16="http://schemas.microsoft.com/office/drawing/2014/main" id="{D18676BD-CDAA-43C8-BAF0-484069739D04}"/>
            </a:ext>
          </a:extLst>
        </xdr:cNvPr>
        <xdr:cNvSpPr txBox="1"/>
      </xdr:nvSpPr>
      <xdr:spPr>
        <a:xfrm>
          <a:off x="8515427" y="991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147337</xdr:rowOff>
    </xdr:from>
    <xdr:ext cx="469744" cy="259045"/>
    <xdr:sp macro="" textlink="">
      <xdr:nvSpPr>
        <xdr:cNvPr id="243" name="n_3mainValue【体育館・プール】&#10;一人当たり面積">
          <a:extLst>
            <a:ext uri="{FF2B5EF4-FFF2-40B4-BE49-F238E27FC236}">
              <a16:creationId xmlns:a16="http://schemas.microsoft.com/office/drawing/2014/main" id="{92069803-163A-42FD-9BD5-579B51A6C5F6}"/>
            </a:ext>
          </a:extLst>
        </xdr:cNvPr>
        <xdr:cNvSpPr txBox="1"/>
      </xdr:nvSpPr>
      <xdr:spPr>
        <a:xfrm>
          <a:off x="76264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158767</xdr:rowOff>
    </xdr:from>
    <xdr:ext cx="469744" cy="259045"/>
    <xdr:sp macro="" textlink="">
      <xdr:nvSpPr>
        <xdr:cNvPr id="244" name="n_4mainValue【体育館・プール】&#10;一人当たり面積">
          <a:extLst>
            <a:ext uri="{FF2B5EF4-FFF2-40B4-BE49-F238E27FC236}">
              <a16:creationId xmlns:a16="http://schemas.microsoft.com/office/drawing/2014/main" id="{B27F2EBA-BF5F-463D-A570-D29ADA4BBC3D}"/>
            </a:ext>
          </a:extLst>
        </xdr:cNvPr>
        <xdr:cNvSpPr txBox="1"/>
      </xdr:nvSpPr>
      <xdr:spPr>
        <a:xfrm>
          <a:off x="6737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1E819866-0822-4224-B4B1-4BFBC91FE7D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FEB86A41-D887-4DA0-9338-55A3E7C1A25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4BED573A-EACB-4479-934C-0184B23B92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FFD68420-23A6-44ED-8FBE-360DD36BAA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78F2AEC9-520D-41C0-8804-0F9A6321209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220844C6-4FD8-41D6-8EBB-824BCDBD83D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D96B3C36-E879-4B3C-ACBD-4C5AF37655A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A19E4452-66A7-48F0-978B-A41330D38F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7215F51C-0944-4E58-B47C-25083F0DF5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7D3544CA-FB77-4D47-8021-21682C19953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62FB60CD-5540-45D1-903C-07D45B10B6B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a:extLst>
            <a:ext uri="{FF2B5EF4-FFF2-40B4-BE49-F238E27FC236}">
              <a16:creationId xmlns:a16="http://schemas.microsoft.com/office/drawing/2014/main" id="{8506C6AC-17EE-4B41-AAC5-EEF8BA68F40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7" name="テキスト ボックス 256">
          <a:extLst>
            <a:ext uri="{FF2B5EF4-FFF2-40B4-BE49-F238E27FC236}">
              <a16:creationId xmlns:a16="http://schemas.microsoft.com/office/drawing/2014/main" id="{594EE3B7-A8AD-4DB9-B153-AB252B10C8F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a:extLst>
            <a:ext uri="{FF2B5EF4-FFF2-40B4-BE49-F238E27FC236}">
              <a16:creationId xmlns:a16="http://schemas.microsoft.com/office/drawing/2014/main" id="{8CD9C888-A9A7-406D-823F-1E2DFD791E0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a:extLst>
            <a:ext uri="{FF2B5EF4-FFF2-40B4-BE49-F238E27FC236}">
              <a16:creationId xmlns:a16="http://schemas.microsoft.com/office/drawing/2014/main" id="{4BFDDED9-60FB-434B-96F5-EA64ADB6096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a:extLst>
            <a:ext uri="{FF2B5EF4-FFF2-40B4-BE49-F238E27FC236}">
              <a16:creationId xmlns:a16="http://schemas.microsoft.com/office/drawing/2014/main" id="{D3014FD7-45DC-4FC8-98BE-EB4E980EF95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a:extLst>
            <a:ext uri="{FF2B5EF4-FFF2-40B4-BE49-F238E27FC236}">
              <a16:creationId xmlns:a16="http://schemas.microsoft.com/office/drawing/2014/main" id="{7F1B56A9-55A4-42EC-8D28-77DA324034C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a:extLst>
            <a:ext uri="{FF2B5EF4-FFF2-40B4-BE49-F238E27FC236}">
              <a16:creationId xmlns:a16="http://schemas.microsoft.com/office/drawing/2014/main" id="{52D486D6-DF37-4AF4-AFFA-B63913DB28B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a:extLst>
            <a:ext uri="{FF2B5EF4-FFF2-40B4-BE49-F238E27FC236}">
              <a16:creationId xmlns:a16="http://schemas.microsoft.com/office/drawing/2014/main" id="{207DB1DC-BDC7-4482-B808-44971562FEB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a:extLst>
            <a:ext uri="{FF2B5EF4-FFF2-40B4-BE49-F238E27FC236}">
              <a16:creationId xmlns:a16="http://schemas.microsoft.com/office/drawing/2014/main" id="{6AA13361-AA7B-4B96-A0A2-438E900602D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5" name="テキスト ボックス 264">
          <a:extLst>
            <a:ext uri="{FF2B5EF4-FFF2-40B4-BE49-F238E27FC236}">
              <a16:creationId xmlns:a16="http://schemas.microsoft.com/office/drawing/2014/main" id="{E7A37B2A-BD20-42F2-8F81-7C5E3F479C2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FF200F29-DD32-4BBE-ABEC-29715280A2E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7" name="テキスト ボックス 266">
          <a:extLst>
            <a:ext uri="{FF2B5EF4-FFF2-40B4-BE49-F238E27FC236}">
              <a16:creationId xmlns:a16="http://schemas.microsoft.com/office/drawing/2014/main" id="{39168F6D-38DF-43EA-82AC-7B11B964A78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65EE6BDC-F8F3-405A-B742-1945E0FCB2F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69" name="直線コネクタ 268">
          <a:extLst>
            <a:ext uri="{FF2B5EF4-FFF2-40B4-BE49-F238E27FC236}">
              <a16:creationId xmlns:a16="http://schemas.microsoft.com/office/drawing/2014/main" id="{8D4B3E90-5C35-41F4-A4B6-B56B574F12CD}"/>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0" name="【福祉施設】&#10;有形固定資産減価償却率最小値テキスト">
          <a:extLst>
            <a:ext uri="{FF2B5EF4-FFF2-40B4-BE49-F238E27FC236}">
              <a16:creationId xmlns:a16="http://schemas.microsoft.com/office/drawing/2014/main" id="{E883E9CF-0A68-4148-BDB3-105B5E0A3C9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1" name="直線コネクタ 270">
          <a:extLst>
            <a:ext uri="{FF2B5EF4-FFF2-40B4-BE49-F238E27FC236}">
              <a16:creationId xmlns:a16="http://schemas.microsoft.com/office/drawing/2014/main" id="{74075DB8-334B-4817-ABC8-3B4DEC12706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3122194D-359A-4A60-BC32-1A467294F7D6}"/>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73" name="直線コネクタ 272">
          <a:extLst>
            <a:ext uri="{FF2B5EF4-FFF2-40B4-BE49-F238E27FC236}">
              <a16:creationId xmlns:a16="http://schemas.microsoft.com/office/drawing/2014/main" id="{F77AA9BF-2DA6-45C2-9BF4-FA769893BFDF}"/>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46AD5749-261B-4DFC-BE30-DC3A712784E3}"/>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75" name="フローチャート: 判断 274">
          <a:extLst>
            <a:ext uri="{FF2B5EF4-FFF2-40B4-BE49-F238E27FC236}">
              <a16:creationId xmlns:a16="http://schemas.microsoft.com/office/drawing/2014/main" id="{DE529D02-9A0F-4061-B280-B1AB964B8AA5}"/>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76" name="フローチャート: 判断 275">
          <a:extLst>
            <a:ext uri="{FF2B5EF4-FFF2-40B4-BE49-F238E27FC236}">
              <a16:creationId xmlns:a16="http://schemas.microsoft.com/office/drawing/2014/main" id="{F94DEE3D-9BE8-4457-B911-115FD26B8C52}"/>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277" name="フローチャート: 判断 276">
          <a:extLst>
            <a:ext uri="{FF2B5EF4-FFF2-40B4-BE49-F238E27FC236}">
              <a16:creationId xmlns:a16="http://schemas.microsoft.com/office/drawing/2014/main" id="{5EA6E7A2-4A96-4333-B01C-16AE9936B9D2}"/>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52070</xdr:rowOff>
    </xdr:from>
    <xdr:to>
      <xdr:col>10</xdr:col>
      <xdr:colOff>165100</xdr:colOff>
      <xdr:row>82</xdr:row>
      <xdr:rowOff>153670</xdr:rowOff>
    </xdr:to>
    <xdr:sp macro="" textlink="">
      <xdr:nvSpPr>
        <xdr:cNvPr id="278" name="フローチャート: 判断 277">
          <a:extLst>
            <a:ext uri="{FF2B5EF4-FFF2-40B4-BE49-F238E27FC236}">
              <a16:creationId xmlns:a16="http://schemas.microsoft.com/office/drawing/2014/main" id="{103C74F3-CB9F-4974-AF53-2E612E32A4D3}"/>
            </a:ext>
          </a:extLst>
        </xdr:cNvPr>
        <xdr:cNvSpPr/>
      </xdr:nvSpPr>
      <xdr:spPr>
        <a:xfrm>
          <a:off x="1968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79" name="フローチャート: 判断 278">
          <a:extLst>
            <a:ext uri="{FF2B5EF4-FFF2-40B4-BE49-F238E27FC236}">
              <a16:creationId xmlns:a16="http://schemas.microsoft.com/office/drawing/2014/main" id="{5C4DA5F8-DD3B-4EC0-AD77-BC174CB5AA29}"/>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4FEA9B06-47A8-4F24-91F3-BD56442016A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BF684425-42B9-4357-B66A-64F30720A05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764FF8C-BB0B-4C5B-BD18-FD541247073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485444AC-6A0B-43CA-A66D-70D5E80D96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FDE36C73-6A7E-4C1F-A3B9-5EFC279D5CF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285" name="楕円 284">
          <a:extLst>
            <a:ext uri="{FF2B5EF4-FFF2-40B4-BE49-F238E27FC236}">
              <a16:creationId xmlns:a16="http://schemas.microsoft.com/office/drawing/2014/main" id="{F99FB814-AC36-4B15-BCB2-BD5607E7F802}"/>
            </a:ext>
          </a:extLst>
        </xdr:cNvPr>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15257</xdr:rowOff>
    </xdr:from>
    <xdr:ext cx="405111" cy="259045"/>
    <xdr:sp macro="" textlink="">
      <xdr:nvSpPr>
        <xdr:cNvPr id="286" name="【福祉施設】&#10;有形固定資産減価償却率該当値テキスト">
          <a:extLst>
            <a:ext uri="{FF2B5EF4-FFF2-40B4-BE49-F238E27FC236}">
              <a16:creationId xmlns:a16="http://schemas.microsoft.com/office/drawing/2014/main" id="{F6D5A2CB-F0CB-4192-9FAF-DB0A1771D7C6}"/>
            </a:ext>
          </a:extLst>
        </xdr:cNvPr>
        <xdr:cNvSpPr txBox="1"/>
      </xdr:nvSpPr>
      <xdr:spPr>
        <a:xfrm>
          <a:off x="4673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636</xdr:rowOff>
    </xdr:from>
    <xdr:to>
      <xdr:col>20</xdr:col>
      <xdr:colOff>38100</xdr:colOff>
      <xdr:row>82</xdr:row>
      <xdr:rowOff>102236</xdr:rowOff>
    </xdr:to>
    <xdr:sp macro="" textlink="">
      <xdr:nvSpPr>
        <xdr:cNvPr id="287" name="楕円 286">
          <a:extLst>
            <a:ext uri="{FF2B5EF4-FFF2-40B4-BE49-F238E27FC236}">
              <a16:creationId xmlns:a16="http://schemas.microsoft.com/office/drawing/2014/main" id="{8CABE8C7-556E-41A0-8B3C-9F4971017838}"/>
            </a:ext>
          </a:extLst>
        </xdr:cNvPr>
        <xdr:cNvSpPr/>
      </xdr:nvSpPr>
      <xdr:spPr>
        <a:xfrm>
          <a:off x="3746500" y="140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87630</xdr:rowOff>
    </xdr:to>
    <xdr:cxnSp macro="">
      <xdr:nvCxnSpPr>
        <xdr:cNvPr id="288" name="直線コネクタ 287">
          <a:extLst>
            <a:ext uri="{FF2B5EF4-FFF2-40B4-BE49-F238E27FC236}">
              <a16:creationId xmlns:a16="http://schemas.microsoft.com/office/drawing/2014/main" id="{8CCEB107-10D4-4158-ACCF-6E87B0E626E2}"/>
            </a:ext>
          </a:extLst>
        </xdr:cNvPr>
        <xdr:cNvCxnSpPr/>
      </xdr:nvCxnSpPr>
      <xdr:spPr>
        <a:xfrm>
          <a:off x="3797300" y="1411033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149225</xdr:rowOff>
    </xdr:from>
    <xdr:to>
      <xdr:col>15</xdr:col>
      <xdr:colOff>101600</xdr:colOff>
      <xdr:row>82</xdr:row>
      <xdr:rowOff>79375</xdr:rowOff>
    </xdr:to>
    <xdr:sp macro="" textlink="">
      <xdr:nvSpPr>
        <xdr:cNvPr id="289" name="楕円 288">
          <a:extLst>
            <a:ext uri="{FF2B5EF4-FFF2-40B4-BE49-F238E27FC236}">
              <a16:creationId xmlns:a16="http://schemas.microsoft.com/office/drawing/2014/main" id="{50EF2E66-F414-485B-81B0-775514AC4A5D}"/>
            </a:ext>
          </a:extLst>
        </xdr:cNvPr>
        <xdr:cNvSpPr/>
      </xdr:nvSpPr>
      <xdr:spPr>
        <a:xfrm>
          <a:off x="2857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28575</xdr:rowOff>
    </xdr:from>
    <xdr:to>
      <xdr:col>19</xdr:col>
      <xdr:colOff>177800</xdr:colOff>
      <xdr:row>82</xdr:row>
      <xdr:rowOff>51436</xdr:rowOff>
    </xdr:to>
    <xdr:cxnSp macro="">
      <xdr:nvCxnSpPr>
        <xdr:cNvPr id="290" name="直線コネクタ 289">
          <a:extLst>
            <a:ext uri="{FF2B5EF4-FFF2-40B4-BE49-F238E27FC236}">
              <a16:creationId xmlns:a16="http://schemas.microsoft.com/office/drawing/2014/main" id="{7C079D16-006D-46E0-B5CA-D9CDE0818D83}"/>
            </a:ext>
          </a:extLst>
        </xdr:cNvPr>
        <xdr:cNvCxnSpPr/>
      </xdr:nvCxnSpPr>
      <xdr:spPr>
        <a:xfrm>
          <a:off x="2908300" y="140874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128270</xdr:rowOff>
    </xdr:from>
    <xdr:to>
      <xdr:col>10</xdr:col>
      <xdr:colOff>165100</xdr:colOff>
      <xdr:row>82</xdr:row>
      <xdr:rowOff>58420</xdr:rowOff>
    </xdr:to>
    <xdr:sp macro="" textlink="">
      <xdr:nvSpPr>
        <xdr:cNvPr id="291" name="楕円 290">
          <a:extLst>
            <a:ext uri="{FF2B5EF4-FFF2-40B4-BE49-F238E27FC236}">
              <a16:creationId xmlns:a16="http://schemas.microsoft.com/office/drawing/2014/main" id="{94963B1F-B236-4F39-8CD9-EFBB37714B48}"/>
            </a:ext>
          </a:extLst>
        </xdr:cNvPr>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xdr:rowOff>
    </xdr:from>
    <xdr:to>
      <xdr:col>15</xdr:col>
      <xdr:colOff>50800</xdr:colOff>
      <xdr:row>82</xdr:row>
      <xdr:rowOff>28575</xdr:rowOff>
    </xdr:to>
    <xdr:cxnSp macro="">
      <xdr:nvCxnSpPr>
        <xdr:cNvPr id="292" name="直線コネクタ 291">
          <a:extLst>
            <a:ext uri="{FF2B5EF4-FFF2-40B4-BE49-F238E27FC236}">
              <a16:creationId xmlns:a16="http://schemas.microsoft.com/office/drawing/2014/main" id="{018261D9-DC11-463B-902F-C0CD482A4A79}"/>
            </a:ext>
          </a:extLst>
        </xdr:cNvPr>
        <xdr:cNvCxnSpPr/>
      </xdr:nvCxnSpPr>
      <xdr:spPr>
        <a:xfrm>
          <a:off x="2019300" y="140665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97789</xdr:rowOff>
    </xdr:from>
    <xdr:to>
      <xdr:col>6</xdr:col>
      <xdr:colOff>38100</xdr:colOff>
      <xdr:row>82</xdr:row>
      <xdr:rowOff>27939</xdr:rowOff>
    </xdr:to>
    <xdr:sp macro="" textlink="">
      <xdr:nvSpPr>
        <xdr:cNvPr id="293" name="楕円 292">
          <a:extLst>
            <a:ext uri="{FF2B5EF4-FFF2-40B4-BE49-F238E27FC236}">
              <a16:creationId xmlns:a16="http://schemas.microsoft.com/office/drawing/2014/main" id="{39F3413D-297B-4DC4-A060-C9DE02CF2BBD}"/>
            </a:ext>
          </a:extLst>
        </xdr:cNvPr>
        <xdr:cNvSpPr/>
      </xdr:nvSpPr>
      <xdr:spPr>
        <a:xfrm>
          <a:off x="1079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148589</xdr:rowOff>
    </xdr:from>
    <xdr:to>
      <xdr:col>10</xdr:col>
      <xdr:colOff>114300</xdr:colOff>
      <xdr:row>82</xdr:row>
      <xdr:rowOff>7620</xdr:rowOff>
    </xdr:to>
    <xdr:cxnSp macro="">
      <xdr:nvCxnSpPr>
        <xdr:cNvPr id="294" name="直線コネクタ 293">
          <a:extLst>
            <a:ext uri="{FF2B5EF4-FFF2-40B4-BE49-F238E27FC236}">
              <a16:creationId xmlns:a16="http://schemas.microsoft.com/office/drawing/2014/main" id="{C1CBA6BE-BA99-48DE-9DA0-7A0A2CA2ABF3}"/>
            </a:ext>
          </a:extLst>
        </xdr:cNvPr>
        <xdr:cNvCxnSpPr/>
      </xdr:nvCxnSpPr>
      <xdr:spPr>
        <a:xfrm>
          <a:off x="1130300" y="140360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95" name="n_1aveValue【福祉施設】&#10;有形固定資産減価償却率">
          <a:extLst>
            <a:ext uri="{FF2B5EF4-FFF2-40B4-BE49-F238E27FC236}">
              <a16:creationId xmlns:a16="http://schemas.microsoft.com/office/drawing/2014/main" id="{14B9234E-0614-4146-8297-B652555AA632}"/>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96" name="n_2aveValue【福祉施設】&#10;有形固定資産減価償却率">
          <a:extLst>
            <a:ext uri="{FF2B5EF4-FFF2-40B4-BE49-F238E27FC236}">
              <a16:creationId xmlns:a16="http://schemas.microsoft.com/office/drawing/2014/main" id="{06ADC674-DBAC-4229-A078-B277AFC03F26}"/>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144797</xdr:rowOff>
    </xdr:from>
    <xdr:ext cx="405111" cy="259045"/>
    <xdr:sp macro="" textlink="">
      <xdr:nvSpPr>
        <xdr:cNvPr id="297" name="n_3aveValue【福祉施設】&#10;有形固定資産減価償却率">
          <a:extLst>
            <a:ext uri="{FF2B5EF4-FFF2-40B4-BE49-F238E27FC236}">
              <a16:creationId xmlns:a16="http://schemas.microsoft.com/office/drawing/2014/main" id="{05B8AE86-33CF-4A7A-BD01-14390D78F3E6}"/>
            </a:ext>
          </a:extLst>
        </xdr:cNvPr>
        <xdr:cNvSpPr txBox="1"/>
      </xdr:nvSpPr>
      <xdr:spPr>
        <a:xfrm>
          <a:off x="1816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298" name="n_4aveValue【福祉施設】&#10;有形固定資産減価償却率">
          <a:extLst>
            <a:ext uri="{FF2B5EF4-FFF2-40B4-BE49-F238E27FC236}">
              <a16:creationId xmlns:a16="http://schemas.microsoft.com/office/drawing/2014/main" id="{7D8482B6-8B72-49F6-980E-431E8D502D2A}"/>
            </a:ext>
          </a:extLst>
        </xdr:cNvPr>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93363</xdr:rowOff>
    </xdr:from>
    <xdr:ext cx="405111" cy="259045"/>
    <xdr:sp macro="" textlink="">
      <xdr:nvSpPr>
        <xdr:cNvPr id="299" name="n_1mainValue【福祉施設】&#10;有形固定資産減価償却率">
          <a:extLst>
            <a:ext uri="{FF2B5EF4-FFF2-40B4-BE49-F238E27FC236}">
              <a16:creationId xmlns:a16="http://schemas.microsoft.com/office/drawing/2014/main" id="{2E9262AD-7581-469A-A3DF-556117C1C04E}"/>
            </a:ext>
          </a:extLst>
        </xdr:cNvPr>
        <xdr:cNvSpPr txBox="1"/>
      </xdr:nvSpPr>
      <xdr:spPr>
        <a:xfrm>
          <a:off x="3582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300" name="n_2mainValue【福祉施設】&#10;有形固定資産減価償却率">
          <a:extLst>
            <a:ext uri="{FF2B5EF4-FFF2-40B4-BE49-F238E27FC236}">
              <a16:creationId xmlns:a16="http://schemas.microsoft.com/office/drawing/2014/main" id="{8AF3BFC9-7B5B-465E-8D42-F08766E44F50}"/>
            </a:ext>
          </a:extLst>
        </xdr:cNvPr>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74947</xdr:rowOff>
    </xdr:from>
    <xdr:ext cx="405111" cy="259045"/>
    <xdr:sp macro="" textlink="">
      <xdr:nvSpPr>
        <xdr:cNvPr id="301" name="n_3mainValue【福祉施設】&#10;有形固定資産減価償却率">
          <a:extLst>
            <a:ext uri="{FF2B5EF4-FFF2-40B4-BE49-F238E27FC236}">
              <a16:creationId xmlns:a16="http://schemas.microsoft.com/office/drawing/2014/main" id="{218533A3-099F-42FB-A7B0-304CD3A5D310}"/>
            </a:ext>
          </a:extLst>
        </xdr:cNvPr>
        <xdr:cNvSpPr txBox="1"/>
      </xdr:nvSpPr>
      <xdr:spPr>
        <a:xfrm>
          <a:off x="1816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44466</xdr:rowOff>
    </xdr:from>
    <xdr:ext cx="405111" cy="259045"/>
    <xdr:sp macro="" textlink="">
      <xdr:nvSpPr>
        <xdr:cNvPr id="302" name="n_4mainValue【福祉施設】&#10;有形固定資産減価償却率">
          <a:extLst>
            <a:ext uri="{FF2B5EF4-FFF2-40B4-BE49-F238E27FC236}">
              <a16:creationId xmlns:a16="http://schemas.microsoft.com/office/drawing/2014/main" id="{B37599A5-2D86-44B2-866D-DF7BC619B686}"/>
            </a:ext>
          </a:extLst>
        </xdr:cNvPr>
        <xdr:cNvSpPr txBox="1"/>
      </xdr:nvSpPr>
      <xdr:spPr>
        <a:xfrm>
          <a:off x="927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35C0431A-C0EC-4838-9CB7-8C0EBB671A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77995467-7F9B-4758-9E1C-E09BC5EB1E0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F95E069-DBBE-45B5-B861-5701A57C8AA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DE18A27B-E11E-4AF5-AF36-FD7A1BC3E0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6AADC9ED-DC86-4CF5-8499-182C9BE2C8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F63B6400-34A3-4854-9821-6A1D2A0A13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4676642F-D4C0-4B49-8455-4458FB4AC6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6E44139E-8356-4371-AFC7-95EB027CA4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EB87D589-220F-4084-95E7-EE41946F439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909678F6-E43E-4C16-BACA-F96E4B2467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a16="http://schemas.microsoft.com/office/drawing/2014/main" id="{F44DB67E-7B1A-492B-A7DC-EFF985764F2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a16="http://schemas.microsoft.com/office/drawing/2014/main" id="{87D907EF-1782-4FBD-97FA-DB0325C5DB4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a16="http://schemas.microsoft.com/office/drawing/2014/main" id="{F52DB156-2280-4E7E-8874-FA7C89428C8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a16="http://schemas.microsoft.com/office/drawing/2014/main" id="{D4842373-7488-48BD-B60E-1D1F6A4ACD7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a16="http://schemas.microsoft.com/office/drawing/2014/main" id="{33251503-3711-4715-A850-C79F1F3A0A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a16="http://schemas.microsoft.com/office/drawing/2014/main" id="{FCC48391-F281-4D99-BF55-01C19F62A48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a16="http://schemas.microsoft.com/office/drawing/2014/main" id="{34F43D5F-D695-441A-84E4-7B40A6FF5DF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a16="http://schemas.microsoft.com/office/drawing/2014/main" id="{8F4A4E37-5952-4257-A459-A51C4B584BE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2D77545C-A1B5-41C0-B57E-C65D619302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4135F79A-B0F7-439D-BAD6-5C2DC0B588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2ED131EC-DE88-44C6-AC8A-11B1739C33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324" name="直線コネクタ 323">
          <a:extLst>
            <a:ext uri="{FF2B5EF4-FFF2-40B4-BE49-F238E27FC236}">
              <a16:creationId xmlns:a16="http://schemas.microsoft.com/office/drawing/2014/main" id="{66BE87E9-553E-4A51-B87A-8757F8562984}"/>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5" name="【福祉施設】&#10;一人当たり面積最小値テキスト">
          <a:extLst>
            <a:ext uri="{FF2B5EF4-FFF2-40B4-BE49-F238E27FC236}">
              <a16:creationId xmlns:a16="http://schemas.microsoft.com/office/drawing/2014/main" id="{3304B204-6F9C-4F1D-AC48-82BDBF342A2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6" name="直線コネクタ 325">
          <a:extLst>
            <a:ext uri="{FF2B5EF4-FFF2-40B4-BE49-F238E27FC236}">
              <a16:creationId xmlns:a16="http://schemas.microsoft.com/office/drawing/2014/main" id="{B897FDD7-8462-48AC-BBAF-E27431F229A2}"/>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327" name="【福祉施設】&#10;一人当たり面積最大値テキスト">
          <a:extLst>
            <a:ext uri="{FF2B5EF4-FFF2-40B4-BE49-F238E27FC236}">
              <a16:creationId xmlns:a16="http://schemas.microsoft.com/office/drawing/2014/main" id="{715C395A-92D2-4738-B42F-4FE5A9E42DC5}"/>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328" name="直線コネクタ 327">
          <a:extLst>
            <a:ext uri="{FF2B5EF4-FFF2-40B4-BE49-F238E27FC236}">
              <a16:creationId xmlns:a16="http://schemas.microsoft.com/office/drawing/2014/main" id="{AD387E1C-4C1C-43C0-87A2-8E4082289055}"/>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329" name="【福祉施設】&#10;一人当たり面積平均値テキスト">
          <a:extLst>
            <a:ext uri="{FF2B5EF4-FFF2-40B4-BE49-F238E27FC236}">
              <a16:creationId xmlns:a16="http://schemas.microsoft.com/office/drawing/2014/main" id="{C28B01F5-39AE-4A76-92F0-7773B7A5F795}"/>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330" name="フローチャート: 判断 329">
          <a:extLst>
            <a:ext uri="{FF2B5EF4-FFF2-40B4-BE49-F238E27FC236}">
              <a16:creationId xmlns:a16="http://schemas.microsoft.com/office/drawing/2014/main" id="{28D3783C-AC6D-4303-A1C5-B36761184D1A}"/>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331" name="フローチャート: 判断 330">
          <a:extLst>
            <a:ext uri="{FF2B5EF4-FFF2-40B4-BE49-F238E27FC236}">
              <a16:creationId xmlns:a16="http://schemas.microsoft.com/office/drawing/2014/main" id="{98BF57DC-F655-4DFB-9085-65C66BB12A18}"/>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332" name="フローチャート: 判断 331">
          <a:extLst>
            <a:ext uri="{FF2B5EF4-FFF2-40B4-BE49-F238E27FC236}">
              <a16:creationId xmlns:a16="http://schemas.microsoft.com/office/drawing/2014/main" id="{553587A0-C58C-4DE4-A7FB-7D446B9B534B}"/>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21132</xdr:rowOff>
    </xdr:from>
    <xdr:to>
      <xdr:col>41</xdr:col>
      <xdr:colOff>101600</xdr:colOff>
      <xdr:row>85</xdr:row>
      <xdr:rowOff>122732</xdr:rowOff>
    </xdr:to>
    <xdr:sp macro="" textlink="">
      <xdr:nvSpPr>
        <xdr:cNvPr id="333" name="フローチャート: 判断 332">
          <a:extLst>
            <a:ext uri="{FF2B5EF4-FFF2-40B4-BE49-F238E27FC236}">
              <a16:creationId xmlns:a16="http://schemas.microsoft.com/office/drawing/2014/main" id="{30E7B5AF-E9F6-4765-B390-FEC68D5AE775}"/>
            </a:ext>
          </a:extLst>
        </xdr:cNvPr>
        <xdr:cNvSpPr/>
      </xdr:nvSpPr>
      <xdr:spPr>
        <a:xfrm>
          <a:off x="7810500" y="14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34" name="フローチャート: 判断 333">
          <a:extLst>
            <a:ext uri="{FF2B5EF4-FFF2-40B4-BE49-F238E27FC236}">
              <a16:creationId xmlns:a16="http://schemas.microsoft.com/office/drawing/2014/main" id="{CC3275FA-AAC5-469C-99CB-F9B610A809F6}"/>
            </a:ext>
          </a:extLst>
        </xdr:cNvPr>
        <xdr:cNvSpPr/>
      </xdr:nvSpPr>
      <xdr:spPr>
        <a:xfrm>
          <a:off x="69215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B478395F-146D-489B-99E9-785D076A41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24176BF2-327F-41C4-ACB1-21EC934966B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DB16ED69-91A7-4592-A64F-A10CED0266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14720313-A41A-47B3-93C0-DD624DC829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14DFCE30-F792-482B-BD11-FC8993636E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135432</xdr:rowOff>
    </xdr:from>
    <xdr:to>
      <xdr:col>55</xdr:col>
      <xdr:colOff>50800</xdr:colOff>
      <xdr:row>85</xdr:row>
      <xdr:rowOff>65582</xdr:rowOff>
    </xdr:to>
    <xdr:sp macro="" textlink="">
      <xdr:nvSpPr>
        <xdr:cNvPr id="340" name="楕円 339">
          <a:extLst>
            <a:ext uri="{FF2B5EF4-FFF2-40B4-BE49-F238E27FC236}">
              <a16:creationId xmlns:a16="http://schemas.microsoft.com/office/drawing/2014/main" id="{D3E298D4-5ACB-4F80-BDBF-8B02564F072A}"/>
            </a:ext>
          </a:extLst>
        </xdr:cNvPr>
        <xdr:cNvSpPr/>
      </xdr:nvSpPr>
      <xdr:spPr>
        <a:xfrm>
          <a:off x="10426700" y="1453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113859</xdr:rowOff>
    </xdr:from>
    <xdr:ext cx="469744" cy="259045"/>
    <xdr:sp macro="" textlink="">
      <xdr:nvSpPr>
        <xdr:cNvPr id="341" name="【福祉施設】&#10;一人当たり面積該当値テキスト">
          <a:extLst>
            <a:ext uri="{FF2B5EF4-FFF2-40B4-BE49-F238E27FC236}">
              <a16:creationId xmlns:a16="http://schemas.microsoft.com/office/drawing/2014/main" id="{29031E53-634F-4B4C-9C1E-F3CC85965795}"/>
            </a:ext>
          </a:extLst>
        </xdr:cNvPr>
        <xdr:cNvSpPr txBox="1"/>
      </xdr:nvSpPr>
      <xdr:spPr>
        <a:xfrm>
          <a:off x="10515600" y="1451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138176</xdr:rowOff>
    </xdr:from>
    <xdr:to>
      <xdr:col>50</xdr:col>
      <xdr:colOff>165100</xdr:colOff>
      <xdr:row>85</xdr:row>
      <xdr:rowOff>68326</xdr:rowOff>
    </xdr:to>
    <xdr:sp macro="" textlink="">
      <xdr:nvSpPr>
        <xdr:cNvPr id="342" name="楕円 341">
          <a:extLst>
            <a:ext uri="{FF2B5EF4-FFF2-40B4-BE49-F238E27FC236}">
              <a16:creationId xmlns:a16="http://schemas.microsoft.com/office/drawing/2014/main" id="{C3109616-60E6-46D1-A8F0-308C0683E74B}"/>
            </a:ext>
          </a:extLst>
        </xdr:cNvPr>
        <xdr:cNvSpPr/>
      </xdr:nvSpPr>
      <xdr:spPr>
        <a:xfrm>
          <a:off x="95885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14782</xdr:rowOff>
    </xdr:from>
    <xdr:to>
      <xdr:col>55</xdr:col>
      <xdr:colOff>0</xdr:colOff>
      <xdr:row>85</xdr:row>
      <xdr:rowOff>17526</xdr:rowOff>
    </xdr:to>
    <xdr:cxnSp macro="">
      <xdr:nvCxnSpPr>
        <xdr:cNvPr id="343" name="直線コネクタ 342">
          <a:extLst>
            <a:ext uri="{FF2B5EF4-FFF2-40B4-BE49-F238E27FC236}">
              <a16:creationId xmlns:a16="http://schemas.microsoft.com/office/drawing/2014/main" id="{2208C9B5-5C95-4CDF-8A6D-A282EDBE4513}"/>
            </a:ext>
          </a:extLst>
        </xdr:cNvPr>
        <xdr:cNvCxnSpPr/>
      </xdr:nvCxnSpPr>
      <xdr:spPr>
        <a:xfrm flipV="1">
          <a:off x="9639300" y="1458803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139548</xdr:rowOff>
    </xdr:from>
    <xdr:to>
      <xdr:col>46</xdr:col>
      <xdr:colOff>38100</xdr:colOff>
      <xdr:row>85</xdr:row>
      <xdr:rowOff>69698</xdr:rowOff>
    </xdr:to>
    <xdr:sp macro="" textlink="">
      <xdr:nvSpPr>
        <xdr:cNvPr id="344" name="楕円 343">
          <a:extLst>
            <a:ext uri="{FF2B5EF4-FFF2-40B4-BE49-F238E27FC236}">
              <a16:creationId xmlns:a16="http://schemas.microsoft.com/office/drawing/2014/main" id="{7B23B5DD-4771-4FA9-B30D-824B122B2CF9}"/>
            </a:ext>
          </a:extLst>
        </xdr:cNvPr>
        <xdr:cNvSpPr/>
      </xdr:nvSpPr>
      <xdr:spPr>
        <a:xfrm>
          <a:off x="8699500" y="1454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17526</xdr:rowOff>
    </xdr:from>
    <xdr:to>
      <xdr:col>50</xdr:col>
      <xdr:colOff>114300</xdr:colOff>
      <xdr:row>85</xdr:row>
      <xdr:rowOff>18898</xdr:rowOff>
    </xdr:to>
    <xdr:cxnSp macro="">
      <xdr:nvCxnSpPr>
        <xdr:cNvPr id="345" name="直線コネクタ 344">
          <a:extLst>
            <a:ext uri="{FF2B5EF4-FFF2-40B4-BE49-F238E27FC236}">
              <a16:creationId xmlns:a16="http://schemas.microsoft.com/office/drawing/2014/main" id="{E0FE8052-A25B-4DA6-9CDE-99D837690768}"/>
            </a:ext>
          </a:extLst>
        </xdr:cNvPr>
        <xdr:cNvCxnSpPr/>
      </xdr:nvCxnSpPr>
      <xdr:spPr>
        <a:xfrm flipV="1">
          <a:off x="8750300" y="1459077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146405</xdr:rowOff>
    </xdr:from>
    <xdr:to>
      <xdr:col>41</xdr:col>
      <xdr:colOff>101600</xdr:colOff>
      <xdr:row>85</xdr:row>
      <xdr:rowOff>76555</xdr:rowOff>
    </xdr:to>
    <xdr:sp macro="" textlink="">
      <xdr:nvSpPr>
        <xdr:cNvPr id="346" name="楕円 345">
          <a:extLst>
            <a:ext uri="{FF2B5EF4-FFF2-40B4-BE49-F238E27FC236}">
              <a16:creationId xmlns:a16="http://schemas.microsoft.com/office/drawing/2014/main" id="{95722CCF-688E-4B95-8803-C4421F6A62F6}"/>
            </a:ext>
          </a:extLst>
        </xdr:cNvPr>
        <xdr:cNvSpPr/>
      </xdr:nvSpPr>
      <xdr:spPr>
        <a:xfrm>
          <a:off x="7810500" y="145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18898</xdr:rowOff>
    </xdr:from>
    <xdr:to>
      <xdr:col>45</xdr:col>
      <xdr:colOff>177800</xdr:colOff>
      <xdr:row>85</xdr:row>
      <xdr:rowOff>25755</xdr:rowOff>
    </xdr:to>
    <xdr:cxnSp macro="">
      <xdr:nvCxnSpPr>
        <xdr:cNvPr id="347" name="直線コネクタ 346">
          <a:extLst>
            <a:ext uri="{FF2B5EF4-FFF2-40B4-BE49-F238E27FC236}">
              <a16:creationId xmlns:a16="http://schemas.microsoft.com/office/drawing/2014/main" id="{7B0AC5A9-941B-4FE6-A1F3-276757489644}"/>
            </a:ext>
          </a:extLst>
        </xdr:cNvPr>
        <xdr:cNvCxnSpPr/>
      </xdr:nvCxnSpPr>
      <xdr:spPr>
        <a:xfrm flipV="1">
          <a:off x="7861300" y="1459214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149149</xdr:rowOff>
    </xdr:from>
    <xdr:to>
      <xdr:col>36</xdr:col>
      <xdr:colOff>165100</xdr:colOff>
      <xdr:row>85</xdr:row>
      <xdr:rowOff>79299</xdr:rowOff>
    </xdr:to>
    <xdr:sp macro="" textlink="">
      <xdr:nvSpPr>
        <xdr:cNvPr id="348" name="楕円 347">
          <a:extLst>
            <a:ext uri="{FF2B5EF4-FFF2-40B4-BE49-F238E27FC236}">
              <a16:creationId xmlns:a16="http://schemas.microsoft.com/office/drawing/2014/main" id="{94229007-E535-43E6-968F-4B506037E61A}"/>
            </a:ext>
          </a:extLst>
        </xdr:cNvPr>
        <xdr:cNvSpPr/>
      </xdr:nvSpPr>
      <xdr:spPr>
        <a:xfrm>
          <a:off x="6921500" y="1455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25755</xdr:rowOff>
    </xdr:from>
    <xdr:to>
      <xdr:col>41</xdr:col>
      <xdr:colOff>50800</xdr:colOff>
      <xdr:row>85</xdr:row>
      <xdr:rowOff>28499</xdr:rowOff>
    </xdr:to>
    <xdr:cxnSp macro="">
      <xdr:nvCxnSpPr>
        <xdr:cNvPr id="349" name="直線コネクタ 348">
          <a:extLst>
            <a:ext uri="{FF2B5EF4-FFF2-40B4-BE49-F238E27FC236}">
              <a16:creationId xmlns:a16="http://schemas.microsoft.com/office/drawing/2014/main" id="{1FEB9CB5-F461-41FE-A309-5873DD5B5489}"/>
            </a:ext>
          </a:extLst>
        </xdr:cNvPr>
        <xdr:cNvCxnSpPr/>
      </xdr:nvCxnSpPr>
      <xdr:spPr>
        <a:xfrm flipV="1">
          <a:off x="6972300" y="14599005"/>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64025</xdr:rowOff>
    </xdr:from>
    <xdr:ext cx="469744" cy="259045"/>
    <xdr:sp macro="" textlink="">
      <xdr:nvSpPr>
        <xdr:cNvPr id="350" name="n_1aveValue【福祉施設】&#10;一人当たり面積">
          <a:extLst>
            <a:ext uri="{FF2B5EF4-FFF2-40B4-BE49-F238E27FC236}">
              <a16:creationId xmlns:a16="http://schemas.microsoft.com/office/drawing/2014/main" id="{AA7C74C6-0088-4FDB-8409-5566994E2BE3}"/>
            </a:ext>
          </a:extLst>
        </xdr:cNvPr>
        <xdr:cNvSpPr txBox="1"/>
      </xdr:nvSpPr>
      <xdr:spPr>
        <a:xfrm>
          <a:off x="9391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77740</xdr:rowOff>
    </xdr:from>
    <xdr:ext cx="469744" cy="259045"/>
    <xdr:sp macro="" textlink="">
      <xdr:nvSpPr>
        <xdr:cNvPr id="351" name="n_2aveValue【福祉施設】&#10;一人当たり面積">
          <a:extLst>
            <a:ext uri="{FF2B5EF4-FFF2-40B4-BE49-F238E27FC236}">
              <a16:creationId xmlns:a16="http://schemas.microsoft.com/office/drawing/2014/main" id="{BAE9228C-D82B-4B15-955E-2F0EE51957D4}"/>
            </a:ext>
          </a:extLst>
        </xdr:cNvPr>
        <xdr:cNvSpPr txBox="1"/>
      </xdr:nvSpPr>
      <xdr:spPr>
        <a:xfrm>
          <a:off x="8515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113859</xdr:rowOff>
    </xdr:from>
    <xdr:ext cx="469744" cy="259045"/>
    <xdr:sp macro="" textlink="">
      <xdr:nvSpPr>
        <xdr:cNvPr id="352" name="n_3aveValue【福祉施設】&#10;一人当たり面積">
          <a:extLst>
            <a:ext uri="{FF2B5EF4-FFF2-40B4-BE49-F238E27FC236}">
              <a16:creationId xmlns:a16="http://schemas.microsoft.com/office/drawing/2014/main" id="{972215EC-DB3C-4AA7-ACEB-76F0E4BF1A76}"/>
            </a:ext>
          </a:extLst>
        </xdr:cNvPr>
        <xdr:cNvSpPr txBox="1"/>
      </xdr:nvSpPr>
      <xdr:spPr>
        <a:xfrm>
          <a:off x="7626427" y="1468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53" name="n_4aveValue【福祉施設】&#10;一人当たり面積">
          <a:extLst>
            <a:ext uri="{FF2B5EF4-FFF2-40B4-BE49-F238E27FC236}">
              <a16:creationId xmlns:a16="http://schemas.microsoft.com/office/drawing/2014/main" id="{FE24724E-C672-4835-A2C5-2DC934F2A3A4}"/>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84853</xdr:rowOff>
    </xdr:from>
    <xdr:ext cx="469744" cy="259045"/>
    <xdr:sp macro="" textlink="">
      <xdr:nvSpPr>
        <xdr:cNvPr id="354" name="n_1mainValue【福祉施設】&#10;一人当たり面積">
          <a:extLst>
            <a:ext uri="{FF2B5EF4-FFF2-40B4-BE49-F238E27FC236}">
              <a16:creationId xmlns:a16="http://schemas.microsoft.com/office/drawing/2014/main" id="{94EC8C0D-7A76-4E09-A214-6EC4682902F2}"/>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86225</xdr:rowOff>
    </xdr:from>
    <xdr:ext cx="469744" cy="259045"/>
    <xdr:sp macro="" textlink="">
      <xdr:nvSpPr>
        <xdr:cNvPr id="355" name="n_2mainValue【福祉施設】&#10;一人当たり面積">
          <a:extLst>
            <a:ext uri="{FF2B5EF4-FFF2-40B4-BE49-F238E27FC236}">
              <a16:creationId xmlns:a16="http://schemas.microsoft.com/office/drawing/2014/main" id="{98CA476C-B91C-4C31-B4ED-D3BBAE5623E9}"/>
            </a:ext>
          </a:extLst>
        </xdr:cNvPr>
        <xdr:cNvSpPr txBox="1"/>
      </xdr:nvSpPr>
      <xdr:spPr>
        <a:xfrm>
          <a:off x="8515427" y="1431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93082</xdr:rowOff>
    </xdr:from>
    <xdr:ext cx="469744" cy="259045"/>
    <xdr:sp macro="" textlink="">
      <xdr:nvSpPr>
        <xdr:cNvPr id="356" name="n_3mainValue【福祉施設】&#10;一人当たり面積">
          <a:extLst>
            <a:ext uri="{FF2B5EF4-FFF2-40B4-BE49-F238E27FC236}">
              <a16:creationId xmlns:a16="http://schemas.microsoft.com/office/drawing/2014/main" id="{D397E850-E544-4D5E-8B8D-3CBEC4304587}"/>
            </a:ext>
          </a:extLst>
        </xdr:cNvPr>
        <xdr:cNvSpPr txBox="1"/>
      </xdr:nvSpPr>
      <xdr:spPr>
        <a:xfrm>
          <a:off x="7626427" y="1432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95826</xdr:rowOff>
    </xdr:from>
    <xdr:ext cx="469744" cy="259045"/>
    <xdr:sp macro="" textlink="">
      <xdr:nvSpPr>
        <xdr:cNvPr id="357" name="n_4mainValue【福祉施設】&#10;一人当たり面積">
          <a:extLst>
            <a:ext uri="{FF2B5EF4-FFF2-40B4-BE49-F238E27FC236}">
              <a16:creationId xmlns:a16="http://schemas.microsoft.com/office/drawing/2014/main" id="{9EABCFEC-CEF8-47B2-8426-440D0DBE1F5D}"/>
            </a:ext>
          </a:extLst>
        </xdr:cNvPr>
        <xdr:cNvSpPr txBox="1"/>
      </xdr:nvSpPr>
      <xdr:spPr>
        <a:xfrm>
          <a:off x="6737427" y="1432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a:extLst>
            <a:ext uri="{FF2B5EF4-FFF2-40B4-BE49-F238E27FC236}">
              <a16:creationId xmlns:a16="http://schemas.microsoft.com/office/drawing/2014/main" id="{4844000E-48DD-471E-AC9E-8B7AC8A58E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a:extLst>
            <a:ext uri="{FF2B5EF4-FFF2-40B4-BE49-F238E27FC236}">
              <a16:creationId xmlns:a16="http://schemas.microsoft.com/office/drawing/2014/main" id="{00ED3E75-A901-4BC4-8861-8265C832EF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a:extLst>
            <a:ext uri="{FF2B5EF4-FFF2-40B4-BE49-F238E27FC236}">
              <a16:creationId xmlns:a16="http://schemas.microsoft.com/office/drawing/2014/main" id="{F268B516-19CF-4049-878D-2B57DD36F3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a:extLst>
            <a:ext uri="{FF2B5EF4-FFF2-40B4-BE49-F238E27FC236}">
              <a16:creationId xmlns:a16="http://schemas.microsoft.com/office/drawing/2014/main" id="{936DACD4-1D3A-4E70-BCE3-2ED06DBC3D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a:extLst>
            <a:ext uri="{FF2B5EF4-FFF2-40B4-BE49-F238E27FC236}">
              <a16:creationId xmlns:a16="http://schemas.microsoft.com/office/drawing/2014/main" id="{FCC190AC-EE66-4311-A1C7-CE041BE5EC6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a:extLst>
            <a:ext uri="{FF2B5EF4-FFF2-40B4-BE49-F238E27FC236}">
              <a16:creationId xmlns:a16="http://schemas.microsoft.com/office/drawing/2014/main" id="{5D17CE56-080F-4204-863D-FAC6520551C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a:extLst>
            <a:ext uri="{FF2B5EF4-FFF2-40B4-BE49-F238E27FC236}">
              <a16:creationId xmlns:a16="http://schemas.microsoft.com/office/drawing/2014/main" id="{8801A5AC-F444-4C78-B03E-161ED1745B1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a:extLst>
            <a:ext uri="{FF2B5EF4-FFF2-40B4-BE49-F238E27FC236}">
              <a16:creationId xmlns:a16="http://schemas.microsoft.com/office/drawing/2014/main" id="{301FAE8E-B4B2-4C0D-A9FE-1E99819409D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a:extLst>
            <a:ext uri="{FF2B5EF4-FFF2-40B4-BE49-F238E27FC236}">
              <a16:creationId xmlns:a16="http://schemas.microsoft.com/office/drawing/2014/main" id="{0F78A333-4956-4834-8321-D21C594018C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a:extLst>
            <a:ext uri="{FF2B5EF4-FFF2-40B4-BE49-F238E27FC236}">
              <a16:creationId xmlns:a16="http://schemas.microsoft.com/office/drawing/2014/main" id="{0E2B8E2F-327E-4D3A-8F58-5F69B5B200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a:extLst>
            <a:ext uri="{FF2B5EF4-FFF2-40B4-BE49-F238E27FC236}">
              <a16:creationId xmlns:a16="http://schemas.microsoft.com/office/drawing/2014/main" id="{C8322769-3F7A-460A-A5C7-B8973A9B04B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a:extLst>
            <a:ext uri="{FF2B5EF4-FFF2-40B4-BE49-F238E27FC236}">
              <a16:creationId xmlns:a16="http://schemas.microsoft.com/office/drawing/2014/main" id="{B3F41E67-CD19-456D-91D3-CAC2D68E2A4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id="{77E9ED68-F182-4EB0-AB5E-84472EBD339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a:extLst>
            <a:ext uri="{FF2B5EF4-FFF2-40B4-BE49-F238E27FC236}">
              <a16:creationId xmlns:a16="http://schemas.microsoft.com/office/drawing/2014/main" id="{D3F6030B-7761-4088-8B93-A9B5A31C620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a:extLst>
            <a:ext uri="{FF2B5EF4-FFF2-40B4-BE49-F238E27FC236}">
              <a16:creationId xmlns:a16="http://schemas.microsoft.com/office/drawing/2014/main" id="{2B476820-6296-41AD-9B83-0AF7F07CEEF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a:extLst>
            <a:ext uri="{FF2B5EF4-FFF2-40B4-BE49-F238E27FC236}">
              <a16:creationId xmlns:a16="http://schemas.microsoft.com/office/drawing/2014/main" id="{56520A14-6C88-48FA-BCC1-6CD0AA21C5A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a:extLst>
            <a:ext uri="{FF2B5EF4-FFF2-40B4-BE49-F238E27FC236}">
              <a16:creationId xmlns:a16="http://schemas.microsoft.com/office/drawing/2014/main" id="{2B3ED116-2EDD-4C20-B658-4776B9A84FC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a:extLst>
            <a:ext uri="{FF2B5EF4-FFF2-40B4-BE49-F238E27FC236}">
              <a16:creationId xmlns:a16="http://schemas.microsoft.com/office/drawing/2014/main" id="{6826C0E5-84F8-48A3-A666-4A3C11D29AD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a:extLst>
            <a:ext uri="{FF2B5EF4-FFF2-40B4-BE49-F238E27FC236}">
              <a16:creationId xmlns:a16="http://schemas.microsoft.com/office/drawing/2014/main" id="{BCF43818-C480-4669-8784-8F00BE84C61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a:extLst>
            <a:ext uri="{FF2B5EF4-FFF2-40B4-BE49-F238E27FC236}">
              <a16:creationId xmlns:a16="http://schemas.microsoft.com/office/drawing/2014/main" id="{15056D68-C278-4D60-AB8A-D9109706CEE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8" name="テキスト ボックス 377">
          <a:extLst>
            <a:ext uri="{FF2B5EF4-FFF2-40B4-BE49-F238E27FC236}">
              <a16:creationId xmlns:a16="http://schemas.microsoft.com/office/drawing/2014/main" id="{9EA84E84-36B8-4E58-97D9-E64143CC23E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41C2728F-EE1A-42AF-83BB-A334468D8A7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0" name="テキスト ボックス 379">
          <a:extLst>
            <a:ext uri="{FF2B5EF4-FFF2-40B4-BE49-F238E27FC236}">
              <a16:creationId xmlns:a16="http://schemas.microsoft.com/office/drawing/2014/main" id="{F47F9D74-A666-4690-9548-C0CDABD4A9D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5D31C2BE-DC1C-4E5D-B5D1-45906A04D15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99061</xdr:rowOff>
    </xdr:from>
    <xdr:to>
      <xdr:col>24</xdr:col>
      <xdr:colOff>62865</xdr:colOff>
      <xdr:row>108</xdr:row>
      <xdr:rowOff>152400</xdr:rowOff>
    </xdr:to>
    <xdr:cxnSp macro="">
      <xdr:nvCxnSpPr>
        <xdr:cNvPr id="382" name="直線コネクタ 381">
          <a:extLst>
            <a:ext uri="{FF2B5EF4-FFF2-40B4-BE49-F238E27FC236}">
              <a16:creationId xmlns:a16="http://schemas.microsoft.com/office/drawing/2014/main" id="{6FF951AD-205F-4066-9C1C-C2909E8441BF}"/>
            </a:ext>
          </a:extLst>
        </xdr:cNvPr>
        <xdr:cNvCxnSpPr/>
      </xdr:nvCxnSpPr>
      <xdr:spPr>
        <a:xfrm flipV="1">
          <a:off x="4634865" y="17244061"/>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3" name="【市民会館】&#10;有形固定資産減価償却率最小値テキスト">
          <a:extLst>
            <a:ext uri="{FF2B5EF4-FFF2-40B4-BE49-F238E27FC236}">
              <a16:creationId xmlns:a16="http://schemas.microsoft.com/office/drawing/2014/main" id="{5B63D53A-8852-425B-A7B8-6CBC639E6B24}"/>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4" name="直線コネクタ 383">
          <a:extLst>
            <a:ext uri="{FF2B5EF4-FFF2-40B4-BE49-F238E27FC236}">
              <a16:creationId xmlns:a16="http://schemas.microsoft.com/office/drawing/2014/main" id="{08C7A372-53D5-477F-886A-56667CA15F93}"/>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45738</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63E51AEF-79C3-40EE-97F1-F48EACB58A38}"/>
            </a:ext>
          </a:extLst>
        </xdr:cNvPr>
        <xdr:cNvSpPr txBox="1"/>
      </xdr:nvSpPr>
      <xdr:spPr>
        <a:xfrm>
          <a:off x="4673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99061</xdr:rowOff>
    </xdr:from>
    <xdr:to>
      <xdr:col>24</xdr:col>
      <xdr:colOff>152400</xdr:colOff>
      <xdr:row>100</xdr:row>
      <xdr:rowOff>99061</xdr:rowOff>
    </xdr:to>
    <xdr:cxnSp macro="">
      <xdr:nvCxnSpPr>
        <xdr:cNvPr id="386" name="直線コネクタ 385">
          <a:extLst>
            <a:ext uri="{FF2B5EF4-FFF2-40B4-BE49-F238E27FC236}">
              <a16:creationId xmlns:a16="http://schemas.microsoft.com/office/drawing/2014/main" id="{D3B56A3F-3CC7-424F-9850-FBF2F32DAFC2}"/>
            </a:ext>
          </a:extLst>
        </xdr:cNvPr>
        <xdr:cNvCxnSpPr/>
      </xdr:nvCxnSpPr>
      <xdr:spPr>
        <a:xfrm>
          <a:off x="4546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929541E4-05C5-4DDB-ADD2-973AB639DF97}"/>
            </a:ext>
          </a:extLst>
        </xdr:cNvPr>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88" name="フローチャート: 判断 387">
          <a:extLst>
            <a:ext uri="{FF2B5EF4-FFF2-40B4-BE49-F238E27FC236}">
              <a16:creationId xmlns:a16="http://schemas.microsoft.com/office/drawing/2014/main" id="{9746C9F4-BDB9-4A3C-9945-01A1953CF2D2}"/>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122555</xdr:rowOff>
    </xdr:from>
    <xdr:to>
      <xdr:col>20</xdr:col>
      <xdr:colOff>38100</xdr:colOff>
      <xdr:row>105</xdr:row>
      <xdr:rowOff>52705</xdr:rowOff>
    </xdr:to>
    <xdr:sp macro="" textlink="">
      <xdr:nvSpPr>
        <xdr:cNvPr id="389" name="フローチャート: 判断 388">
          <a:extLst>
            <a:ext uri="{FF2B5EF4-FFF2-40B4-BE49-F238E27FC236}">
              <a16:creationId xmlns:a16="http://schemas.microsoft.com/office/drawing/2014/main" id="{5FC32A82-AE7F-462F-B5A1-66021F4105A3}"/>
            </a:ext>
          </a:extLst>
        </xdr:cNvPr>
        <xdr:cNvSpPr/>
      </xdr:nvSpPr>
      <xdr:spPr>
        <a:xfrm>
          <a:off x="3746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65405</xdr:rowOff>
    </xdr:from>
    <xdr:to>
      <xdr:col>15</xdr:col>
      <xdr:colOff>101600</xdr:colOff>
      <xdr:row>104</xdr:row>
      <xdr:rowOff>167005</xdr:rowOff>
    </xdr:to>
    <xdr:sp macro="" textlink="">
      <xdr:nvSpPr>
        <xdr:cNvPr id="390" name="フローチャート: 判断 389">
          <a:extLst>
            <a:ext uri="{FF2B5EF4-FFF2-40B4-BE49-F238E27FC236}">
              <a16:creationId xmlns:a16="http://schemas.microsoft.com/office/drawing/2014/main" id="{ACF234F3-BE25-4AD7-9430-D9FD8FB7F9D2}"/>
            </a:ext>
          </a:extLst>
        </xdr:cNvPr>
        <xdr:cNvSpPr/>
      </xdr:nvSpPr>
      <xdr:spPr>
        <a:xfrm>
          <a:off x="2857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29211</xdr:rowOff>
    </xdr:from>
    <xdr:to>
      <xdr:col>10</xdr:col>
      <xdr:colOff>165100</xdr:colOff>
      <xdr:row>104</xdr:row>
      <xdr:rowOff>130811</xdr:rowOff>
    </xdr:to>
    <xdr:sp macro="" textlink="">
      <xdr:nvSpPr>
        <xdr:cNvPr id="391" name="フローチャート: 判断 390">
          <a:extLst>
            <a:ext uri="{FF2B5EF4-FFF2-40B4-BE49-F238E27FC236}">
              <a16:creationId xmlns:a16="http://schemas.microsoft.com/office/drawing/2014/main" id="{31A7820A-7F62-4B90-86F9-1E4626DCEF6A}"/>
            </a:ext>
          </a:extLst>
        </xdr:cNvPr>
        <xdr:cNvSpPr/>
      </xdr:nvSpPr>
      <xdr:spPr>
        <a:xfrm>
          <a:off x="1968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36830</xdr:rowOff>
    </xdr:from>
    <xdr:to>
      <xdr:col>6</xdr:col>
      <xdr:colOff>38100</xdr:colOff>
      <xdr:row>104</xdr:row>
      <xdr:rowOff>138430</xdr:rowOff>
    </xdr:to>
    <xdr:sp macro="" textlink="">
      <xdr:nvSpPr>
        <xdr:cNvPr id="392" name="フローチャート: 判断 391">
          <a:extLst>
            <a:ext uri="{FF2B5EF4-FFF2-40B4-BE49-F238E27FC236}">
              <a16:creationId xmlns:a16="http://schemas.microsoft.com/office/drawing/2014/main" id="{C969D673-0520-4B4F-9265-4657DB36DFBC}"/>
            </a:ext>
          </a:extLst>
        </xdr:cNvPr>
        <xdr:cNvSpPr/>
      </xdr:nvSpPr>
      <xdr:spPr>
        <a:xfrm>
          <a:off x="1079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7D16CDC-4364-4E3F-843F-3198ADAB9C2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7ED7821-306F-4977-A734-046351A9457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BA17B3BE-21B3-4255-84B8-A2C1F86F3F6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A2AD9A1F-1D3D-48A3-96E5-A8FD0B8911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D7963E5F-888B-4C41-AB2D-DDC35399F80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29211</xdr:rowOff>
    </xdr:from>
    <xdr:to>
      <xdr:col>24</xdr:col>
      <xdr:colOff>114300</xdr:colOff>
      <xdr:row>108</xdr:row>
      <xdr:rowOff>130811</xdr:rowOff>
    </xdr:to>
    <xdr:sp macro="" textlink="">
      <xdr:nvSpPr>
        <xdr:cNvPr id="398" name="楕円 397">
          <a:extLst>
            <a:ext uri="{FF2B5EF4-FFF2-40B4-BE49-F238E27FC236}">
              <a16:creationId xmlns:a16="http://schemas.microsoft.com/office/drawing/2014/main" id="{2B6BC848-A713-455F-BBE1-95BC5DBBBC43}"/>
            </a:ext>
          </a:extLst>
        </xdr:cNvPr>
        <xdr:cNvSpPr/>
      </xdr:nvSpPr>
      <xdr:spPr>
        <a:xfrm>
          <a:off x="4584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115588</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95D31A16-351C-489C-AEDD-22C0F29ACCF7}"/>
            </a:ext>
          </a:extLst>
        </xdr:cNvPr>
        <xdr:cNvSpPr txBox="1"/>
      </xdr:nvSpPr>
      <xdr:spPr>
        <a:xfrm>
          <a:off x="4673600" y="1846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8255</xdr:rowOff>
    </xdr:from>
    <xdr:to>
      <xdr:col>20</xdr:col>
      <xdr:colOff>38100</xdr:colOff>
      <xdr:row>108</xdr:row>
      <xdr:rowOff>109855</xdr:rowOff>
    </xdr:to>
    <xdr:sp macro="" textlink="">
      <xdr:nvSpPr>
        <xdr:cNvPr id="400" name="楕円 399">
          <a:extLst>
            <a:ext uri="{FF2B5EF4-FFF2-40B4-BE49-F238E27FC236}">
              <a16:creationId xmlns:a16="http://schemas.microsoft.com/office/drawing/2014/main" id="{04AE0058-5013-4F71-A35D-1FE5AAE3DD15}"/>
            </a:ext>
          </a:extLst>
        </xdr:cNvPr>
        <xdr:cNvSpPr/>
      </xdr:nvSpPr>
      <xdr:spPr>
        <a:xfrm>
          <a:off x="3746500" y="185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59055</xdr:rowOff>
    </xdr:from>
    <xdr:to>
      <xdr:col>24</xdr:col>
      <xdr:colOff>63500</xdr:colOff>
      <xdr:row>108</xdr:row>
      <xdr:rowOff>80011</xdr:rowOff>
    </xdr:to>
    <xdr:cxnSp macro="">
      <xdr:nvCxnSpPr>
        <xdr:cNvPr id="401" name="直線コネクタ 400">
          <a:extLst>
            <a:ext uri="{FF2B5EF4-FFF2-40B4-BE49-F238E27FC236}">
              <a16:creationId xmlns:a16="http://schemas.microsoft.com/office/drawing/2014/main" id="{D664E0A6-1BEE-4C95-91EA-7D03750B2013}"/>
            </a:ext>
          </a:extLst>
        </xdr:cNvPr>
        <xdr:cNvCxnSpPr/>
      </xdr:nvCxnSpPr>
      <xdr:spPr>
        <a:xfrm>
          <a:off x="3797300" y="18575655"/>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158750</xdr:rowOff>
    </xdr:from>
    <xdr:to>
      <xdr:col>15</xdr:col>
      <xdr:colOff>101600</xdr:colOff>
      <xdr:row>108</xdr:row>
      <xdr:rowOff>88900</xdr:rowOff>
    </xdr:to>
    <xdr:sp macro="" textlink="">
      <xdr:nvSpPr>
        <xdr:cNvPr id="402" name="楕円 401">
          <a:extLst>
            <a:ext uri="{FF2B5EF4-FFF2-40B4-BE49-F238E27FC236}">
              <a16:creationId xmlns:a16="http://schemas.microsoft.com/office/drawing/2014/main" id="{97BF75BC-F1D0-499C-A351-C3ACB7E4D77C}"/>
            </a:ext>
          </a:extLst>
        </xdr:cNvPr>
        <xdr:cNvSpPr/>
      </xdr:nvSpPr>
      <xdr:spPr>
        <a:xfrm>
          <a:off x="2857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38100</xdr:rowOff>
    </xdr:from>
    <xdr:to>
      <xdr:col>19</xdr:col>
      <xdr:colOff>177800</xdr:colOff>
      <xdr:row>108</xdr:row>
      <xdr:rowOff>59055</xdr:rowOff>
    </xdr:to>
    <xdr:cxnSp macro="">
      <xdr:nvCxnSpPr>
        <xdr:cNvPr id="403" name="直線コネクタ 402">
          <a:extLst>
            <a:ext uri="{FF2B5EF4-FFF2-40B4-BE49-F238E27FC236}">
              <a16:creationId xmlns:a16="http://schemas.microsoft.com/office/drawing/2014/main" id="{A705B917-373B-4399-95CC-C001879E7F45}"/>
            </a:ext>
          </a:extLst>
        </xdr:cNvPr>
        <xdr:cNvCxnSpPr/>
      </xdr:nvCxnSpPr>
      <xdr:spPr>
        <a:xfrm>
          <a:off x="2908300" y="185547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21589</xdr:rowOff>
    </xdr:from>
    <xdr:to>
      <xdr:col>10</xdr:col>
      <xdr:colOff>165100</xdr:colOff>
      <xdr:row>107</xdr:row>
      <xdr:rowOff>123189</xdr:rowOff>
    </xdr:to>
    <xdr:sp macro="" textlink="">
      <xdr:nvSpPr>
        <xdr:cNvPr id="404" name="楕円 403">
          <a:extLst>
            <a:ext uri="{FF2B5EF4-FFF2-40B4-BE49-F238E27FC236}">
              <a16:creationId xmlns:a16="http://schemas.microsoft.com/office/drawing/2014/main" id="{CC6B4D2A-E98C-405E-B435-E32E39D28968}"/>
            </a:ext>
          </a:extLst>
        </xdr:cNvPr>
        <xdr:cNvSpPr/>
      </xdr:nvSpPr>
      <xdr:spPr>
        <a:xfrm>
          <a:off x="1968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72389</xdr:rowOff>
    </xdr:from>
    <xdr:to>
      <xdr:col>15</xdr:col>
      <xdr:colOff>50800</xdr:colOff>
      <xdr:row>108</xdr:row>
      <xdr:rowOff>38100</xdr:rowOff>
    </xdr:to>
    <xdr:cxnSp macro="">
      <xdr:nvCxnSpPr>
        <xdr:cNvPr id="405" name="直線コネクタ 404">
          <a:extLst>
            <a:ext uri="{FF2B5EF4-FFF2-40B4-BE49-F238E27FC236}">
              <a16:creationId xmlns:a16="http://schemas.microsoft.com/office/drawing/2014/main" id="{E32836AA-548E-4EEE-86F8-67E1BAC655AB}"/>
            </a:ext>
          </a:extLst>
        </xdr:cNvPr>
        <xdr:cNvCxnSpPr/>
      </xdr:nvCxnSpPr>
      <xdr:spPr>
        <a:xfrm>
          <a:off x="2019300" y="184175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162561</xdr:rowOff>
    </xdr:from>
    <xdr:to>
      <xdr:col>6</xdr:col>
      <xdr:colOff>38100</xdr:colOff>
      <xdr:row>107</xdr:row>
      <xdr:rowOff>92711</xdr:rowOff>
    </xdr:to>
    <xdr:sp macro="" textlink="">
      <xdr:nvSpPr>
        <xdr:cNvPr id="406" name="楕円 405">
          <a:extLst>
            <a:ext uri="{FF2B5EF4-FFF2-40B4-BE49-F238E27FC236}">
              <a16:creationId xmlns:a16="http://schemas.microsoft.com/office/drawing/2014/main" id="{237F15C9-A54E-4E92-A9F0-D0C63BC40A9C}"/>
            </a:ext>
          </a:extLst>
        </xdr:cNvPr>
        <xdr:cNvSpPr/>
      </xdr:nvSpPr>
      <xdr:spPr>
        <a:xfrm>
          <a:off x="1079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41911</xdr:rowOff>
    </xdr:from>
    <xdr:to>
      <xdr:col>10</xdr:col>
      <xdr:colOff>114300</xdr:colOff>
      <xdr:row>107</xdr:row>
      <xdr:rowOff>72389</xdr:rowOff>
    </xdr:to>
    <xdr:cxnSp macro="">
      <xdr:nvCxnSpPr>
        <xdr:cNvPr id="407" name="直線コネクタ 406">
          <a:extLst>
            <a:ext uri="{FF2B5EF4-FFF2-40B4-BE49-F238E27FC236}">
              <a16:creationId xmlns:a16="http://schemas.microsoft.com/office/drawing/2014/main" id="{3D5E1F19-F16C-4E52-87D4-6D61EE7AA6BC}"/>
            </a:ext>
          </a:extLst>
        </xdr:cNvPr>
        <xdr:cNvCxnSpPr/>
      </xdr:nvCxnSpPr>
      <xdr:spPr>
        <a:xfrm>
          <a:off x="1130300" y="183870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69232</xdr:rowOff>
    </xdr:from>
    <xdr:ext cx="405111" cy="259045"/>
    <xdr:sp macro="" textlink="">
      <xdr:nvSpPr>
        <xdr:cNvPr id="408" name="n_1aveValue【市民会館】&#10;有形固定資産減価償却率">
          <a:extLst>
            <a:ext uri="{FF2B5EF4-FFF2-40B4-BE49-F238E27FC236}">
              <a16:creationId xmlns:a16="http://schemas.microsoft.com/office/drawing/2014/main" id="{945FAE2C-A780-4203-8E0D-1C2EF0596DDE}"/>
            </a:ext>
          </a:extLst>
        </xdr:cNvPr>
        <xdr:cNvSpPr txBox="1"/>
      </xdr:nvSpPr>
      <xdr:spPr>
        <a:xfrm>
          <a:off x="3582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12082</xdr:rowOff>
    </xdr:from>
    <xdr:ext cx="405111" cy="259045"/>
    <xdr:sp macro="" textlink="">
      <xdr:nvSpPr>
        <xdr:cNvPr id="409" name="n_2aveValue【市民会館】&#10;有形固定資産減価償却率">
          <a:extLst>
            <a:ext uri="{FF2B5EF4-FFF2-40B4-BE49-F238E27FC236}">
              <a16:creationId xmlns:a16="http://schemas.microsoft.com/office/drawing/2014/main" id="{9903478F-AF58-47C2-A11B-7C3996037409}"/>
            </a:ext>
          </a:extLst>
        </xdr:cNvPr>
        <xdr:cNvSpPr txBox="1"/>
      </xdr:nvSpPr>
      <xdr:spPr>
        <a:xfrm>
          <a:off x="2705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147338</xdr:rowOff>
    </xdr:from>
    <xdr:ext cx="405111" cy="259045"/>
    <xdr:sp macro="" textlink="">
      <xdr:nvSpPr>
        <xdr:cNvPr id="410" name="n_3aveValue【市民会館】&#10;有形固定資産減価償却率">
          <a:extLst>
            <a:ext uri="{FF2B5EF4-FFF2-40B4-BE49-F238E27FC236}">
              <a16:creationId xmlns:a16="http://schemas.microsoft.com/office/drawing/2014/main" id="{D4C357B0-3BEC-42EC-B504-C469A3056788}"/>
            </a:ext>
          </a:extLst>
        </xdr:cNvPr>
        <xdr:cNvSpPr txBox="1"/>
      </xdr:nvSpPr>
      <xdr:spPr>
        <a:xfrm>
          <a:off x="1816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154957</xdr:rowOff>
    </xdr:from>
    <xdr:ext cx="405111" cy="259045"/>
    <xdr:sp macro="" textlink="">
      <xdr:nvSpPr>
        <xdr:cNvPr id="411" name="n_4aveValue【市民会館】&#10;有形固定資産減価償却率">
          <a:extLst>
            <a:ext uri="{FF2B5EF4-FFF2-40B4-BE49-F238E27FC236}">
              <a16:creationId xmlns:a16="http://schemas.microsoft.com/office/drawing/2014/main" id="{E062EF7B-159A-46FA-843E-AE2CFB9D7F2F}"/>
            </a:ext>
          </a:extLst>
        </xdr:cNvPr>
        <xdr:cNvSpPr txBox="1"/>
      </xdr:nvSpPr>
      <xdr:spPr>
        <a:xfrm>
          <a:off x="927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100982</xdr:rowOff>
    </xdr:from>
    <xdr:ext cx="405111" cy="259045"/>
    <xdr:sp macro="" textlink="">
      <xdr:nvSpPr>
        <xdr:cNvPr id="412" name="n_1mainValue【市民会館】&#10;有形固定資産減価償却率">
          <a:extLst>
            <a:ext uri="{FF2B5EF4-FFF2-40B4-BE49-F238E27FC236}">
              <a16:creationId xmlns:a16="http://schemas.microsoft.com/office/drawing/2014/main" id="{9484E3D3-D142-4FA1-9011-93D2E0E2B20A}"/>
            </a:ext>
          </a:extLst>
        </xdr:cNvPr>
        <xdr:cNvSpPr txBox="1"/>
      </xdr:nvSpPr>
      <xdr:spPr>
        <a:xfrm>
          <a:off x="3582044"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80027</xdr:rowOff>
    </xdr:from>
    <xdr:ext cx="405111" cy="259045"/>
    <xdr:sp macro="" textlink="">
      <xdr:nvSpPr>
        <xdr:cNvPr id="413" name="n_2mainValue【市民会館】&#10;有形固定資産減価償却率">
          <a:extLst>
            <a:ext uri="{FF2B5EF4-FFF2-40B4-BE49-F238E27FC236}">
              <a16:creationId xmlns:a16="http://schemas.microsoft.com/office/drawing/2014/main" id="{41C57A10-E72F-44B5-907A-BBE93DA5A6BE}"/>
            </a:ext>
          </a:extLst>
        </xdr:cNvPr>
        <xdr:cNvSpPr txBox="1"/>
      </xdr:nvSpPr>
      <xdr:spPr>
        <a:xfrm>
          <a:off x="2705744"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114316</xdr:rowOff>
    </xdr:from>
    <xdr:ext cx="405111" cy="259045"/>
    <xdr:sp macro="" textlink="">
      <xdr:nvSpPr>
        <xdr:cNvPr id="414" name="n_3mainValue【市民会館】&#10;有形固定資産減価償却率">
          <a:extLst>
            <a:ext uri="{FF2B5EF4-FFF2-40B4-BE49-F238E27FC236}">
              <a16:creationId xmlns:a16="http://schemas.microsoft.com/office/drawing/2014/main" id="{DF8C2A3A-DD03-4BBC-ADD8-9585A591043F}"/>
            </a:ext>
          </a:extLst>
        </xdr:cNvPr>
        <xdr:cNvSpPr txBox="1"/>
      </xdr:nvSpPr>
      <xdr:spPr>
        <a:xfrm>
          <a:off x="1816744"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83838</xdr:rowOff>
    </xdr:from>
    <xdr:ext cx="405111" cy="259045"/>
    <xdr:sp macro="" textlink="">
      <xdr:nvSpPr>
        <xdr:cNvPr id="415" name="n_4mainValue【市民会館】&#10;有形固定資産減価償却率">
          <a:extLst>
            <a:ext uri="{FF2B5EF4-FFF2-40B4-BE49-F238E27FC236}">
              <a16:creationId xmlns:a16="http://schemas.microsoft.com/office/drawing/2014/main" id="{EF6F92EC-EF98-4A7D-BA02-7ED4FB4BE184}"/>
            </a:ext>
          </a:extLst>
        </xdr:cNvPr>
        <xdr:cNvSpPr txBox="1"/>
      </xdr:nvSpPr>
      <xdr:spPr>
        <a:xfrm>
          <a:off x="927744" y="1842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DC2D071C-16BE-4AE2-8F75-59E1DDCB287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6B1A2BDD-AB7C-4141-9274-6E17D71F8A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724392CA-8E90-4870-A27A-73E30C6CED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B2902D2D-D789-4C14-9150-4C454659E50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66FC3400-38D6-421A-A7A6-AEA63B25B53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9462770C-6DE2-4C14-A8F7-D49BF62D36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619A1642-13C5-4EBE-B094-540D57B3A73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593B97E4-BC6F-4CDA-AAE8-515148179B1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53F6454A-B7A6-4320-BB2E-3765AF0CAF7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EF66C024-36F5-49BC-8B37-EFA06DD38AC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6" name="直線コネクタ 425">
          <a:extLst>
            <a:ext uri="{FF2B5EF4-FFF2-40B4-BE49-F238E27FC236}">
              <a16:creationId xmlns:a16="http://schemas.microsoft.com/office/drawing/2014/main" id="{AA4BC866-ADF9-45B6-B633-068300C4C5B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7" name="テキスト ボックス 426">
          <a:extLst>
            <a:ext uri="{FF2B5EF4-FFF2-40B4-BE49-F238E27FC236}">
              <a16:creationId xmlns:a16="http://schemas.microsoft.com/office/drawing/2014/main" id="{CC67B01C-FBD5-4525-A7DC-8B2CE021C75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8" name="直線コネクタ 427">
          <a:extLst>
            <a:ext uri="{FF2B5EF4-FFF2-40B4-BE49-F238E27FC236}">
              <a16:creationId xmlns:a16="http://schemas.microsoft.com/office/drawing/2014/main" id="{09F0E5E7-600F-40CB-85D3-E049DA2CA85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9" name="テキスト ボックス 428">
          <a:extLst>
            <a:ext uri="{FF2B5EF4-FFF2-40B4-BE49-F238E27FC236}">
              <a16:creationId xmlns:a16="http://schemas.microsoft.com/office/drawing/2014/main" id="{C64CFAA6-5567-4755-A3DE-F66D9AE98739}"/>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0" name="直線コネクタ 429">
          <a:extLst>
            <a:ext uri="{FF2B5EF4-FFF2-40B4-BE49-F238E27FC236}">
              <a16:creationId xmlns:a16="http://schemas.microsoft.com/office/drawing/2014/main" id="{FE0DDC28-F263-4B1D-A738-C12E67E2488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1" name="テキスト ボックス 430">
          <a:extLst>
            <a:ext uri="{FF2B5EF4-FFF2-40B4-BE49-F238E27FC236}">
              <a16:creationId xmlns:a16="http://schemas.microsoft.com/office/drawing/2014/main" id="{EE5FC783-AA07-42AA-91F7-B095733BADA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2" name="直線コネクタ 431">
          <a:extLst>
            <a:ext uri="{FF2B5EF4-FFF2-40B4-BE49-F238E27FC236}">
              <a16:creationId xmlns:a16="http://schemas.microsoft.com/office/drawing/2014/main" id="{FBC86D24-D26E-49F5-AFEF-6DFA671B6BC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3" name="テキスト ボックス 432">
          <a:extLst>
            <a:ext uri="{FF2B5EF4-FFF2-40B4-BE49-F238E27FC236}">
              <a16:creationId xmlns:a16="http://schemas.microsoft.com/office/drawing/2014/main" id="{110F8EA8-96B3-4430-BC96-64F503ACE29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4" name="直線コネクタ 433">
          <a:extLst>
            <a:ext uri="{FF2B5EF4-FFF2-40B4-BE49-F238E27FC236}">
              <a16:creationId xmlns:a16="http://schemas.microsoft.com/office/drawing/2014/main" id="{C0939FAD-F8E2-41C5-A8C3-8542E200ED7F}"/>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5" name="テキスト ボックス 434">
          <a:extLst>
            <a:ext uri="{FF2B5EF4-FFF2-40B4-BE49-F238E27FC236}">
              <a16:creationId xmlns:a16="http://schemas.microsoft.com/office/drawing/2014/main" id="{0F70647B-252F-4888-97DE-319D3B04B7F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6" name="直線コネクタ 435">
          <a:extLst>
            <a:ext uri="{FF2B5EF4-FFF2-40B4-BE49-F238E27FC236}">
              <a16:creationId xmlns:a16="http://schemas.microsoft.com/office/drawing/2014/main" id="{41746134-B583-4EEF-B7E3-94E31E78314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7" name="テキスト ボックス 436">
          <a:extLst>
            <a:ext uri="{FF2B5EF4-FFF2-40B4-BE49-F238E27FC236}">
              <a16:creationId xmlns:a16="http://schemas.microsoft.com/office/drawing/2014/main" id="{69D68AC7-2640-4AD2-BA80-7451C8CE107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8" name="直線コネクタ 437">
          <a:extLst>
            <a:ext uri="{FF2B5EF4-FFF2-40B4-BE49-F238E27FC236}">
              <a16:creationId xmlns:a16="http://schemas.microsoft.com/office/drawing/2014/main" id="{6AE26597-3803-46FD-A0EB-C6BD6773A80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9" name="テキスト ボックス 438">
          <a:extLst>
            <a:ext uri="{FF2B5EF4-FFF2-40B4-BE49-F238E27FC236}">
              <a16:creationId xmlns:a16="http://schemas.microsoft.com/office/drawing/2014/main" id="{79319D30-0711-40E3-915D-6B5BD59A0E6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0" name="【市民会館】&#10;一人当たり面積グラフ枠">
          <a:extLst>
            <a:ext uri="{FF2B5EF4-FFF2-40B4-BE49-F238E27FC236}">
              <a16:creationId xmlns:a16="http://schemas.microsoft.com/office/drawing/2014/main" id="{475D3CCF-281B-4A92-84A5-CC6F0775F74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135527</xdr:rowOff>
    </xdr:from>
    <xdr:to>
      <xdr:col>54</xdr:col>
      <xdr:colOff>189865</xdr:colOff>
      <xdr:row>108</xdr:row>
      <xdr:rowOff>115388</xdr:rowOff>
    </xdr:to>
    <xdr:cxnSp macro="">
      <xdr:nvCxnSpPr>
        <xdr:cNvPr id="441" name="直線コネクタ 440">
          <a:extLst>
            <a:ext uri="{FF2B5EF4-FFF2-40B4-BE49-F238E27FC236}">
              <a16:creationId xmlns:a16="http://schemas.microsoft.com/office/drawing/2014/main" id="{49B427D6-3772-4124-B6FB-BE1C984C606B}"/>
            </a:ext>
          </a:extLst>
        </xdr:cNvPr>
        <xdr:cNvCxnSpPr/>
      </xdr:nvCxnSpPr>
      <xdr:spPr>
        <a:xfrm flipV="1">
          <a:off x="10476865" y="17109077"/>
          <a:ext cx="0" cy="152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42" name="【市民会館】&#10;一人当たり面積最小値テキスト">
          <a:extLst>
            <a:ext uri="{FF2B5EF4-FFF2-40B4-BE49-F238E27FC236}">
              <a16:creationId xmlns:a16="http://schemas.microsoft.com/office/drawing/2014/main" id="{24047F7B-403E-45CD-9994-AA85DEAEB4D2}"/>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43" name="直線コネクタ 442">
          <a:extLst>
            <a:ext uri="{FF2B5EF4-FFF2-40B4-BE49-F238E27FC236}">
              <a16:creationId xmlns:a16="http://schemas.microsoft.com/office/drawing/2014/main" id="{8CDC2754-5C07-4A8B-A7DF-6A01A93D3EEC}"/>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82204</xdr:rowOff>
    </xdr:from>
    <xdr:ext cx="469744" cy="259045"/>
    <xdr:sp macro="" textlink="">
      <xdr:nvSpPr>
        <xdr:cNvPr id="444" name="【市民会館】&#10;一人当たり面積最大値テキスト">
          <a:extLst>
            <a:ext uri="{FF2B5EF4-FFF2-40B4-BE49-F238E27FC236}">
              <a16:creationId xmlns:a16="http://schemas.microsoft.com/office/drawing/2014/main" id="{38133E93-D977-4713-9214-57FFD2C5FF75}"/>
            </a:ext>
          </a:extLst>
        </xdr:cNvPr>
        <xdr:cNvSpPr txBox="1"/>
      </xdr:nvSpPr>
      <xdr:spPr>
        <a:xfrm>
          <a:off x="10515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135527</xdr:rowOff>
    </xdr:from>
    <xdr:to>
      <xdr:col>55</xdr:col>
      <xdr:colOff>88900</xdr:colOff>
      <xdr:row>99</xdr:row>
      <xdr:rowOff>135527</xdr:rowOff>
    </xdr:to>
    <xdr:cxnSp macro="">
      <xdr:nvCxnSpPr>
        <xdr:cNvPr id="445" name="直線コネクタ 444">
          <a:extLst>
            <a:ext uri="{FF2B5EF4-FFF2-40B4-BE49-F238E27FC236}">
              <a16:creationId xmlns:a16="http://schemas.microsoft.com/office/drawing/2014/main" id="{EC896BF9-9B48-4CCA-B0B5-6F6BF52D257F}"/>
            </a:ext>
          </a:extLst>
        </xdr:cNvPr>
        <xdr:cNvCxnSpPr/>
      </xdr:nvCxnSpPr>
      <xdr:spPr>
        <a:xfrm>
          <a:off x="10388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34126</xdr:rowOff>
    </xdr:from>
    <xdr:ext cx="469744" cy="259045"/>
    <xdr:sp macro="" textlink="">
      <xdr:nvSpPr>
        <xdr:cNvPr id="446" name="【市民会館】&#10;一人当たり面積平均値テキスト">
          <a:extLst>
            <a:ext uri="{FF2B5EF4-FFF2-40B4-BE49-F238E27FC236}">
              <a16:creationId xmlns:a16="http://schemas.microsoft.com/office/drawing/2014/main" id="{B68F8136-4D4F-4BC1-91FA-7B6778E34DAF}"/>
            </a:ext>
          </a:extLst>
        </xdr:cNvPr>
        <xdr:cNvSpPr txBox="1"/>
      </xdr:nvSpPr>
      <xdr:spPr>
        <a:xfrm>
          <a:off x="10515600" y="18036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11249</xdr:rowOff>
    </xdr:from>
    <xdr:to>
      <xdr:col>55</xdr:col>
      <xdr:colOff>50800</xdr:colOff>
      <xdr:row>106</xdr:row>
      <xdr:rowOff>112849</xdr:rowOff>
    </xdr:to>
    <xdr:sp macro="" textlink="">
      <xdr:nvSpPr>
        <xdr:cNvPr id="447" name="フローチャート: 判断 446">
          <a:extLst>
            <a:ext uri="{FF2B5EF4-FFF2-40B4-BE49-F238E27FC236}">
              <a16:creationId xmlns:a16="http://schemas.microsoft.com/office/drawing/2014/main" id="{C9737938-6F84-4D50-9954-2D8D4BF556E1}"/>
            </a:ext>
          </a:extLst>
        </xdr:cNvPr>
        <xdr:cNvSpPr/>
      </xdr:nvSpPr>
      <xdr:spPr>
        <a:xfrm>
          <a:off x="104267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40639</xdr:rowOff>
    </xdr:from>
    <xdr:to>
      <xdr:col>50</xdr:col>
      <xdr:colOff>165100</xdr:colOff>
      <xdr:row>106</xdr:row>
      <xdr:rowOff>142239</xdr:rowOff>
    </xdr:to>
    <xdr:sp macro="" textlink="">
      <xdr:nvSpPr>
        <xdr:cNvPr id="448" name="フローチャート: 判断 447">
          <a:extLst>
            <a:ext uri="{FF2B5EF4-FFF2-40B4-BE49-F238E27FC236}">
              <a16:creationId xmlns:a16="http://schemas.microsoft.com/office/drawing/2014/main" id="{D0DCF2A2-C632-4D7C-A060-4EA8231D032E}"/>
            </a:ext>
          </a:extLst>
        </xdr:cNvPr>
        <xdr:cNvSpPr/>
      </xdr:nvSpPr>
      <xdr:spPr>
        <a:xfrm>
          <a:off x="9588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23223</xdr:rowOff>
    </xdr:from>
    <xdr:to>
      <xdr:col>46</xdr:col>
      <xdr:colOff>38100</xdr:colOff>
      <xdr:row>106</xdr:row>
      <xdr:rowOff>124823</xdr:rowOff>
    </xdr:to>
    <xdr:sp macro="" textlink="">
      <xdr:nvSpPr>
        <xdr:cNvPr id="449" name="フローチャート: 判断 448">
          <a:extLst>
            <a:ext uri="{FF2B5EF4-FFF2-40B4-BE49-F238E27FC236}">
              <a16:creationId xmlns:a16="http://schemas.microsoft.com/office/drawing/2014/main" id="{1DC77B7C-92E3-4740-A5B1-3ED7AE9B76A9}"/>
            </a:ext>
          </a:extLst>
        </xdr:cNvPr>
        <xdr:cNvSpPr/>
      </xdr:nvSpPr>
      <xdr:spPr>
        <a:xfrm>
          <a:off x="86995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77107</xdr:rowOff>
    </xdr:from>
    <xdr:to>
      <xdr:col>41</xdr:col>
      <xdr:colOff>101600</xdr:colOff>
      <xdr:row>108</xdr:row>
      <xdr:rowOff>7257</xdr:rowOff>
    </xdr:to>
    <xdr:sp macro="" textlink="">
      <xdr:nvSpPr>
        <xdr:cNvPr id="450" name="フローチャート: 判断 449">
          <a:extLst>
            <a:ext uri="{FF2B5EF4-FFF2-40B4-BE49-F238E27FC236}">
              <a16:creationId xmlns:a16="http://schemas.microsoft.com/office/drawing/2014/main" id="{3BA654E1-DC7F-45FA-9DD5-9BA9F7BA89EA}"/>
            </a:ext>
          </a:extLst>
        </xdr:cNvPr>
        <xdr:cNvSpPr/>
      </xdr:nvSpPr>
      <xdr:spPr>
        <a:xfrm>
          <a:off x="7810500" y="1842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57513</xdr:rowOff>
    </xdr:from>
    <xdr:to>
      <xdr:col>36</xdr:col>
      <xdr:colOff>165100</xdr:colOff>
      <xdr:row>107</xdr:row>
      <xdr:rowOff>159113</xdr:rowOff>
    </xdr:to>
    <xdr:sp macro="" textlink="">
      <xdr:nvSpPr>
        <xdr:cNvPr id="451" name="フローチャート: 判断 450">
          <a:extLst>
            <a:ext uri="{FF2B5EF4-FFF2-40B4-BE49-F238E27FC236}">
              <a16:creationId xmlns:a16="http://schemas.microsoft.com/office/drawing/2014/main" id="{F77AC77A-9B29-48FE-8B14-175E0781E13E}"/>
            </a:ext>
          </a:extLst>
        </xdr:cNvPr>
        <xdr:cNvSpPr/>
      </xdr:nvSpPr>
      <xdr:spPr>
        <a:xfrm>
          <a:off x="6921500" y="184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CCF4347B-E99A-421E-B57C-1A4C7FE933B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DABB16A9-B600-4BB6-A68F-693AF5D9498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132B9386-CBDC-44EA-ABCD-4F51E2C8D2F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193CB7F0-FE3A-4131-8130-5172C207D9B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8A262789-9C39-4587-A7EE-A4E00784143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58057</xdr:rowOff>
    </xdr:from>
    <xdr:to>
      <xdr:col>55</xdr:col>
      <xdr:colOff>50800</xdr:colOff>
      <xdr:row>108</xdr:row>
      <xdr:rowOff>159657</xdr:rowOff>
    </xdr:to>
    <xdr:sp macro="" textlink="">
      <xdr:nvSpPr>
        <xdr:cNvPr id="457" name="楕円 456">
          <a:extLst>
            <a:ext uri="{FF2B5EF4-FFF2-40B4-BE49-F238E27FC236}">
              <a16:creationId xmlns:a16="http://schemas.microsoft.com/office/drawing/2014/main" id="{7062A15E-6B54-4BCF-B621-054B4FDD39F1}"/>
            </a:ext>
          </a:extLst>
        </xdr:cNvPr>
        <xdr:cNvSpPr/>
      </xdr:nvSpPr>
      <xdr:spPr>
        <a:xfrm>
          <a:off x="10426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144434</xdr:rowOff>
    </xdr:from>
    <xdr:ext cx="469744" cy="259045"/>
    <xdr:sp macro="" textlink="">
      <xdr:nvSpPr>
        <xdr:cNvPr id="458" name="【市民会館】&#10;一人当たり面積該当値テキスト">
          <a:extLst>
            <a:ext uri="{FF2B5EF4-FFF2-40B4-BE49-F238E27FC236}">
              <a16:creationId xmlns:a16="http://schemas.microsoft.com/office/drawing/2014/main" id="{88BEC65C-CC0D-4E9C-9719-CAD02593E542}"/>
            </a:ext>
          </a:extLst>
        </xdr:cNvPr>
        <xdr:cNvSpPr txBox="1"/>
      </xdr:nvSpPr>
      <xdr:spPr>
        <a:xfrm>
          <a:off x="10515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60234</xdr:rowOff>
    </xdr:from>
    <xdr:to>
      <xdr:col>50</xdr:col>
      <xdr:colOff>165100</xdr:colOff>
      <xdr:row>108</xdr:row>
      <xdr:rowOff>161834</xdr:rowOff>
    </xdr:to>
    <xdr:sp macro="" textlink="">
      <xdr:nvSpPr>
        <xdr:cNvPr id="459" name="楕円 458">
          <a:extLst>
            <a:ext uri="{FF2B5EF4-FFF2-40B4-BE49-F238E27FC236}">
              <a16:creationId xmlns:a16="http://schemas.microsoft.com/office/drawing/2014/main" id="{4CB8F25C-6F8A-49EF-AC37-6BAD8A7D453C}"/>
            </a:ext>
          </a:extLst>
        </xdr:cNvPr>
        <xdr:cNvSpPr/>
      </xdr:nvSpPr>
      <xdr:spPr>
        <a:xfrm>
          <a:off x="9588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108857</xdr:rowOff>
    </xdr:from>
    <xdr:to>
      <xdr:col>55</xdr:col>
      <xdr:colOff>0</xdr:colOff>
      <xdr:row>108</xdr:row>
      <xdr:rowOff>111034</xdr:rowOff>
    </xdr:to>
    <xdr:cxnSp macro="">
      <xdr:nvCxnSpPr>
        <xdr:cNvPr id="460" name="直線コネクタ 459">
          <a:extLst>
            <a:ext uri="{FF2B5EF4-FFF2-40B4-BE49-F238E27FC236}">
              <a16:creationId xmlns:a16="http://schemas.microsoft.com/office/drawing/2014/main" id="{5079C753-5F76-46F6-8ED3-D84F95A61955}"/>
            </a:ext>
          </a:extLst>
        </xdr:cNvPr>
        <xdr:cNvCxnSpPr/>
      </xdr:nvCxnSpPr>
      <xdr:spPr>
        <a:xfrm flipV="1">
          <a:off x="9639300" y="1862545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60234</xdr:rowOff>
    </xdr:from>
    <xdr:to>
      <xdr:col>46</xdr:col>
      <xdr:colOff>38100</xdr:colOff>
      <xdr:row>108</xdr:row>
      <xdr:rowOff>161834</xdr:rowOff>
    </xdr:to>
    <xdr:sp macro="" textlink="">
      <xdr:nvSpPr>
        <xdr:cNvPr id="461" name="楕円 460">
          <a:extLst>
            <a:ext uri="{FF2B5EF4-FFF2-40B4-BE49-F238E27FC236}">
              <a16:creationId xmlns:a16="http://schemas.microsoft.com/office/drawing/2014/main" id="{FF3FD9C1-A391-4BE0-8EFD-5D6C68D6DC67}"/>
            </a:ext>
          </a:extLst>
        </xdr:cNvPr>
        <xdr:cNvSpPr/>
      </xdr:nvSpPr>
      <xdr:spPr>
        <a:xfrm>
          <a:off x="8699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111034</xdr:rowOff>
    </xdr:from>
    <xdr:to>
      <xdr:col>50</xdr:col>
      <xdr:colOff>114300</xdr:colOff>
      <xdr:row>108</xdr:row>
      <xdr:rowOff>111034</xdr:rowOff>
    </xdr:to>
    <xdr:cxnSp macro="">
      <xdr:nvCxnSpPr>
        <xdr:cNvPr id="462" name="直線コネクタ 461">
          <a:extLst>
            <a:ext uri="{FF2B5EF4-FFF2-40B4-BE49-F238E27FC236}">
              <a16:creationId xmlns:a16="http://schemas.microsoft.com/office/drawing/2014/main" id="{78D242F4-A972-4DAD-8A06-0D2F47FA9318}"/>
            </a:ext>
          </a:extLst>
        </xdr:cNvPr>
        <xdr:cNvCxnSpPr/>
      </xdr:nvCxnSpPr>
      <xdr:spPr>
        <a:xfrm>
          <a:off x="8750300" y="186276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114119</xdr:rowOff>
    </xdr:from>
    <xdr:to>
      <xdr:col>41</xdr:col>
      <xdr:colOff>101600</xdr:colOff>
      <xdr:row>108</xdr:row>
      <xdr:rowOff>44269</xdr:rowOff>
    </xdr:to>
    <xdr:sp macro="" textlink="">
      <xdr:nvSpPr>
        <xdr:cNvPr id="463" name="楕円 462">
          <a:extLst>
            <a:ext uri="{FF2B5EF4-FFF2-40B4-BE49-F238E27FC236}">
              <a16:creationId xmlns:a16="http://schemas.microsoft.com/office/drawing/2014/main" id="{A1097D09-9937-497B-82DA-3C6F32D90895}"/>
            </a:ext>
          </a:extLst>
        </xdr:cNvPr>
        <xdr:cNvSpPr/>
      </xdr:nvSpPr>
      <xdr:spPr>
        <a:xfrm>
          <a:off x="7810500" y="1845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164919</xdr:rowOff>
    </xdr:from>
    <xdr:to>
      <xdr:col>45</xdr:col>
      <xdr:colOff>177800</xdr:colOff>
      <xdr:row>108</xdr:row>
      <xdr:rowOff>111034</xdr:rowOff>
    </xdr:to>
    <xdr:cxnSp macro="">
      <xdr:nvCxnSpPr>
        <xdr:cNvPr id="464" name="直線コネクタ 463">
          <a:extLst>
            <a:ext uri="{FF2B5EF4-FFF2-40B4-BE49-F238E27FC236}">
              <a16:creationId xmlns:a16="http://schemas.microsoft.com/office/drawing/2014/main" id="{0525E482-C1E0-441C-9715-5B792B849B7F}"/>
            </a:ext>
          </a:extLst>
        </xdr:cNvPr>
        <xdr:cNvCxnSpPr/>
      </xdr:nvCxnSpPr>
      <xdr:spPr>
        <a:xfrm>
          <a:off x="7861300" y="1851006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117384</xdr:rowOff>
    </xdr:from>
    <xdr:to>
      <xdr:col>36</xdr:col>
      <xdr:colOff>165100</xdr:colOff>
      <xdr:row>108</xdr:row>
      <xdr:rowOff>47534</xdr:rowOff>
    </xdr:to>
    <xdr:sp macro="" textlink="">
      <xdr:nvSpPr>
        <xdr:cNvPr id="465" name="楕円 464">
          <a:extLst>
            <a:ext uri="{FF2B5EF4-FFF2-40B4-BE49-F238E27FC236}">
              <a16:creationId xmlns:a16="http://schemas.microsoft.com/office/drawing/2014/main" id="{29A9EC36-DE49-46A7-8BFD-6F84DF7A0CFD}"/>
            </a:ext>
          </a:extLst>
        </xdr:cNvPr>
        <xdr:cNvSpPr/>
      </xdr:nvSpPr>
      <xdr:spPr>
        <a:xfrm>
          <a:off x="6921500" y="184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164919</xdr:rowOff>
    </xdr:from>
    <xdr:to>
      <xdr:col>41</xdr:col>
      <xdr:colOff>50800</xdr:colOff>
      <xdr:row>107</xdr:row>
      <xdr:rowOff>168184</xdr:rowOff>
    </xdr:to>
    <xdr:cxnSp macro="">
      <xdr:nvCxnSpPr>
        <xdr:cNvPr id="466" name="直線コネクタ 465">
          <a:extLst>
            <a:ext uri="{FF2B5EF4-FFF2-40B4-BE49-F238E27FC236}">
              <a16:creationId xmlns:a16="http://schemas.microsoft.com/office/drawing/2014/main" id="{2016154D-0B1E-4CA0-8B51-FF08ECABD8DE}"/>
            </a:ext>
          </a:extLst>
        </xdr:cNvPr>
        <xdr:cNvCxnSpPr/>
      </xdr:nvCxnSpPr>
      <xdr:spPr>
        <a:xfrm flipV="1">
          <a:off x="6972300" y="18510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158766</xdr:rowOff>
    </xdr:from>
    <xdr:ext cx="469744" cy="259045"/>
    <xdr:sp macro="" textlink="">
      <xdr:nvSpPr>
        <xdr:cNvPr id="467" name="n_1aveValue【市民会館】&#10;一人当たり面積">
          <a:extLst>
            <a:ext uri="{FF2B5EF4-FFF2-40B4-BE49-F238E27FC236}">
              <a16:creationId xmlns:a16="http://schemas.microsoft.com/office/drawing/2014/main" id="{B1661943-744D-4291-B00A-C851420C08B1}"/>
            </a:ext>
          </a:extLst>
        </xdr:cNvPr>
        <xdr:cNvSpPr txBox="1"/>
      </xdr:nvSpPr>
      <xdr:spPr>
        <a:xfrm>
          <a:off x="93917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141350</xdr:rowOff>
    </xdr:from>
    <xdr:ext cx="469744" cy="259045"/>
    <xdr:sp macro="" textlink="">
      <xdr:nvSpPr>
        <xdr:cNvPr id="468" name="n_2aveValue【市民会館】&#10;一人当たり面積">
          <a:extLst>
            <a:ext uri="{FF2B5EF4-FFF2-40B4-BE49-F238E27FC236}">
              <a16:creationId xmlns:a16="http://schemas.microsoft.com/office/drawing/2014/main" id="{3D3648D8-A0CF-440C-8C30-3D0343BEF087}"/>
            </a:ext>
          </a:extLst>
        </xdr:cNvPr>
        <xdr:cNvSpPr txBox="1"/>
      </xdr:nvSpPr>
      <xdr:spPr>
        <a:xfrm>
          <a:off x="8515427" y="179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23784</xdr:rowOff>
    </xdr:from>
    <xdr:ext cx="469744" cy="259045"/>
    <xdr:sp macro="" textlink="">
      <xdr:nvSpPr>
        <xdr:cNvPr id="469" name="n_3aveValue【市民会館】&#10;一人当たり面積">
          <a:extLst>
            <a:ext uri="{FF2B5EF4-FFF2-40B4-BE49-F238E27FC236}">
              <a16:creationId xmlns:a16="http://schemas.microsoft.com/office/drawing/2014/main" id="{605AF1B9-12C4-4273-BE42-235C4F533D3D}"/>
            </a:ext>
          </a:extLst>
        </xdr:cNvPr>
        <xdr:cNvSpPr txBox="1"/>
      </xdr:nvSpPr>
      <xdr:spPr>
        <a:xfrm>
          <a:off x="7626427" y="181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4190</xdr:rowOff>
    </xdr:from>
    <xdr:ext cx="469744" cy="259045"/>
    <xdr:sp macro="" textlink="">
      <xdr:nvSpPr>
        <xdr:cNvPr id="470" name="n_4aveValue【市民会館】&#10;一人当たり面積">
          <a:extLst>
            <a:ext uri="{FF2B5EF4-FFF2-40B4-BE49-F238E27FC236}">
              <a16:creationId xmlns:a16="http://schemas.microsoft.com/office/drawing/2014/main" id="{1E0A754F-FBBF-4F49-BF79-BCBA9C7C2DBB}"/>
            </a:ext>
          </a:extLst>
        </xdr:cNvPr>
        <xdr:cNvSpPr txBox="1"/>
      </xdr:nvSpPr>
      <xdr:spPr>
        <a:xfrm>
          <a:off x="6737427" y="1817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152961</xdr:rowOff>
    </xdr:from>
    <xdr:ext cx="469744" cy="259045"/>
    <xdr:sp macro="" textlink="">
      <xdr:nvSpPr>
        <xdr:cNvPr id="471" name="n_1mainValue【市民会館】&#10;一人当たり面積">
          <a:extLst>
            <a:ext uri="{FF2B5EF4-FFF2-40B4-BE49-F238E27FC236}">
              <a16:creationId xmlns:a16="http://schemas.microsoft.com/office/drawing/2014/main" id="{51777BD4-AA9E-4780-92F3-743D19A407D5}"/>
            </a:ext>
          </a:extLst>
        </xdr:cNvPr>
        <xdr:cNvSpPr txBox="1"/>
      </xdr:nvSpPr>
      <xdr:spPr>
        <a:xfrm>
          <a:off x="93917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152961</xdr:rowOff>
    </xdr:from>
    <xdr:ext cx="469744" cy="259045"/>
    <xdr:sp macro="" textlink="">
      <xdr:nvSpPr>
        <xdr:cNvPr id="472" name="n_2mainValue【市民会館】&#10;一人当たり面積">
          <a:extLst>
            <a:ext uri="{FF2B5EF4-FFF2-40B4-BE49-F238E27FC236}">
              <a16:creationId xmlns:a16="http://schemas.microsoft.com/office/drawing/2014/main" id="{C13A88D8-FFC2-4541-8248-FC4137243D7B}"/>
            </a:ext>
          </a:extLst>
        </xdr:cNvPr>
        <xdr:cNvSpPr txBox="1"/>
      </xdr:nvSpPr>
      <xdr:spPr>
        <a:xfrm>
          <a:off x="85154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35396</xdr:rowOff>
    </xdr:from>
    <xdr:ext cx="469744" cy="259045"/>
    <xdr:sp macro="" textlink="">
      <xdr:nvSpPr>
        <xdr:cNvPr id="473" name="n_3mainValue【市民会館】&#10;一人当たり面積">
          <a:extLst>
            <a:ext uri="{FF2B5EF4-FFF2-40B4-BE49-F238E27FC236}">
              <a16:creationId xmlns:a16="http://schemas.microsoft.com/office/drawing/2014/main" id="{602CD119-5504-4529-9025-0C640A2A2908}"/>
            </a:ext>
          </a:extLst>
        </xdr:cNvPr>
        <xdr:cNvSpPr txBox="1"/>
      </xdr:nvSpPr>
      <xdr:spPr>
        <a:xfrm>
          <a:off x="7626427" y="1855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38661</xdr:rowOff>
    </xdr:from>
    <xdr:ext cx="469744" cy="259045"/>
    <xdr:sp macro="" textlink="">
      <xdr:nvSpPr>
        <xdr:cNvPr id="474" name="n_4mainValue【市民会館】&#10;一人当たり面積">
          <a:extLst>
            <a:ext uri="{FF2B5EF4-FFF2-40B4-BE49-F238E27FC236}">
              <a16:creationId xmlns:a16="http://schemas.microsoft.com/office/drawing/2014/main" id="{EEBFF66F-8541-44C8-AEE5-21AAA415FFCF}"/>
            </a:ext>
          </a:extLst>
        </xdr:cNvPr>
        <xdr:cNvSpPr txBox="1"/>
      </xdr:nvSpPr>
      <xdr:spPr>
        <a:xfrm>
          <a:off x="6737427" y="1855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5B76CC3A-B044-4C96-AAAC-8CD1DB0EB5F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040F3BA5-8117-4451-84A9-1C1E63E0DA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9815CFE7-2951-40AD-8ECB-C79ABA74889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64EF2434-FA12-42D6-A4F8-0EC1139B907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6FB0B3D3-96F3-4E1A-93DD-9BD3144FE1A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600E2C55-98E4-47DC-9D70-E95A2FCCBA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F192645E-4027-4499-8F96-A537C6B14F1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D0D039FC-8808-4C7D-BCFF-AD6C37DD77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44C0C52B-1AF7-402C-83BB-FFB68596E63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8F3D87B9-4544-42F1-A5A2-3AF0AE639D9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9AD05FFA-D9CD-433F-A8D1-7E2EB7E9306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4C024F7D-784B-49AD-9962-8555BBDCEC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115BCD6C-EC23-4E17-9D40-9C6DD2C1A83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60ED2F03-626E-4B79-BCA0-94703AF892B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C48306E1-23FF-4961-A96F-3B9889253DE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99E31029-8AB5-407D-A024-640DBB8C8D4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B6A693A7-86D6-4145-97AF-764D52C8D7B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608F5ACE-51BE-479D-B133-53774D10586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89D4A045-74BE-470D-8216-ACD46D38E43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ECC78B6A-9799-49DE-A09C-C9516C3D847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a:extLst>
            <a:ext uri="{FF2B5EF4-FFF2-40B4-BE49-F238E27FC236}">
              <a16:creationId xmlns:a16="http://schemas.microsoft.com/office/drawing/2014/main" id="{D29F47A6-00DE-442B-A7BA-713585BB370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8F64368B-93D3-4D84-9BDB-9982F88D639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a:extLst>
            <a:ext uri="{FF2B5EF4-FFF2-40B4-BE49-F238E27FC236}">
              <a16:creationId xmlns:a16="http://schemas.microsoft.com/office/drawing/2014/main" id="{FCE611A0-7F7E-4A67-80C6-3248036C97F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一般廃棄物処理施設】&#10;有形固定資産減価償却率グラフ枠">
          <a:extLst>
            <a:ext uri="{FF2B5EF4-FFF2-40B4-BE49-F238E27FC236}">
              <a16:creationId xmlns:a16="http://schemas.microsoft.com/office/drawing/2014/main" id="{1FE3215E-15DB-4526-B0B4-29BF153BFEF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499" name="直線コネクタ 498">
          <a:extLst>
            <a:ext uri="{FF2B5EF4-FFF2-40B4-BE49-F238E27FC236}">
              <a16:creationId xmlns:a16="http://schemas.microsoft.com/office/drawing/2014/main" id="{04C6F375-3A2A-4FD9-8222-500032F93ED8}"/>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500" name="【一般廃棄物処理施設】&#10;有形固定資産減価償却率最小値テキスト">
          <a:extLst>
            <a:ext uri="{FF2B5EF4-FFF2-40B4-BE49-F238E27FC236}">
              <a16:creationId xmlns:a16="http://schemas.microsoft.com/office/drawing/2014/main" id="{CC0C699D-0BF5-43A5-991E-3CB62BE76EB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501" name="直線コネクタ 500">
          <a:extLst>
            <a:ext uri="{FF2B5EF4-FFF2-40B4-BE49-F238E27FC236}">
              <a16:creationId xmlns:a16="http://schemas.microsoft.com/office/drawing/2014/main" id="{5674F54B-CE14-45D0-B66E-DE0B47E981EF}"/>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502" name="【一般廃棄物処理施設】&#10;有形固定資産減価償却率最大値テキスト">
          <a:extLst>
            <a:ext uri="{FF2B5EF4-FFF2-40B4-BE49-F238E27FC236}">
              <a16:creationId xmlns:a16="http://schemas.microsoft.com/office/drawing/2014/main" id="{93B0530F-FBC3-42E0-9336-B4F604401084}"/>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503" name="直線コネクタ 502">
          <a:extLst>
            <a:ext uri="{FF2B5EF4-FFF2-40B4-BE49-F238E27FC236}">
              <a16:creationId xmlns:a16="http://schemas.microsoft.com/office/drawing/2014/main" id="{9E7265F9-1340-4E16-A697-56A646A27824}"/>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04" name="【一般廃棄物処理施設】&#10;有形固定資産減価償却率平均値テキスト">
          <a:extLst>
            <a:ext uri="{FF2B5EF4-FFF2-40B4-BE49-F238E27FC236}">
              <a16:creationId xmlns:a16="http://schemas.microsoft.com/office/drawing/2014/main" id="{A46B92A2-9650-47FE-BDF8-61EB8EB8EB9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05" name="フローチャート: 判断 504">
          <a:extLst>
            <a:ext uri="{FF2B5EF4-FFF2-40B4-BE49-F238E27FC236}">
              <a16:creationId xmlns:a16="http://schemas.microsoft.com/office/drawing/2014/main" id="{34BB42CD-CC1A-462B-A96C-A6D810C2E37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506" name="フローチャート: 判断 505">
          <a:extLst>
            <a:ext uri="{FF2B5EF4-FFF2-40B4-BE49-F238E27FC236}">
              <a16:creationId xmlns:a16="http://schemas.microsoft.com/office/drawing/2014/main" id="{7AC3609B-3DE2-41EA-89F1-65915E7099F1}"/>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507" name="フローチャート: 判断 506">
          <a:extLst>
            <a:ext uri="{FF2B5EF4-FFF2-40B4-BE49-F238E27FC236}">
              <a16:creationId xmlns:a16="http://schemas.microsoft.com/office/drawing/2014/main" id="{A4FE4B6E-2DBE-4C07-844E-A6207427587D}"/>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97790</xdr:rowOff>
    </xdr:from>
    <xdr:to>
      <xdr:col>72</xdr:col>
      <xdr:colOff>38100</xdr:colOff>
      <xdr:row>39</xdr:row>
      <xdr:rowOff>27940</xdr:rowOff>
    </xdr:to>
    <xdr:sp macro="" textlink="">
      <xdr:nvSpPr>
        <xdr:cNvPr id="508" name="フローチャート: 判断 507">
          <a:extLst>
            <a:ext uri="{FF2B5EF4-FFF2-40B4-BE49-F238E27FC236}">
              <a16:creationId xmlns:a16="http://schemas.microsoft.com/office/drawing/2014/main" id="{0ED28674-F19B-42EF-8BB6-A5C7ED267964}"/>
            </a:ext>
          </a:extLst>
        </xdr:cNvPr>
        <xdr:cNvSpPr/>
      </xdr:nvSpPr>
      <xdr:spPr>
        <a:xfrm>
          <a:off x="1365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97790</xdr:rowOff>
    </xdr:from>
    <xdr:to>
      <xdr:col>67</xdr:col>
      <xdr:colOff>101600</xdr:colOff>
      <xdr:row>39</xdr:row>
      <xdr:rowOff>27940</xdr:rowOff>
    </xdr:to>
    <xdr:sp macro="" textlink="">
      <xdr:nvSpPr>
        <xdr:cNvPr id="509" name="フローチャート: 判断 508">
          <a:extLst>
            <a:ext uri="{FF2B5EF4-FFF2-40B4-BE49-F238E27FC236}">
              <a16:creationId xmlns:a16="http://schemas.microsoft.com/office/drawing/2014/main" id="{38DF5E5A-1B55-4679-8559-7AB8611E6DA6}"/>
            </a:ext>
          </a:extLst>
        </xdr:cNvPr>
        <xdr:cNvSpPr/>
      </xdr:nvSpPr>
      <xdr:spPr>
        <a:xfrm>
          <a:off x="12763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BD208CC8-EE38-4D89-925D-08A08653E81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83B8AF70-B543-4F19-9728-001AB5CD6E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C7ED795C-5CBB-4D84-BF84-0FAF4833655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21AF18B0-2A82-491E-8720-3451C4F87D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78026577-F8D7-4691-B697-B952165EC1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109220</xdr:rowOff>
    </xdr:from>
    <xdr:to>
      <xdr:col>85</xdr:col>
      <xdr:colOff>177800</xdr:colOff>
      <xdr:row>36</xdr:row>
      <xdr:rowOff>39370</xdr:rowOff>
    </xdr:to>
    <xdr:sp macro="" textlink="">
      <xdr:nvSpPr>
        <xdr:cNvPr id="515" name="楕円 514">
          <a:extLst>
            <a:ext uri="{FF2B5EF4-FFF2-40B4-BE49-F238E27FC236}">
              <a16:creationId xmlns:a16="http://schemas.microsoft.com/office/drawing/2014/main" id="{A803C1BA-B24F-438C-A8EC-FC1D9D3CA92C}"/>
            </a:ext>
          </a:extLst>
        </xdr:cNvPr>
        <xdr:cNvSpPr/>
      </xdr:nvSpPr>
      <xdr:spPr>
        <a:xfrm>
          <a:off x="162687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132097</xdr:rowOff>
    </xdr:from>
    <xdr:ext cx="405111" cy="259045"/>
    <xdr:sp macro="" textlink="">
      <xdr:nvSpPr>
        <xdr:cNvPr id="516" name="【一般廃棄物処理施設】&#10;有形固定資産減価償却率該当値テキスト">
          <a:extLst>
            <a:ext uri="{FF2B5EF4-FFF2-40B4-BE49-F238E27FC236}">
              <a16:creationId xmlns:a16="http://schemas.microsoft.com/office/drawing/2014/main" id="{D417F93C-5379-4EF6-BCCB-885569715BA0}"/>
            </a:ext>
          </a:extLst>
        </xdr:cNvPr>
        <xdr:cNvSpPr txBox="1"/>
      </xdr:nvSpPr>
      <xdr:spPr>
        <a:xfrm>
          <a:off x="16357600"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63500</xdr:rowOff>
    </xdr:from>
    <xdr:to>
      <xdr:col>81</xdr:col>
      <xdr:colOff>101600</xdr:colOff>
      <xdr:row>35</xdr:row>
      <xdr:rowOff>165100</xdr:rowOff>
    </xdr:to>
    <xdr:sp macro="" textlink="">
      <xdr:nvSpPr>
        <xdr:cNvPr id="517" name="楕円 516">
          <a:extLst>
            <a:ext uri="{FF2B5EF4-FFF2-40B4-BE49-F238E27FC236}">
              <a16:creationId xmlns:a16="http://schemas.microsoft.com/office/drawing/2014/main" id="{89FCC114-DC37-4FB9-89A9-E1141D6BAFC8}"/>
            </a:ext>
          </a:extLst>
        </xdr:cNvPr>
        <xdr:cNvSpPr/>
      </xdr:nvSpPr>
      <xdr:spPr>
        <a:xfrm>
          <a:off x="15430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114300</xdr:rowOff>
    </xdr:from>
    <xdr:to>
      <xdr:col>85</xdr:col>
      <xdr:colOff>127000</xdr:colOff>
      <xdr:row>35</xdr:row>
      <xdr:rowOff>160020</xdr:rowOff>
    </xdr:to>
    <xdr:cxnSp macro="">
      <xdr:nvCxnSpPr>
        <xdr:cNvPr id="518" name="直線コネクタ 517">
          <a:extLst>
            <a:ext uri="{FF2B5EF4-FFF2-40B4-BE49-F238E27FC236}">
              <a16:creationId xmlns:a16="http://schemas.microsoft.com/office/drawing/2014/main" id="{0C649679-4F04-4163-8047-685202DE0FC3}"/>
            </a:ext>
          </a:extLst>
        </xdr:cNvPr>
        <xdr:cNvCxnSpPr/>
      </xdr:nvCxnSpPr>
      <xdr:spPr>
        <a:xfrm>
          <a:off x="15481300" y="6115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67310</xdr:rowOff>
    </xdr:from>
    <xdr:to>
      <xdr:col>76</xdr:col>
      <xdr:colOff>165100</xdr:colOff>
      <xdr:row>35</xdr:row>
      <xdr:rowOff>168910</xdr:rowOff>
    </xdr:to>
    <xdr:sp macro="" textlink="">
      <xdr:nvSpPr>
        <xdr:cNvPr id="519" name="楕円 518">
          <a:extLst>
            <a:ext uri="{FF2B5EF4-FFF2-40B4-BE49-F238E27FC236}">
              <a16:creationId xmlns:a16="http://schemas.microsoft.com/office/drawing/2014/main" id="{982C45F1-97EF-4A9E-A961-7DBC8958E295}"/>
            </a:ext>
          </a:extLst>
        </xdr:cNvPr>
        <xdr:cNvSpPr/>
      </xdr:nvSpPr>
      <xdr:spPr>
        <a:xfrm>
          <a:off x="14541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114300</xdr:rowOff>
    </xdr:from>
    <xdr:to>
      <xdr:col>81</xdr:col>
      <xdr:colOff>50800</xdr:colOff>
      <xdr:row>35</xdr:row>
      <xdr:rowOff>118110</xdr:rowOff>
    </xdr:to>
    <xdr:cxnSp macro="">
      <xdr:nvCxnSpPr>
        <xdr:cNvPr id="520" name="直線コネクタ 519">
          <a:extLst>
            <a:ext uri="{FF2B5EF4-FFF2-40B4-BE49-F238E27FC236}">
              <a16:creationId xmlns:a16="http://schemas.microsoft.com/office/drawing/2014/main" id="{68DACE2E-72C8-4BE9-9593-C8FC749F6D7F}"/>
            </a:ext>
          </a:extLst>
        </xdr:cNvPr>
        <xdr:cNvCxnSpPr/>
      </xdr:nvCxnSpPr>
      <xdr:spPr>
        <a:xfrm flipV="1">
          <a:off x="14592300" y="61150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xdr:rowOff>
    </xdr:from>
    <xdr:to>
      <xdr:col>72</xdr:col>
      <xdr:colOff>38100</xdr:colOff>
      <xdr:row>35</xdr:row>
      <xdr:rowOff>117475</xdr:rowOff>
    </xdr:to>
    <xdr:sp macro="" textlink="">
      <xdr:nvSpPr>
        <xdr:cNvPr id="521" name="楕円 520">
          <a:extLst>
            <a:ext uri="{FF2B5EF4-FFF2-40B4-BE49-F238E27FC236}">
              <a16:creationId xmlns:a16="http://schemas.microsoft.com/office/drawing/2014/main" id="{C7ECBDBE-5DCB-46E1-BBD6-946AAF12F75F}"/>
            </a:ext>
          </a:extLst>
        </xdr:cNvPr>
        <xdr:cNvSpPr/>
      </xdr:nvSpPr>
      <xdr:spPr>
        <a:xfrm>
          <a:off x="13652500"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66675</xdr:rowOff>
    </xdr:from>
    <xdr:to>
      <xdr:col>76</xdr:col>
      <xdr:colOff>114300</xdr:colOff>
      <xdr:row>35</xdr:row>
      <xdr:rowOff>118110</xdr:rowOff>
    </xdr:to>
    <xdr:cxnSp macro="">
      <xdr:nvCxnSpPr>
        <xdr:cNvPr id="522" name="直線コネクタ 521">
          <a:extLst>
            <a:ext uri="{FF2B5EF4-FFF2-40B4-BE49-F238E27FC236}">
              <a16:creationId xmlns:a16="http://schemas.microsoft.com/office/drawing/2014/main" id="{72ED4174-65A7-42DA-A072-DAA618206C61}"/>
            </a:ext>
          </a:extLst>
        </xdr:cNvPr>
        <xdr:cNvCxnSpPr/>
      </xdr:nvCxnSpPr>
      <xdr:spPr>
        <a:xfrm>
          <a:off x="13703300" y="6067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158750</xdr:rowOff>
    </xdr:from>
    <xdr:to>
      <xdr:col>67</xdr:col>
      <xdr:colOff>101600</xdr:colOff>
      <xdr:row>35</xdr:row>
      <xdr:rowOff>88900</xdr:rowOff>
    </xdr:to>
    <xdr:sp macro="" textlink="">
      <xdr:nvSpPr>
        <xdr:cNvPr id="523" name="楕円 522">
          <a:extLst>
            <a:ext uri="{FF2B5EF4-FFF2-40B4-BE49-F238E27FC236}">
              <a16:creationId xmlns:a16="http://schemas.microsoft.com/office/drawing/2014/main" id="{0004318C-7A9A-4723-9062-D043715CF7C1}"/>
            </a:ext>
          </a:extLst>
        </xdr:cNvPr>
        <xdr:cNvSpPr/>
      </xdr:nvSpPr>
      <xdr:spPr>
        <a:xfrm>
          <a:off x="12763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38100</xdr:rowOff>
    </xdr:from>
    <xdr:to>
      <xdr:col>71</xdr:col>
      <xdr:colOff>177800</xdr:colOff>
      <xdr:row>35</xdr:row>
      <xdr:rowOff>66675</xdr:rowOff>
    </xdr:to>
    <xdr:cxnSp macro="">
      <xdr:nvCxnSpPr>
        <xdr:cNvPr id="524" name="直線コネクタ 523">
          <a:extLst>
            <a:ext uri="{FF2B5EF4-FFF2-40B4-BE49-F238E27FC236}">
              <a16:creationId xmlns:a16="http://schemas.microsoft.com/office/drawing/2014/main" id="{B0C93DA3-5668-4AD3-A65F-BE876C7CB4C8}"/>
            </a:ext>
          </a:extLst>
        </xdr:cNvPr>
        <xdr:cNvCxnSpPr/>
      </xdr:nvCxnSpPr>
      <xdr:spPr>
        <a:xfrm>
          <a:off x="12814300" y="6038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644FCAFA-3554-4779-8FA0-B4C50ABEF43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4559B1A1-0D37-448C-89F5-9824A6824B95}"/>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19067</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BE3E68E7-4DA2-4DEA-B9F9-4575EE3AF3F7}"/>
            </a:ext>
          </a:extLst>
        </xdr:cNvPr>
        <xdr:cNvSpPr txBox="1"/>
      </xdr:nvSpPr>
      <xdr:spPr>
        <a:xfrm>
          <a:off x="13500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19067</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4E7959C7-73CB-4FC9-9843-6774B025BBC7}"/>
            </a:ext>
          </a:extLst>
        </xdr:cNvPr>
        <xdr:cNvSpPr txBox="1"/>
      </xdr:nvSpPr>
      <xdr:spPr>
        <a:xfrm>
          <a:off x="12611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10177</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A2C60838-CBF9-4673-89E7-9A4D906083F5}"/>
            </a:ext>
          </a:extLst>
        </xdr:cNvPr>
        <xdr:cNvSpPr txBox="1"/>
      </xdr:nvSpPr>
      <xdr:spPr>
        <a:xfrm>
          <a:off x="152660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13987</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E979CBBD-4EDE-4B18-BD3E-43754AD1DA91}"/>
            </a:ext>
          </a:extLst>
        </xdr:cNvPr>
        <xdr:cNvSpPr txBox="1"/>
      </xdr:nvSpPr>
      <xdr:spPr>
        <a:xfrm>
          <a:off x="14389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134002</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497AD5E0-7DA3-4EB0-978E-3D304BBCF268}"/>
            </a:ext>
          </a:extLst>
        </xdr:cNvPr>
        <xdr:cNvSpPr txBox="1"/>
      </xdr:nvSpPr>
      <xdr:spPr>
        <a:xfrm>
          <a:off x="13500744"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105427</xdr:rowOff>
    </xdr:from>
    <xdr:ext cx="405111" cy="259045"/>
    <xdr:sp macro="" textlink="">
      <xdr:nvSpPr>
        <xdr:cNvPr id="532" name="n_4mainValue【一般廃棄物処理施設】&#10;有形固定資産減価償却率">
          <a:extLst>
            <a:ext uri="{FF2B5EF4-FFF2-40B4-BE49-F238E27FC236}">
              <a16:creationId xmlns:a16="http://schemas.microsoft.com/office/drawing/2014/main" id="{2895E488-FF02-42FC-8363-46EAA9DF4FC4}"/>
            </a:ext>
          </a:extLst>
        </xdr:cNvPr>
        <xdr:cNvSpPr txBox="1"/>
      </xdr:nvSpPr>
      <xdr:spPr>
        <a:xfrm>
          <a:off x="12611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3" name="正方形/長方形 532">
          <a:extLst>
            <a:ext uri="{FF2B5EF4-FFF2-40B4-BE49-F238E27FC236}">
              <a16:creationId xmlns:a16="http://schemas.microsoft.com/office/drawing/2014/main" id="{F3CE4843-81E7-4882-98B1-26971BC0E80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4" name="正方形/長方形 533">
          <a:extLst>
            <a:ext uri="{FF2B5EF4-FFF2-40B4-BE49-F238E27FC236}">
              <a16:creationId xmlns:a16="http://schemas.microsoft.com/office/drawing/2014/main" id="{227351F1-0AB1-4C32-8E2C-D2ADA77719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5" name="正方形/長方形 534">
          <a:extLst>
            <a:ext uri="{FF2B5EF4-FFF2-40B4-BE49-F238E27FC236}">
              <a16:creationId xmlns:a16="http://schemas.microsoft.com/office/drawing/2014/main" id="{74E345C1-BCC5-496D-9B81-3E3030F4DB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6" name="正方形/長方形 535">
          <a:extLst>
            <a:ext uri="{FF2B5EF4-FFF2-40B4-BE49-F238E27FC236}">
              <a16:creationId xmlns:a16="http://schemas.microsoft.com/office/drawing/2014/main" id="{A5D8A60D-B499-4E59-9455-CC4CE94F7B3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7" name="正方形/長方形 536">
          <a:extLst>
            <a:ext uri="{FF2B5EF4-FFF2-40B4-BE49-F238E27FC236}">
              <a16:creationId xmlns:a16="http://schemas.microsoft.com/office/drawing/2014/main" id="{64185CA7-06FF-45A8-954C-E6B6E8360B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8" name="正方形/長方形 537">
          <a:extLst>
            <a:ext uri="{FF2B5EF4-FFF2-40B4-BE49-F238E27FC236}">
              <a16:creationId xmlns:a16="http://schemas.microsoft.com/office/drawing/2014/main" id="{4367F70B-673E-4392-90F6-03A8F7B8FE9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9" name="正方形/長方形 538">
          <a:extLst>
            <a:ext uri="{FF2B5EF4-FFF2-40B4-BE49-F238E27FC236}">
              <a16:creationId xmlns:a16="http://schemas.microsoft.com/office/drawing/2014/main" id="{A7609E49-65F3-43EA-8816-198DFDF079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0" name="正方形/長方形 539">
          <a:extLst>
            <a:ext uri="{FF2B5EF4-FFF2-40B4-BE49-F238E27FC236}">
              <a16:creationId xmlns:a16="http://schemas.microsoft.com/office/drawing/2014/main" id="{E9D47D12-BAA7-4550-ABAF-707F4EA08C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1" name="テキスト ボックス 540">
          <a:extLst>
            <a:ext uri="{FF2B5EF4-FFF2-40B4-BE49-F238E27FC236}">
              <a16:creationId xmlns:a16="http://schemas.microsoft.com/office/drawing/2014/main" id="{978EC54A-BC89-45A4-9425-975B9E58B01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2" name="直線コネクタ 541">
          <a:extLst>
            <a:ext uri="{FF2B5EF4-FFF2-40B4-BE49-F238E27FC236}">
              <a16:creationId xmlns:a16="http://schemas.microsoft.com/office/drawing/2014/main" id="{1F26A4A5-8322-483C-B586-02F57AECE5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3" name="直線コネクタ 542">
          <a:extLst>
            <a:ext uri="{FF2B5EF4-FFF2-40B4-BE49-F238E27FC236}">
              <a16:creationId xmlns:a16="http://schemas.microsoft.com/office/drawing/2014/main" id="{E6D082B9-DD82-411D-86A6-2CF2E045E90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4" name="テキスト ボックス 543">
          <a:extLst>
            <a:ext uri="{FF2B5EF4-FFF2-40B4-BE49-F238E27FC236}">
              <a16:creationId xmlns:a16="http://schemas.microsoft.com/office/drawing/2014/main" id="{749C05F4-862E-43F3-BE5B-0423D493697F}"/>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5" name="直線コネクタ 544">
          <a:extLst>
            <a:ext uri="{FF2B5EF4-FFF2-40B4-BE49-F238E27FC236}">
              <a16:creationId xmlns:a16="http://schemas.microsoft.com/office/drawing/2014/main" id="{C00AA7A1-8372-48AD-8B40-435B5CBA029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6" name="テキスト ボックス 545">
          <a:extLst>
            <a:ext uri="{FF2B5EF4-FFF2-40B4-BE49-F238E27FC236}">
              <a16:creationId xmlns:a16="http://schemas.microsoft.com/office/drawing/2014/main" id="{C362BB64-ABB1-4615-A5AC-6CC904E6C58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7" name="直線コネクタ 546">
          <a:extLst>
            <a:ext uri="{FF2B5EF4-FFF2-40B4-BE49-F238E27FC236}">
              <a16:creationId xmlns:a16="http://schemas.microsoft.com/office/drawing/2014/main" id="{F062B089-D77C-4C0B-982A-D0F61F024FC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8" name="テキスト ボックス 547">
          <a:extLst>
            <a:ext uri="{FF2B5EF4-FFF2-40B4-BE49-F238E27FC236}">
              <a16:creationId xmlns:a16="http://schemas.microsoft.com/office/drawing/2014/main" id="{7CE9C1DB-8810-4F6E-A0B8-DA6AA06FAAB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9" name="直線コネクタ 548">
          <a:extLst>
            <a:ext uri="{FF2B5EF4-FFF2-40B4-BE49-F238E27FC236}">
              <a16:creationId xmlns:a16="http://schemas.microsoft.com/office/drawing/2014/main" id="{AB75DCC0-57E7-4611-8747-A6B8356D88C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0" name="テキスト ボックス 549">
          <a:extLst>
            <a:ext uri="{FF2B5EF4-FFF2-40B4-BE49-F238E27FC236}">
              <a16:creationId xmlns:a16="http://schemas.microsoft.com/office/drawing/2014/main" id="{2140CC75-842A-4AF9-AD01-F29FD879C815}"/>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1" name="直線コネクタ 550">
          <a:extLst>
            <a:ext uri="{FF2B5EF4-FFF2-40B4-BE49-F238E27FC236}">
              <a16:creationId xmlns:a16="http://schemas.microsoft.com/office/drawing/2014/main" id="{E41739FC-C4A9-4BF7-8C27-4BB0738490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52" name="テキスト ボックス 551">
          <a:extLst>
            <a:ext uri="{FF2B5EF4-FFF2-40B4-BE49-F238E27FC236}">
              <a16:creationId xmlns:a16="http://schemas.microsoft.com/office/drawing/2014/main" id="{475AC3A4-69E0-454E-A9BB-233E1BC59CF8}"/>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3" name="直線コネクタ 552">
          <a:extLst>
            <a:ext uri="{FF2B5EF4-FFF2-40B4-BE49-F238E27FC236}">
              <a16:creationId xmlns:a16="http://schemas.microsoft.com/office/drawing/2014/main" id="{86ACE774-BDFE-4FF7-9EF1-8924F3B99D3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4" name="テキスト ボックス 553">
          <a:extLst>
            <a:ext uri="{FF2B5EF4-FFF2-40B4-BE49-F238E27FC236}">
              <a16:creationId xmlns:a16="http://schemas.microsoft.com/office/drawing/2014/main" id="{752DA10B-B446-4260-BC02-B225EEDA873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5" name="【一般廃棄物処理施設】&#10;一人当たり有形固定資産（償却資産）額グラフ枠">
          <a:extLst>
            <a:ext uri="{FF2B5EF4-FFF2-40B4-BE49-F238E27FC236}">
              <a16:creationId xmlns:a16="http://schemas.microsoft.com/office/drawing/2014/main" id="{42A1DC00-744E-4DA2-9339-C6901F6C209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556" name="直線コネクタ 555">
          <a:extLst>
            <a:ext uri="{FF2B5EF4-FFF2-40B4-BE49-F238E27FC236}">
              <a16:creationId xmlns:a16="http://schemas.microsoft.com/office/drawing/2014/main" id="{DE478A25-2FB7-478E-949E-07587BCCAF2B}"/>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557" name="【一般廃棄物処理施設】&#10;一人当たり有形固定資産（償却資産）額最小値テキスト">
          <a:extLst>
            <a:ext uri="{FF2B5EF4-FFF2-40B4-BE49-F238E27FC236}">
              <a16:creationId xmlns:a16="http://schemas.microsoft.com/office/drawing/2014/main" id="{A44D9E0C-2EE7-43EB-82B9-C8BEE26B9999}"/>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558" name="直線コネクタ 557">
          <a:extLst>
            <a:ext uri="{FF2B5EF4-FFF2-40B4-BE49-F238E27FC236}">
              <a16:creationId xmlns:a16="http://schemas.microsoft.com/office/drawing/2014/main" id="{402A284D-F4DC-4F13-B09B-6169CDCE5038}"/>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559" name="【一般廃棄物処理施設】&#10;一人当たり有形固定資産（償却資産）額最大値テキスト">
          <a:extLst>
            <a:ext uri="{FF2B5EF4-FFF2-40B4-BE49-F238E27FC236}">
              <a16:creationId xmlns:a16="http://schemas.microsoft.com/office/drawing/2014/main" id="{50000B84-F79A-425A-B244-9C20E64B5C93}"/>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560" name="直線コネクタ 559">
          <a:extLst>
            <a:ext uri="{FF2B5EF4-FFF2-40B4-BE49-F238E27FC236}">
              <a16:creationId xmlns:a16="http://schemas.microsoft.com/office/drawing/2014/main" id="{213F649D-829D-461E-90B4-AC4369E4618B}"/>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61210</xdr:rowOff>
    </xdr:from>
    <xdr:ext cx="599010" cy="259045"/>
    <xdr:sp macro="" textlink="">
      <xdr:nvSpPr>
        <xdr:cNvPr id="561" name="【一般廃棄物処理施設】&#10;一人当たり有形固定資産（償却資産）額平均値テキスト">
          <a:extLst>
            <a:ext uri="{FF2B5EF4-FFF2-40B4-BE49-F238E27FC236}">
              <a16:creationId xmlns:a16="http://schemas.microsoft.com/office/drawing/2014/main" id="{F6E126C9-0A45-44FB-88F0-247479F679F8}"/>
            </a:ext>
          </a:extLst>
        </xdr:cNvPr>
        <xdr:cNvSpPr txBox="1"/>
      </xdr:nvSpPr>
      <xdr:spPr>
        <a:xfrm>
          <a:off x="22199600" y="6747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562" name="フローチャート: 判断 561">
          <a:extLst>
            <a:ext uri="{FF2B5EF4-FFF2-40B4-BE49-F238E27FC236}">
              <a16:creationId xmlns:a16="http://schemas.microsoft.com/office/drawing/2014/main" id="{E2C1F8DB-5E43-4D00-8FCD-A256CB5B742C}"/>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563" name="フローチャート: 判断 562">
          <a:extLst>
            <a:ext uri="{FF2B5EF4-FFF2-40B4-BE49-F238E27FC236}">
              <a16:creationId xmlns:a16="http://schemas.microsoft.com/office/drawing/2014/main" id="{E781E891-7DE0-421C-93AE-966DF62D398B}"/>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564" name="フローチャート: 判断 563">
          <a:extLst>
            <a:ext uri="{FF2B5EF4-FFF2-40B4-BE49-F238E27FC236}">
              <a16:creationId xmlns:a16="http://schemas.microsoft.com/office/drawing/2014/main" id="{A9BD1FEB-127F-47CC-9655-62423F8F6F25}"/>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157336</xdr:rowOff>
    </xdr:from>
    <xdr:to>
      <xdr:col>102</xdr:col>
      <xdr:colOff>165100</xdr:colOff>
      <xdr:row>41</xdr:row>
      <xdr:rowOff>87486</xdr:rowOff>
    </xdr:to>
    <xdr:sp macro="" textlink="">
      <xdr:nvSpPr>
        <xdr:cNvPr id="565" name="フローチャート: 判断 564">
          <a:extLst>
            <a:ext uri="{FF2B5EF4-FFF2-40B4-BE49-F238E27FC236}">
              <a16:creationId xmlns:a16="http://schemas.microsoft.com/office/drawing/2014/main" id="{DE3D754E-5E14-41CD-ADCD-0E9CC891BFAA}"/>
            </a:ext>
          </a:extLst>
        </xdr:cNvPr>
        <xdr:cNvSpPr/>
      </xdr:nvSpPr>
      <xdr:spPr>
        <a:xfrm>
          <a:off x="19494500" y="70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160367</xdr:rowOff>
    </xdr:from>
    <xdr:to>
      <xdr:col>98</xdr:col>
      <xdr:colOff>38100</xdr:colOff>
      <xdr:row>41</xdr:row>
      <xdr:rowOff>90517</xdr:rowOff>
    </xdr:to>
    <xdr:sp macro="" textlink="">
      <xdr:nvSpPr>
        <xdr:cNvPr id="566" name="フローチャート: 判断 565">
          <a:extLst>
            <a:ext uri="{FF2B5EF4-FFF2-40B4-BE49-F238E27FC236}">
              <a16:creationId xmlns:a16="http://schemas.microsoft.com/office/drawing/2014/main" id="{D46D5AFE-8CC0-4C8E-A543-C774F1BBC876}"/>
            </a:ext>
          </a:extLst>
        </xdr:cNvPr>
        <xdr:cNvSpPr/>
      </xdr:nvSpPr>
      <xdr:spPr>
        <a:xfrm>
          <a:off x="18605500" y="701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A4E90370-C7C9-4178-B232-03C8F5B5AA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7476C25D-8A0F-478A-B953-F91A47D3F4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35BF72A7-D778-443C-AD4D-246448A3E0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532D9F7D-5EDA-4063-BD87-E9A3BEA1F1D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ADA689AD-25FC-4B2C-9FFF-EA4310D84AB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96923</xdr:rowOff>
    </xdr:from>
    <xdr:to>
      <xdr:col>116</xdr:col>
      <xdr:colOff>114300</xdr:colOff>
      <xdr:row>41</xdr:row>
      <xdr:rowOff>27073</xdr:rowOff>
    </xdr:to>
    <xdr:sp macro="" textlink="">
      <xdr:nvSpPr>
        <xdr:cNvPr id="572" name="楕円 571">
          <a:extLst>
            <a:ext uri="{FF2B5EF4-FFF2-40B4-BE49-F238E27FC236}">
              <a16:creationId xmlns:a16="http://schemas.microsoft.com/office/drawing/2014/main" id="{F434D100-EA10-4F5C-83E3-DA32C73A3C15}"/>
            </a:ext>
          </a:extLst>
        </xdr:cNvPr>
        <xdr:cNvSpPr/>
      </xdr:nvSpPr>
      <xdr:spPr>
        <a:xfrm>
          <a:off x="22110700" y="69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75350</xdr:rowOff>
    </xdr:from>
    <xdr:ext cx="599010" cy="259045"/>
    <xdr:sp macro="" textlink="">
      <xdr:nvSpPr>
        <xdr:cNvPr id="573" name="【一般廃棄物処理施設】&#10;一人当たり有形固定資産（償却資産）額該当値テキスト">
          <a:extLst>
            <a:ext uri="{FF2B5EF4-FFF2-40B4-BE49-F238E27FC236}">
              <a16:creationId xmlns:a16="http://schemas.microsoft.com/office/drawing/2014/main" id="{7CA94ED3-AA85-4A2D-AC2A-96DF2C460F95}"/>
            </a:ext>
          </a:extLst>
        </xdr:cNvPr>
        <xdr:cNvSpPr txBox="1"/>
      </xdr:nvSpPr>
      <xdr:spPr>
        <a:xfrm>
          <a:off x="22199600" y="69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100757</xdr:rowOff>
    </xdr:from>
    <xdr:to>
      <xdr:col>112</xdr:col>
      <xdr:colOff>38100</xdr:colOff>
      <xdr:row>41</xdr:row>
      <xdr:rowOff>30907</xdr:rowOff>
    </xdr:to>
    <xdr:sp macro="" textlink="">
      <xdr:nvSpPr>
        <xdr:cNvPr id="574" name="楕円 573">
          <a:extLst>
            <a:ext uri="{FF2B5EF4-FFF2-40B4-BE49-F238E27FC236}">
              <a16:creationId xmlns:a16="http://schemas.microsoft.com/office/drawing/2014/main" id="{D1084E11-036B-496B-9BD8-3342C8B81BCF}"/>
            </a:ext>
          </a:extLst>
        </xdr:cNvPr>
        <xdr:cNvSpPr/>
      </xdr:nvSpPr>
      <xdr:spPr>
        <a:xfrm>
          <a:off x="21272500" y="69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147723</xdr:rowOff>
    </xdr:from>
    <xdr:to>
      <xdr:col>116</xdr:col>
      <xdr:colOff>63500</xdr:colOff>
      <xdr:row>40</xdr:row>
      <xdr:rowOff>151557</xdr:rowOff>
    </xdr:to>
    <xdr:cxnSp macro="">
      <xdr:nvCxnSpPr>
        <xdr:cNvPr id="575" name="直線コネクタ 574">
          <a:extLst>
            <a:ext uri="{FF2B5EF4-FFF2-40B4-BE49-F238E27FC236}">
              <a16:creationId xmlns:a16="http://schemas.microsoft.com/office/drawing/2014/main" id="{DB0B0BB8-079C-4A9E-864F-2CEEA2942690}"/>
            </a:ext>
          </a:extLst>
        </xdr:cNvPr>
        <xdr:cNvCxnSpPr/>
      </xdr:nvCxnSpPr>
      <xdr:spPr>
        <a:xfrm flipV="1">
          <a:off x="21323300" y="7005723"/>
          <a:ext cx="8382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121299</xdr:rowOff>
    </xdr:from>
    <xdr:to>
      <xdr:col>107</xdr:col>
      <xdr:colOff>101600</xdr:colOff>
      <xdr:row>41</xdr:row>
      <xdr:rowOff>51449</xdr:rowOff>
    </xdr:to>
    <xdr:sp macro="" textlink="">
      <xdr:nvSpPr>
        <xdr:cNvPr id="576" name="楕円 575">
          <a:extLst>
            <a:ext uri="{FF2B5EF4-FFF2-40B4-BE49-F238E27FC236}">
              <a16:creationId xmlns:a16="http://schemas.microsoft.com/office/drawing/2014/main" id="{E75FCB06-37D8-451A-943A-9EAE9CD70DD9}"/>
            </a:ext>
          </a:extLst>
        </xdr:cNvPr>
        <xdr:cNvSpPr/>
      </xdr:nvSpPr>
      <xdr:spPr>
        <a:xfrm>
          <a:off x="20383500" y="697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151557</xdr:rowOff>
    </xdr:from>
    <xdr:to>
      <xdr:col>111</xdr:col>
      <xdr:colOff>177800</xdr:colOff>
      <xdr:row>41</xdr:row>
      <xdr:rowOff>649</xdr:rowOff>
    </xdr:to>
    <xdr:cxnSp macro="">
      <xdr:nvCxnSpPr>
        <xdr:cNvPr id="577" name="直線コネクタ 576">
          <a:extLst>
            <a:ext uri="{FF2B5EF4-FFF2-40B4-BE49-F238E27FC236}">
              <a16:creationId xmlns:a16="http://schemas.microsoft.com/office/drawing/2014/main" id="{58E70FE0-BAD6-4D04-A564-6E07BBBA5166}"/>
            </a:ext>
          </a:extLst>
        </xdr:cNvPr>
        <xdr:cNvCxnSpPr/>
      </xdr:nvCxnSpPr>
      <xdr:spPr>
        <a:xfrm flipV="1">
          <a:off x="20434300" y="7009557"/>
          <a:ext cx="889000" cy="2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119879</xdr:rowOff>
    </xdr:from>
    <xdr:to>
      <xdr:col>102</xdr:col>
      <xdr:colOff>165100</xdr:colOff>
      <xdr:row>41</xdr:row>
      <xdr:rowOff>50029</xdr:rowOff>
    </xdr:to>
    <xdr:sp macro="" textlink="">
      <xdr:nvSpPr>
        <xdr:cNvPr id="578" name="楕円 577">
          <a:extLst>
            <a:ext uri="{FF2B5EF4-FFF2-40B4-BE49-F238E27FC236}">
              <a16:creationId xmlns:a16="http://schemas.microsoft.com/office/drawing/2014/main" id="{52DFEE8C-ED65-4DC1-A1FF-0B40917BD899}"/>
            </a:ext>
          </a:extLst>
        </xdr:cNvPr>
        <xdr:cNvSpPr/>
      </xdr:nvSpPr>
      <xdr:spPr>
        <a:xfrm>
          <a:off x="19494500" y="697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170679</xdr:rowOff>
    </xdr:from>
    <xdr:to>
      <xdr:col>107</xdr:col>
      <xdr:colOff>50800</xdr:colOff>
      <xdr:row>41</xdr:row>
      <xdr:rowOff>649</xdr:rowOff>
    </xdr:to>
    <xdr:cxnSp macro="">
      <xdr:nvCxnSpPr>
        <xdr:cNvPr id="579" name="直線コネクタ 578">
          <a:extLst>
            <a:ext uri="{FF2B5EF4-FFF2-40B4-BE49-F238E27FC236}">
              <a16:creationId xmlns:a16="http://schemas.microsoft.com/office/drawing/2014/main" id="{D0EDB2BD-FC4F-413C-9614-E001342FF36E}"/>
            </a:ext>
          </a:extLst>
        </xdr:cNvPr>
        <xdr:cNvCxnSpPr/>
      </xdr:nvCxnSpPr>
      <xdr:spPr>
        <a:xfrm>
          <a:off x="19545300" y="7028679"/>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130434</xdr:rowOff>
    </xdr:from>
    <xdr:to>
      <xdr:col>98</xdr:col>
      <xdr:colOff>38100</xdr:colOff>
      <xdr:row>41</xdr:row>
      <xdr:rowOff>60584</xdr:rowOff>
    </xdr:to>
    <xdr:sp macro="" textlink="">
      <xdr:nvSpPr>
        <xdr:cNvPr id="580" name="楕円 579">
          <a:extLst>
            <a:ext uri="{FF2B5EF4-FFF2-40B4-BE49-F238E27FC236}">
              <a16:creationId xmlns:a16="http://schemas.microsoft.com/office/drawing/2014/main" id="{33A5B15C-AF4C-4628-9289-9A17F32C0023}"/>
            </a:ext>
          </a:extLst>
        </xdr:cNvPr>
        <xdr:cNvSpPr/>
      </xdr:nvSpPr>
      <xdr:spPr>
        <a:xfrm>
          <a:off x="18605500" y="698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170679</xdr:rowOff>
    </xdr:from>
    <xdr:to>
      <xdr:col>102</xdr:col>
      <xdr:colOff>114300</xdr:colOff>
      <xdr:row>41</xdr:row>
      <xdr:rowOff>9784</xdr:rowOff>
    </xdr:to>
    <xdr:cxnSp macro="">
      <xdr:nvCxnSpPr>
        <xdr:cNvPr id="581" name="直線コネクタ 580">
          <a:extLst>
            <a:ext uri="{FF2B5EF4-FFF2-40B4-BE49-F238E27FC236}">
              <a16:creationId xmlns:a16="http://schemas.microsoft.com/office/drawing/2014/main" id="{46B402A7-70FB-4E69-9EBC-13EE60DBC1BD}"/>
            </a:ext>
          </a:extLst>
        </xdr:cNvPr>
        <xdr:cNvCxnSpPr/>
      </xdr:nvCxnSpPr>
      <xdr:spPr>
        <a:xfrm flipV="1">
          <a:off x="18656300" y="7028679"/>
          <a:ext cx="889000" cy="1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21312</xdr:rowOff>
    </xdr:from>
    <xdr:ext cx="599010" cy="259045"/>
    <xdr:sp macro="" textlink="">
      <xdr:nvSpPr>
        <xdr:cNvPr id="582" name="n_1aveValue【一般廃棄物処理施設】&#10;一人当たり有形固定資産（償却資産）額">
          <a:extLst>
            <a:ext uri="{FF2B5EF4-FFF2-40B4-BE49-F238E27FC236}">
              <a16:creationId xmlns:a16="http://schemas.microsoft.com/office/drawing/2014/main" id="{14D99C6F-13A2-4C7E-A1B6-8897766F67A6}"/>
            </a:ext>
          </a:extLst>
        </xdr:cNvPr>
        <xdr:cNvSpPr txBox="1"/>
      </xdr:nvSpPr>
      <xdr:spPr>
        <a:xfrm>
          <a:off x="21011095" y="670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45379</xdr:rowOff>
    </xdr:from>
    <xdr:ext cx="599010" cy="259045"/>
    <xdr:sp macro="" textlink="">
      <xdr:nvSpPr>
        <xdr:cNvPr id="583" name="n_2aveValue【一般廃棄物処理施設】&#10;一人当たり有形固定資産（償却資産）額">
          <a:extLst>
            <a:ext uri="{FF2B5EF4-FFF2-40B4-BE49-F238E27FC236}">
              <a16:creationId xmlns:a16="http://schemas.microsoft.com/office/drawing/2014/main" id="{9B4FF6F4-C3CB-4A23-81F1-EDDDEA5B3259}"/>
            </a:ext>
          </a:extLst>
        </xdr:cNvPr>
        <xdr:cNvSpPr txBox="1"/>
      </xdr:nvSpPr>
      <xdr:spPr>
        <a:xfrm>
          <a:off x="20134795" y="6731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78613</xdr:rowOff>
    </xdr:from>
    <xdr:ext cx="599010" cy="259045"/>
    <xdr:sp macro="" textlink="">
      <xdr:nvSpPr>
        <xdr:cNvPr id="584" name="n_3aveValue【一般廃棄物処理施設】&#10;一人当たり有形固定資産（償却資産）額">
          <a:extLst>
            <a:ext uri="{FF2B5EF4-FFF2-40B4-BE49-F238E27FC236}">
              <a16:creationId xmlns:a16="http://schemas.microsoft.com/office/drawing/2014/main" id="{93BB246E-B80F-4879-A422-36E3A41BEF55}"/>
            </a:ext>
          </a:extLst>
        </xdr:cNvPr>
        <xdr:cNvSpPr txBox="1"/>
      </xdr:nvSpPr>
      <xdr:spPr>
        <a:xfrm>
          <a:off x="19245795" y="710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81644</xdr:rowOff>
    </xdr:from>
    <xdr:ext cx="599010" cy="259045"/>
    <xdr:sp macro="" textlink="">
      <xdr:nvSpPr>
        <xdr:cNvPr id="585" name="n_4aveValue【一般廃棄物処理施設】&#10;一人当たり有形固定資産（償却資産）額">
          <a:extLst>
            <a:ext uri="{FF2B5EF4-FFF2-40B4-BE49-F238E27FC236}">
              <a16:creationId xmlns:a16="http://schemas.microsoft.com/office/drawing/2014/main" id="{BBD3F717-C0F8-4C26-A4E3-59FC22298B2C}"/>
            </a:ext>
          </a:extLst>
        </xdr:cNvPr>
        <xdr:cNvSpPr txBox="1"/>
      </xdr:nvSpPr>
      <xdr:spPr>
        <a:xfrm>
          <a:off x="18356795" y="711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22034</xdr:rowOff>
    </xdr:from>
    <xdr:ext cx="599010" cy="259045"/>
    <xdr:sp macro="" textlink="">
      <xdr:nvSpPr>
        <xdr:cNvPr id="586" name="n_1mainValue【一般廃棄物処理施設】&#10;一人当たり有形固定資産（償却資産）額">
          <a:extLst>
            <a:ext uri="{FF2B5EF4-FFF2-40B4-BE49-F238E27FC236}">
              <a16:creationId xmlns:a16="http://schemas.microsoft.com/office/drawing/2014/main" id="{4729E8BC-8254-4A9F-93D3-8F624413A228}"/>
            </a:ext>
          </a:extLst>
        </xdr:cNvPr>
        <xdr:cNvSpPr txBox="1"/>
      </xdr:nvSpPr>
      <xdr:spPr>
        <a:xfrm>
          <a:off x="21011095" y="705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42576</xdr:rowOff>
    </xdr:from>
    <xdr:ext cx="599010" cy="259045"/>
    <xdr:sp macro="" textlink="">
      <xdr:nvSpPr>
        <xdr:cNvPr id="587" name="n_2mainValue【一般廃棄物処理施設】&#10;一人当たり有形固定資産（償却資産）額">
          <a:extLst>
            <a:ext uri="{FF2B5EF4-FFF2-40B4-BE49-F238E27FC236}">
              <a16:creationId xmlns:a16="http://schemas.microsoft.com/office/drawing/2014/main" id="{54CCE82A-E9B1-4BB3-9815-B8E0EF04B5D8}"/>
            </a:ext>
          </a:extLst>
        </xdr:cNvPr>
        <xdr:cNvSpPr txBox="1"/>
      </xdr:nvSpPr>
      <xdr:spPr>
        <a:xfrm>
          <a:off x="20134795" y="70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66556</xdr:rowOff>
    </xdr:from>
    <xdr:ext cx="599010" cy="259045"/>
    <xdr:sp macro="" textlink="">
      <xdr:nvSpPr>
        <xdr:cNvPr id="588" name="n_3mainValue【一般廃棄物処理施設】&#10;一人当たり有形固定資産（償却資産）額">
          <a:extLst>
            <a:ext uri="{FF2B5EF4-FFF2-40B4-BE49-F238E27FC236}">
              <a16:creationId xmlns:a16="http://schemas.microsoft.com/office/drawing/2014/main" id="{A1AD46DB-3823-4FEA-93CF-45CABB567547}"/>
            </a:ext>
          </a:extLst>
        </xdr:cNvPr>
        <xdr:cNvSpPr txBox="1"/>
      </xdr:nvSpPr>
      <xdr:spPr>
        <a:xfrm>
          <a:off x="19245795" y="675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77111</xdr:rowOff>
    </xdr:from>
    <xdr:ext cx="599010" cy="259045"/>
    <xdr:sp macro="" textlink="">
      <xdr:nvSpPr>
        <xdr:cNvPr id="589" name="n_4mainValue【一般廃棄物処理施設】&#10;一人当たり有形固定資産（償却資産）額">
          <a:extLst>
            <a:ext uri="{FF2B5EF4-FFF2-40B4-BE49-F238E27FC236}">
              <a16:creationId xmlns:a16="http://schemas.microsoft.com/office/drawing/2014/main" id="{E4F09030-BCC9-4C97-908F-B83C6A90ED88}"/>
            </a:ext>
          </a:extLst>
        </xdr:cNvPr>
        <xdr:cNvSpPr txBox="1"/>
      </xdr:nvSpPr>
      <xdr:spPr>
        <a:xfrm>
          <a:off x="18356795" y="676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A7B1752B-5BB3-4AC9-83A8-EC61B50AA9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46D55839-EFED-4470-B157-C8308F13597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A892276E-B72F-48E9-ABEB-6BDBB2D907A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6433B2D3-6447-489D-A67A-E4EDF952BA6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75D927CA-3272-409F-AF75-764B443F22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39D2D517-D942-4EE1-A2CB-D0B2424DD0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FA707A07-77AD-49C8-8844-C830F13FFBC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8055F355-6998-4278-8F30-D515BB6FCA7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8" name="テキスト ボックス 597">
          <a:extLst>
            <a:ext uri="{FF2B5EF4-FFF2-40B4-BE49-F238E27FC236}">
              <a16:creationId xmlns:a16="http://schemas.microsoft.com/office/drawing/2014/main" id="{8006E848-538F-456E-8696-D0D9851759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9" name="直線コネクタ 598">
          <a:extLst>
            <a:ext uri="{FF2B5EF4-FFF2-40B4-BE49-F238E27FC236}">
              <a16:creationId xmlns:a16="http://schemas.microsoft.com/office/drawing/2014/main" id="{93EC1DDC-8F36-4126-A950-3B96EC5D7C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0" name="テキスト ボックス 599">
          <a:extLst>
            <a:ext uri="{FF2B5EF4-FFF2-40B4-BE49-F238E27FC236}">
              <a16:creationId xmlns:a16="http://schemas.microsoft.com/office/drawing/2014/main" id="{5A9C17AC-71B6-4178-B0A7-0A71E003720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1" name="直線コネクタ 600">
          <a:extLst>
            <a:ext uri="{FF2B5EF4-FFF2-40B4-BE49-F238E27FC236}">
              <a16:creationId xmlns:a16="http://schemas.microsoft.com/office/drawing/2014/main" id="{88A15534-E286-4E61-8402-2B1C3BC4078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2" name="テキスト ボックス 601">
          <a:extLst>
            <a:ext uri="{FF2B5EF4-FFF2-40B4-BE49-F238E27FC236}">
              <a16:creationId xmlns:a16="http://schemas.microsoft.com/office/drawing/2014/main" id="{B6AB210B-6256-465D-959E-964FCE0769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3" name="直線コネクタ 602">
          <a:extLst>
            <a:ext uri="{FF2B5EF4-FFF2-40B4-BE49-F238E27FC236}">
              <a16:creationId xmlns:a16="http://schemas.microsoft.com/office/drawing/2014/main" id="{E6EC5260-49F6-4AB6-AB13-505B808FF9C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4" name="テキスト ボックス 603">
          <a:extLst>
            <a:ext uri="{FF2B5EF4-FFF2-40B4-BE49-F238E27FC236}">
              <a16:creationId xmlns:a16="http://schemas.microsoft.com/office/drawing/2014/main" id="{B319A734-2B76-4325-800E-B2CA4F069B6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5" name="直線コネクタ 604">
          <a:extLst>
            <a:ext uri="{FF2B5EF4-FFF2-40B4-BE49-F238E27FC236}">
              <a16:creationId xmlns:a16="http://schemas.microsoft.com/office/drawing/2014/main" id="{12927D6C-641A-4384-A57F-695C9BF8122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6" name="テキスト ボックス 605">
          <a:extLst>
            <a:ext uri="{FF2B5EF4-FFF2-40B4-BE49-F238E27FC236}">
              <a16:creationId xmlns:a16="http://schemas.microsoft.com/office/drawing/2014/main" id="{130E8500-B65D-4B28-B518-B2ACED62896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7" name="直線コネクタ 606">
          <a:extLst>
            <a:ext uri="{FF2B5EF4-FFF2-40B4-BE49-F238E27FC236}">
              <a16:creationId xmlns:a16="http://schemas.microsoft.com/office/drawing/2014/main" id="{9CE97648-0AE3-4E63-B790-024A3495818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8" name="テキスト ボックス 607">
          <a:extLst>
            <a:ext uri="{FF2B5EF4-FFF2-40B4-BE49-F238E27FC236}">
              <a16:creationId xmlns:a16="http://schemas.microsoft.com/office/drawing/2014/main" id="{6748FD96-1E7A-49B7-9E8E-FC70069487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9" name="直線コネクタ 608">
          <a:extLst>
            <a:ext uri="{FF2B5EF4-FFF2-40B4-BE49-F238E27FC236}">
              <a16:creationId xmlns:a16="http://schemas.microsoft.com/office/drawing/2014/main" id="{D5FBBF18-F07A-444D-A795-53D6E6EC6F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0" name="テキスト ボックス 609">
          <a:extLst>
            <a:ext uri="{FF2B5EF4-FFF2-40B4-BE49-F238E27FC236}">
              <a16:creationId xmlns:a16="http://schemas.microsoft.com/office/drawing/2014/main" id="{20E98764-4754-4403-9E49-24FB3D4B87F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a:extLst>
            <a:ext uri="{FF2B5EF4-FFF2-40B4-BE49-F238E27FC236}">
              <a16:creationId xmlns:a16="http://schemas.microsoft.com/office/drawing/2014/main" id="{183295C4-41BA-4B5D-A695-3B0A30EF334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2" name="テキスト ボックス 611">
          <a:extLst>
            <a:ext uri="{FF2B5EF4-FFF2-40B4-BE49-F238E27FC236}">
              <a16:creationId xmlns:a16="http://schemas.microsoft.com/office/drawing/2014/main" id="{8E5845C9-BB86-47BE-A72D-9FDF3250A0D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3" name="【保健センター・保健所】&#10;有形固定資産減価償却率グラフ枠">
          <a:extLst>
            <a:ext uri="{FF2B5EF4-FFF2-40B4-BE49-F238E27FC236}">
              <a16:creationId xmlns:a16="http://schemas.microsoft.com/office/drawing/2014/main" id="{CCFB1028-D852-448D-BA79-2D3CD89C0F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614" name="直線コネクタ 613">
          <a:extLst>
            <a:ext uri="{FF2B5EF4-FFF2-40B4-BE49-F238E27FC236}">
              <a16:creationId xmlns:a16="http://schemas.microsoft.com/office/drawing/2014/main" id="{77F31CBC-D6A8-469B-B634-5D17DE8E8AFC}"/>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5" name="【保健センター・保健所】&#10;有形固定資産減価償却率最小値テキスト">
          <a:extLst>
            <a:ext uri="{FF2B5EF4-FFF2-40B4-BE49-F238E27FC236}">
              <a16:creationId xmlns:a16="http://schemas.microsoft.com/office/drawing/2014/main" id="{7C0BC0C6-9781-4634-8EF4-50B830953D3C}"/>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6" name="直線コネクタ 615">
          <a:extLst>
            <a:ext uri="{FF2B5EF4-FFF2-40B4-BE49-F238E27FC236}">
              <a16:creationId xmlns:a16="http://schemas.microsoft.com/office/drawing/2014/main" id="{44F87EAE-4626-4363-BCFA-E6E885AB21E4}"/>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617" name="【保健センター・保健所】&#10;有形固定資産減価償却率最大値テキスト">
          <a:extLst>
            <a:ext uri="{FF2B5EF4-FFF2-40B4-BE49-F238E27FC236}">
              <a16:creationId xmlns:a16="http://schemas.microsoft.com/office/drawing/2014/main" id="{1F4A46B4-E896-4BFD-9586-01BA2F094C1A}"/>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618" name="直線コネクタ 617">
          <a:extLst>
            <a:ext uri="{FF2B5EF4-FFF2-40B4-BE49-F238E27FC236}">
              <a16:creationId xmlns:a16="http://schemas.microsoft.com/office/drawing/2014/main" id="{7241DCA3-3069-4857-BF89-D251C9D90CB3}"/>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619" name="【保健センター・保健所】&#10;有形固定資産減価償却率平均値テキスト">
          <a:extLst>
            <a:ext uri="{FF2B5EF4-FFF2-40B4-BE49-F238E27FC236}">
              <a16:creationId xmlns:a16="http://schemas.microsoft.com/office/drawing/2014/main" id="{CF537E8C-4296-4589-B9D0-ACACB2B78EDE}"/>
            </a:ext>
          </a:extLst>
        </xdr:cNvPr>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20" name="フローチャート: 判断 619">
          <a:extLst>
            <a:ext uri="{FF2B5EF4-FFF2-40B4-BE49-F238E27FC236}">
              <a16:creationId xmlns:a16="http://schemas.microsoft.com/office/drawing/2014/main" id="{96C090F9-5A3F-42AA-B2AB-6D24DCB4EB0C}"/>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621" name="フローチャート: 判断 620">
          <a:extLst>
            <a:ext uri="{FF2B5EF4-FFF2-40B4-BE49-F238E27FC236}">
              <a16:creationId xmlns:a16="http://schemas.microsoft.com/office/drawing/2014/main" id="{C4812EC6-BDBA-4272-AB4B-6444CBDD5A2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622" name="フローチャート: 判断 621">
          <a:extLst>
            <a:ext uri="{FF2B5EF4-FFF2-40B4-BE49-F238E27FC236}">
              <a16:creationId xmlns:a16="http://schemas.microsoft.com/office/drawing/2014/main" id="{8DC34EF8-0853-4741-9505-7434CD0953DB}"/>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23" name="フローチャート: 判断 622">
          <a:extLst>
            <a:ext uri="{FF2B5EF4-FFF2-40B4-BE49-F238E27FC236}">
              <a16:creationId xmlns:a16="http://schemas.microsoft.com/office/drawing/2014/main" id="{5070EDC1-BF6B-443A-854F-CF0D5AAB25C8}"/>
            </a:ext>
          </a:extLst>
        </xdr:cNvPr>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624" name="フローチャート: 判断 623">
          <a:extLst>
            <a:ext uri="{FF2B5EF4-FFF2-40B4-BE49-F238E27FC236}">
              <a16:creationId xmlns:a16="http://schemas.microsoft.com/office/drawing/2014/main" id="{7818DC93-4DBC-4A9A-9CE6-0A775F7EA98B}"/>
            </a:ext>
          </a:extLst>
        </xdr:cNvPr>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8ECDD788-AD44-496C-AA86-5AE9EDA1B01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308B8BE3-8D32-415A-96CC-5AF08CC9462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EF89904E-CCE7-455F-B3AC-B2CB37165B8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3276A423-2106-4A63-82AE-8A7BD7C79D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422B8951-35F9-42F2-B397-92C513C57E8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0" name="楕円 629">
          <a:extLst>
            <a:ext uri="{FF2B5EF4-FFF2-40B4-BE49-F238E27FC236}">
              <a16:creationId xmlns:a16="http://schemas.microsoft.com/office/drawing/2014/main" id="{709741B0-969F-43CC-8B49-C69C3EA17926}"/>
            </a:ext>
          </a:extLst>
        </xdr:cNvPr>
        <xdr:cNvSpPr/>
      </xdr:nvSpPr>
      <xdr:spPr>
        <a:xfrm>
          <a:off x="16268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15257</xdr:rowOff>
    </xdr:from>
    <xdr:ext cx="405111" cy="259045"/>
    <xdr:sp macro="" textlink="">
      <xdr:nvSpPr>
        <xdr:cNvPr id="631" name="【保健センター・保健所】&#10;有形固定資産減価償却率該当値テキスト">
          <a:extLst>
            <a:ext uri="{FF2B5EF4-FFF2-40B4-BE49-F238E27FC236}">
              <a16:creationId xmlns:a16="http://schemas.microsoft.com/office/drawing/2014/main" id="{0C0F4E84-A20E-4FC7-B4C8-011F76B3717C}"/>
            </a:ext>
          </a:extLst>
        </xdr:cNvPr>
        <xdr:cNvSpPr txBox="1"/>
      </xdr:nvSpPr>
      <xdr:spPr>
        <a:xfrm>
          <a:off x="16357600"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162560</xdr:rowOff>
    </xdr:from>
    <xdr:to>
      <xdr:col>81</xdr:col>
      <xdr:colOff>101600</xdr:colOff>
      <xdr:row>59</xdr:row>
      <xdr:rowOff>92710</xdr:rowOff>
    </xdr:to>
    <xdr:sp macro="" textlink="">
      <xdr:nvSpPr>
        <xdr:cNvPr id="632" name="楕円 631">
          <a:extLst>
            <a:ext uri="{FF2B5EF4-FFF2-40B4-BE49-F238E27FC236}">
              <a16:creationId xmlns:a16="http://schemas.microsoft.com/office/drawing/2014/main" id="{05E732EC-D4EA-4079-AC03-6D43B21A05BD}"/>
            </a:ext>
          </a:extLst>
        </xdr:cNvPr>
        <xdr:cNvSpPr/>
      </xdr:nvSpPr>
      <xdr:spPr>
        <a:xfrm>
          <a:off x="15430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41910</xdr:rowOff>
    </xdr:from>
    <xdr:to>
      <xdr:col>85</xdr:col>
      <xdr:colOff>127000</xdr:colOff>
      <xdr:row>59</xdr:row>
      <xdr:rowOff>87630</xdr:rowOff>
    </xdr:to>
    <xdr:cxnSp macro="">
      <xdr:nvCxnSpPr>
        <xdr:cNvPr id="633" name="直線コネクタ 632">
          <a:extLst>
            <a:ext uri="{FF2B5EF4-FFF2-40B4-BE49-F238E27FC236}">
              <a16:creationId xmlns:a16="http://schemas.microsoft.com/office/drawing/2014/main" id="{430BA3AE-F407-421F-A62B-24EA55374512}"/>
            </a:ext>
          </a:extLst>
        </xdr:cNvPr>
        <xdr:cNvCxnSpPr/>
      </xdr:nvCxnSpPr>
      <xdr:spPr>
        <a:xfrm>
          <a:off x="15481300" y="10157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116840</xdr:rowOff>
    </xdr:from>
    <xdr:to>
      <xdr:col>76</xdr:col>
      <xdr:colOff>165100</xdr:colOff>
      <xdr:row>59</xdr:row>
      <xdr:rowOff>46990</xdr:rowOff>
    </xdr:to>
    <xdr:sp macro="" textlink="">
      <xdr:nvSpPr>
        <xdr:cNvPr id="634" name="楕円 633">
          <a:extLst>
            <a:ext uri="{FF2B5EF4-FFF2-40B4-BE49-F238E27FC236}">
              <a16:creationId xmlns:a16="http://schemas.microsoft.com/office/drawing/2014/main" id="{84E0F711-17FB-45F9-A415-9BB015D6B296}"/>
            </a:ext>
          </a:extLst>
        </xdr:cNvPr>
        <xdr:cNvSpPr/>
      </xdr:nvSpPr>
      <xdr:spPr>
        <a:xfrm>
          <a:off x="145415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167640</xdr:rowOff>
    </xdr:from>
    <xdr:to>
      <xdr:col>81</xdr:col>
      <xdr:colOff>50800</xdr:colOff>
      <xdr:row>59</xdr:row>
      <xdr:rowOff>41910</xdr:rowOff>
    </xdr:to>
    <xdr:cxnSp macro="">
      <xdr:nvCxnSpPr>
        <xdr:cNvPr id="635" name="直線コネクタ 634">
          <a:extLst>
            <a:ext uri="{FF2B5EF4-FFF2-40B4-BE49-F238E27FC236}">
              <a16:creationId xmlns:a16="http://schemas.microsoft.com/office/drawing/2014/main" id="{66CFFB63-536D-4D11-A772-02F0DFB78D94}"/>
            </a:ext>
          </a:extLst>
        </xdr:cNvPr>
        <xdr:cNvCxnSpPr/>
      </xdr:nvCxnSpPr>
      <xdr:spPr>
        <a:xfrm>
          <a:off x="14592300" y="10111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6" name="楕円 635">
          <a:extLst>
            <a:ext uri="{FF2B5EF4-FFF2-40B4-BE49-F238E27FC236}">
              <a16:creationId xmlns:a16="http://schemas.microsoft.com/office/drawing/2014/main" id="{8A0A569F-FC01-4CA1-957E-B3D8268E3D49}"/>
            </a:ext>
          </a:extLst>
        </xdr:cNvPr>
        <xdr:cNvSpPr/>
      </xdr:nvSpPr>
      <xdr:spPr>
        <a:xfrm>
          <a:off x="13652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120015</xdr:rowOff>
    </xdr:from>
    <xdr:to>
      <xdr:col>76</xdr:col>
      <xdr:colOff>114300</xdr:colOff>
      <xdr:row>58</xdr:row>
      <xdr:rowOff>167640</xdr:rowOff>
    </xdr:to>
    <xdr:cxnSp macro="">
      <xdr:nvCxnSpPr>
        <xdr:cNvPr id="637" name="直線コネクタ 636">
          <a:extLst>
            <a:ext uri="{FF2B5EF4-FFF2-40B4-BE49-F238E27FC236}">
              <a16:creationId xmlns:a16="http://schemas.microsoft.com/office/drawing/2014/main" id="{5F1D9FA1-36FF-42BF-9FB5-7390A6AB2465}"/>
            </a:ext>
          </a:extLst>
        </xdr:cNvPr>
        <xdr:cNvCxnSpPr/>
      </xdr:nvCxnSpPr>
      <xdr:spPr>
        <a:xfrm>
          <a:off x="13703300" y="100641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130175</xdr:rowOff>
    </xdr:from>
    <xdr:to>
      <xdr:col>67</xdr:col>
      <xdr:colOff>101600</xdr:colOff>
      <xdr:row>59</xdr:row>
      <xdr:rowOff>60325</xdr:rowOff>
    </xdr:to>
    <xdr:sp macro="" textlink="">
      <xdr:nvSpPr>
        <xdr:cNvPr id="638" name="楕円 637">
          <a:extLst>
            <a:ext uri="{FF2B5EF4-FFF2-40B4-BE49-F238E27FC236}">
              <a16:creationId xmlns:a16="http://schemas.microsoft.com/office/drawing/2014/main" id="{5DF16CC1-CA03-4236-8543-AD683911AED7}"/>
            </a:ext>
          </a:extLst>
        </xdr:cNvPr>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59</xdr:row>
      <xdr:rowOff>9525</xdr:rowOff>
    </xdr:to>
    <xdr:cxnSp macro="">
      <xdr:nvCxnSpPr>
        <xdr:cNvPr id="639" name="直線コネクタ 638">
          <a:extLst>
            <a:ext uri="{FF2B5EF4-FFF2-40B4-BE49-F238E27FC236}">
              <a16:creationId xmlns:a16="http://schemas.microsoft.com/office/drawing/2014/main" id="{566265FB-DEB5-41D5-B7AA-89A73A7C1280}"/>
            </a:ext>
          </a:extLst>
        </xdr:cNvPr>
        <xdr:cNvCxnSpPr/>
      </xdr:nvCxnSpPr>
      <xdr:spPr>
        <a:xfrm flipV="1">
          <a:off x="12814300" y="10064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69232</xdr:rowOff>
    </xdr:from>
    <xdr:ext cx="405111" cy="259045"/>
    <xdr:sp macro="" textlink="">
      <xdr:nvSpPr>
        <xdr:cNvPr id="640" name="n_1aveValue【保健センター・保健所】&#10;有形固定資産減価償却率">
          <a:extLst>
            <a:ext uri="{FF2B5EF4-FFF2-40B4-BE49-F238E27FC236}">
              <a16:creationId xmlns:a16="http://schemas.microsoft.com/office/drawing/2014/main" id="{E84F24D6-6D74-4F53-BAEB-FAAF55A94DBF}"/>
            </a:ext>
          </a:extLst>
        </xdr:cNvPr>
        <xdr:cNvSpPr txBox="1"/>
      </xdr:nvSpPr>
      <xdr:spPr>
        <a:xfrm>
          <a:off x="152660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641" name="n_2aveValue【保健センター・保健所】&#10;有形固定資産減価償却率">
          <a:extLst>
            <a:ext uri="{FF2B5EF4-FFF2-40B4-BE49-F238E27FC236}">
              <a16:creationId xmlns:a16="http://schemas.microsoft.com/office/drawing/2014/main" id="{D9C02050-C289-410A-929F-8136CBC37ACA}"/>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7637</xdr:rowOff>
    </xdr:from>
    <xdr:ext cx="405111" cy="259045"/>
    <xdr:sp macro="" textlink="">
      <xdr:nvSpPr>
        <xdr:cNvPr id="642" name="n_3aveValue【保健センター・保健所】&#10;有形固定資産減価償却率">
          <a:extLst>
            <a:ext uri="{FF2B5EF4-FFF2-40B4-BE49-F238E27FC236}">
              <a16:creationId xmlns:a16="http://schemas.microsoft.com/office/drawing/2014/main" id="{0B2C49C4-F4E0-46A0-BE56-9BB71DF3C253}"/>
            </a:ext>
          </a:extLst>
        </xdr:cNvPr>
        <xdr:cNvSpPr txBox="1"/>
      </xdr:nvSpPr>
      <xdr:spPr>
        <a:xfrm>
          <a:off x="135007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643" name="n_4aveValue【保健センター・保健所】&#10;有形固定資産減価償却率">
          <a:extLst>
            <a:ext uri="{FF2B5EF4-FFF2-40B4-BE49-F238E27FC236}">
              <a16:creationId xmlns:a16="http://schemas.microsoft.com/office/drawing/2014/main" id="{2E556C0F-AF03-4DD7-99A5-1A31EDC2A20A}"/>
            </a:ext>
          </a:extLst>
        </xdr:cNvPr>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83837</xdr:rowOff>
    </xdr:from>
    <xdr:ext cx="405111" cy="259045"/>
    <xdr:sp macro="" textlink="">
      <xdr:nvSpPr>
        <xdr:cNvPr id="644" name="n_1mainValue【保健センター・保健所】&#10;有形固定資産減価償却率">
          <a:extLst>
            <a:ext uri="{FF2B5EF4-FFF2-40B4-BE49-F238E27FC236}">
              <a16:creationId xmlns:a16="http://schemas.microsoft.com/office/drawing/2014/main" id="{F71B1BBB-9CF0-406E-AF63-CA4DA0DAE777}"/>
            </a:ext>
          </a:extLst>
        </xdr:cNvPr>
        <xdr:cNvSpPr txBox="1"/>
      </xdr:nvSpPr>
      <xdr:spPr>
        <a:xfrm>
          <a:off x="152660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63517</xdr:rowOff>
    </xdr:from>
    <xdr:ext cx="405111" cy="259045"/>
    <xdr:sp macro="" textlink="">
      <xdr:nvSpPr>
        <xdr:cNvPr id="645" name="n_2mainValue【保健センター・保健所】&#10;有形固定資産減価償却率">
          <a:extLst>
            <a:ext uri="{FF2B5EF4-FFF2-40B4-BE49-F238E27FC236}">
              <a16:creationId xmlns:a16="http://schemas.microsoft.com/office/drawing/2014/main" id="{CA69E9F5-94D9-4154-8C44-6EF1A37E83E2}"/>
            </a:ext>
          </a:extLst>
        </xdr:cNvPr>
        <xdr:cNvSpPr txBox="1"/>
      </xdr:nvSpPr>
      <xdr:spPr>
        <a:xfrm>
          <a:off x="14389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46" name="n_3mainValue【保健センター・保健所】&#10;有形固定資産減価償却率">
          <a:extLst>
            <a:ext uri="{FF2B5EF4-FFF2-40B4-BE49-F238E27FC236}">
              <a16:creationId xmlns:a16="http://schemas.microsoft.com/office/drawing/2014/main" id="{D73A13CE-91AA-4C74-8DAD-2385EC92E6A2}"/>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647" name="n_4mainValue【保健センター・保健所】&#10;有形固定資産減価償却率">
          <a:extLst>
            <a:ext uri="{FF2B5EF4-FFF2-40B4-BE49-F238E27FC236}">
              <a16:creationId xmlns:a16="http://schemas.microsoft.com/office/drawing/2014/main" id="{E3C63940-5AF4-43CD-9236-30E674905742}"/>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8" name="正方形/長方形 647">
          <a:extLst>
            <a:ext uri="{FF2B5EF4-FFF2-40B4-BE49-F238E27FC236}">
              <a16:creationId xmlns:a16="http://schemas.microsoft.com/office/drawing/2014/main" id="{B3B6CA13-0665-4718-B90F-6112A77068B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9" name="正方形/長方形 648">
          <a:extLst>
            <a:ext uri="{FF2B5EF4-FFF2-40B4-BE49-F238E27FC236}">
              <a16:creationId xmlns:a16="http://schemas.microsoft.com/office/drawing/2014/main" id="{D5D42EBC-C286-4B60-9FA9-21E40AF71A6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0" name="正方形/長方形 649">
          <a:extLst>
            <a:ext uri="{FF2B5EF4-FFF2-40B4-BE49-F238E27FC236}">
              <a16:creationId xmlns:a16="http://schemas.microsoft.com/office/drawing/2014/main" id="{FCB477CB-85ED-49CD-9FF6-B7C0A4020F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1" name="正方形/長方形 650">
          <a:extLst>
            <a:ext uri="{FF2B5EF4-FFF2-40B4-BE49-F238E27FC236}">
              <a16:creationId xmlns:a16="http://schemas.microsoft.com/office/drawing/2014/main" id="{009D9E07-E8EA-47F7-8BB1-63E588B9A8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2" name="正方形/長方形 651">
          <a:extLst>
            <a:ext uri="{FF2B5EF4-FFF2-40B4-BE49-F238E27FC236}">
              <a16:creationId xmlns:a16="http://schemas.microsoft.com/office/drawing/2014/main" id="{04022FEA-9E14-4FC0-8F39-398145AEA2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3" name="正方形/長方形 652">
          <a:extLst>
            <a:ext uri="{FF2B5EF4-FFF2-40B4-BE49-F238E27FC236}">
              <a16:creationId xmlns:a16="http://schemas.microsoft.com/office/drawing/2014/main" id="{69B4DADC-B974-47F1-923D-F700CB8CCE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4" name="正方形/長方形 653">
          <a:extLst>
            <a:ext uri="{FF2B5EF4-FFF2-40B4-BE49-F238E27FC236}">
              <a16:creationId xmlns:a16="http://schemas.microsoft.com/office/drawing/2014/main" id="{19A8E62C-C045-4F14-BFD9-EC44B8B3D0B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5" name="正方形/長方形 654">
          <a:extLst>
            <a:ext uri="{FF2B5EF4-FFF2-40B4-BE49-F238E27FC236}">
              <a16:creationId xmlns:a16="http://schemas.microsoft.com/office/drawing/2014/main" id="{689D6942-C717-48AC-863C-EB4886515C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6" name="テキスト ボックス 655">
          <a:extLst>
            <a:ext uri="{FF2B5EF4-FFF2-40B4-BE49-F238E27FC236}">
              <a16:creationId xmlns:a16="http://schemas.microsoft.com/office/drawing/2014/main" id="{11DCF19D-A73B-45D1-86A8-33F64E978D6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7" name="直線コネクタ 656">
          <a:extLst>
            <a:ext uri="{FF2B5EF4-FFF2-40B4-BE49-F238E27FC236}">
              <a16:creationId xmlns:a16="http://schemas.microsoft.com/office/drawing/2014/main" id="{1C7D072E-306B-42EC-AF11-CBE52A872F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8" name="直線コネクタ 657">
          <a:extLst>
            <a:ext uri="{FF2B5EF4-FFF2-40B4-BE49-F238E27FC236}">
              <a16:creationId xmlns:a16="http://schemas.microsoft.com/office/drawing/2014/main" id="{EFFE64DC-CF36-4843-9E6E-0AFAEE1F94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9" name="テキスト ボックス 658">
          <a:extLst>
            <a:ext uri="{FF2B5EF4-FFF2-40B4-BE49-F238E27FC236}">
              <a16:creationId xmlns:a16="http://schemas.microsoft.com/office/drawing/2014/main" id="{4414755F-7CFD-4936-91F2-AADF25618CC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0" name="直線コネクタ 659">
          <a:extLst>
            <a:ext uri="{FF2B5EF4-FFF2-40B4-BE49-F238E27FC236}">
              <a16:creationId xmlns:a16="http://schemas.microsoft.com/office/drawing/2014/main" id="{8730825D-B448-4F1E-95A3-4683A4B3D82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1" name="テキスト ボックス 660">
          <a:extLst>
            <a:ext uri="{FF2B5EF4-FFF2-40B4-BE49-F238E27FC236}">
              <a16:creationId xmlns:a16="http://schemas.microsoft.com/office/drawing/2014/main" id="{FD793332-7791-44D2-B724-398ECE8AD11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2" name="直線コネクタ 661">
          <a:extLst>
            <a:ext uri="{FF2B5EF4-FFF2-40B4-BE49-F238E27FC236}">
              <a16:creationId xmlns:a16="http://schemas.microsoft.com/office/drawing/2014/main" id="{86CE0CF8-FBC6-48FB-B7F4-B298E5CB764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3" name="テキスト ボックス 662">
          <a:extLst>
            <a:ext uri="{FF2B5EF4-FFF2-40B4-BE49-F238E27FC236}">
              <a16:creationId xmlns:a16="http://schemas.microsoft.com/office/drawing/2014/main" id="{879CB5F4-0CC0-4916-BA12-92013DCBC58E}"/>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4" name="直線コネクタ 663">
          <a:extLst>
            <a:ext uri="{FF2B5EF4-FFF2-40B4-BE49-F238E27FC236}">
              <a16:creationId xmlns:a16="http://schemas.microsoft.com/office/drawing/2014/main" id="{B044BDEB-42F7-4083-8761-2AFCBED919E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5" name="テキスト ボックス 664">
          <a:extLst>
            <a:ext uri="{FF2B5EF4-FFF2-40B4-BE49-F238E27FC236}">
              <a16:creationId xmlns:a16="http://schemas.microsoft.com/office/drawing/2014/main" id="{0FC1C71B-F13C-4EF8-9E11-CC66E6B1A2D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B5E4813A-8A04-4967-80F3-C96D1191299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383EBCB4-B136-4D86-99D2-7D954F7267A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984FB184-B57B-4357-8316-82ED16D17C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669" name="直線コネクタ 668">
          <a:extLst>
            <a:ext uri="{FF2B5EF4-FFF2-40B4-BE49-F238E27FC236}">
              <a16:creationId xmlns:a16="http://schemas.microsoft.com/office/drawing/2014/main" id="{E96484B1-7017-4DB7-B62E-66EF336B6D98}"/>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F449AE22-78A3-46DD-955B-D0EF25331CBB}"/>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71" name="直線コネクタ 670">
          <a:extLst>
            <a:ext uri="{FF2B5EF4-FFF2-40B4-BE49-F238E27FC236}">
              <a16:creationId xmlns:a16="http://schemas.microsoft.com/office/drawing/2014/main" id="{72E51AFD-06A7-4D45-A053-32477688AA95}"/>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070101FF-3CFD-4F62-97E9-D95983DDBCBB}"/>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673" name="直線コネクタ 672">
          <a:extLst>
            <a:ext uri="{FF2B5EF4-FFF2-40B4-BE49-F238E27FC236}">
              <a16:creationId xmlns:a16="http://schemas.microsoft.com/office/drawing/2014/main" id="{820E7DE7-CED0-4243-A368-BBAC35ADAF6E}"/>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8C1A49BD-FB2E-4F2E-8DEF-02A0F4CF321D}"/>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75" name="フローチャート: 判断 674">
          <a:extLst>
            <a:ext uri="{FF2B5EF4-FFF2-40B4-BE49-F238E27FC236}">
              <a16:creationId xmlns:a16="http://schemas.microsoft.com/office/drawing/2014/main" id="{2CDEF16E-0829-4B39-8461-F4E29847E162}"/>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76" name="フローチャート: 判断 675">
          <a:extLst>
            <a:ext uri="{FF2B5EF4-FFF2-40B4-BE49-F238E27FC236}">
              <a16:creationId xmlns:a16="http://schemas.microsoft.com/office/drawing/2014/main" id="{AADBF496-92A2-4EFD-AE3C-49184D122B8E}"/>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677" name="フローチャート: 判断 676">
          <a:extLst>
            <a:ext uri="{FF2B5EF4-FFF2-40B4-BE49-F238E27FC236}">
              <a16:creationId xmlns:a16="http://schemas.microsoft.com/office/drawing/2014/main" id="{1F2DD1B3-0C28-4EAB-982E-FD11CA88BFA4}"/>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78" name="フローチャート: 判断 677">
          <a:extLst>
            <a:ext uri="{FF2B5EF4-FFF2-40B4-BE49-F238E27FC236}">
              <a16:creationId xmlns:a16="http://schemas.microsoft.com/office/drawing/2014/main" id="{51C319C2-757B-4DAC-A995-971A7A780A06}"/>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152654</xdr:rowOff>
    </xdr:from>
    <xdr:to>
      <xdr:col>98</xdr:col>
      <xdr:colOff>38100</xdr:colOff>
      <xdr:row>62</xdr:row>
      <xdr:rowOff>82804</xdr:rowOff>
    </xdr:to>
    <xdr:sp macro="" textlink="">
      <xdr:nvSpPr>
        <xdr:cNvPr id="679" name="フローチャート: 判断 678">
          <a:extLst>
            <a:ext uri="{FF2B5EF4-FFF2-40B4-BE49-F238E27FC236}">
              <a16:creationId xmlns:a16="http://schemas.microsoft.com/office/drawing/2014/main" id="{BEE69EC3-51E2-4048-80A7-BDEF9BBB915B}"/>
            </a:ext>
          </a:extLst>
        </xdr:cNvPr>
        <xdr:cNvSpPr/>
      </xdr:nvSpPr>
      <xdr:spPr>
        <a:xfrm>
          <a:off x="18605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44A16BDE-8A19-4319-8B00-28FA7EBCCF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90E52563-EF6A-4F79-9999-7C9C0C41424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A5954B4D-F5E4-4DE5-806F-EE53EAC4C4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C452B5D1-5EC1-4D0B-B73A-579ECC9C820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D746FA90-DFB7-4776-8E50-9418363CE7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170942</xdr:rowOff>
    </xdr:from>
    <xdr:to>
      <xdr:col>116</xdr:col>
      <xdr:colOff>114300</xdr:colOff>
      <xdr:row>62</xdr:row>
      <xdr:rowOff>101092</xdr:rowOff>
    </xdr:to>
    <xdr:sp macro="" textlink="">
      <xdr:nvSpPr>
        <xdr:cNvPr id="685" name="楕円 684">
          <a:extLst>
            <a:ext uri="{FF2B5EF4-FFF2-40B4-BE49-F238E27FC236}">
              <a16:creationId xmlns:a16="http://schemas.microsoft.com/office/drawing/2014/main" id="{12BA7357-84CC-4056-9EC9-206E11727251}"/>
            </a:ext>
          </a:extLst>
        </xdr:cNvPr>
        <xdr:cNvSpPr/>
      </xdr:nvSpPr>
      <xdr:spPr>
        <a:xfrm>
          <a:off x="221107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149369</xdr:rowOff>
    </xdr:from>
    <xdr:ext cx="469744" cy="259045"/>
    <xdr:sp macro="" textlink="">
      <xdr:nvSpPr>
        <xdr:cNvPr id="686" name="【保健センター・保健所】&#10;一人当たり面積該当値テキスト">
          <a:extLst>
            <a:ext uri="{FF2B5EF4-FFF2-40B4-BE49-F238E27FC236}">
              <a16:creationId xmlns:a16="http://schemas.microsoft.com/office/drawing/2014/main" id="{D10E8E81-1306-49C8-ABAE-0E8126ED8D25}"/>
            </a:ext>
          </a:extLst>
        </xdr:cNvPr>
        <xdr:cNvSpPr txBox="1"/>
      </xdr:nvSpPr>
      <xdr:spPr>
        <a:xfrm>
          <a:off x="22199600"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687" name="楕円 686">
          <a:extLst>
            <a:ext uri="{FF2B5EF4-FFF2-40B4-BE49-F238E27FC236}">
              <a16:creationId xmlns:a16="http://schemas.microsoft.com/office/drawing/2014/main" id="{A25F836B-851A-412A-9E6D-E78541516536}"/>
            </a:ext>
          </a:extLst>
        </xdr:cNvPr>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50292</xdr:rowOff>
    </xdr:from>
    <xdr:to>
      <xdr:col>116</xdr:col>
      <xdr:colOff>63500</xdr:colOff>
      <xdr:row>62</xdr:row>
      <xdr:rowOff>54864</xdr:rowOff>
    </xdr:to>
    <xdr:cxnSp macro="">
      <xdr:nvCxnSpPr>
        <xdr:cNvPr id="688" name="直線コネクタ 687">
          <a:extLst>
            <a:ext uri="{FF2B5EF4-FFF2-40B4-BE49-F238E27FC236}">
              <a16:creationId xmlns:a16="http://schemas.microsoft.com/office/drawing/2014/main" id="{FEEDD822-20EE-4AC6-9E9A-44346954D412}"/>
            </a:ext>
          </a:extLst>
        </xdr:cNvPr>
        <xdr:cNvCxnSpPr/>
      </xdr:nvCxnSpPr>
      <xdr:spPr>
        <a:xfrm flipV="1">
          <a:off x="21323300" y="106801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xdr:rowOff>
    </xdr:from>
    <xdr:to>
      <xdr:col>107</xdr:col>
      <xdr:colOff>101600</xdr:colOff>
      <xdr:row>62</xdr:row>
      <xdr:rowOff>107950</xdr:rowOff>
    </xdr:to>
    <xdr:sp macro="" textlink="">
      <xdr:nvSpPr>
        <xdr:cNvPr id="689" name="楕円 688">
          <a:extLst>
            <a:ext uri="{FF2B5EF4-FFF2-40B4-BE49-F238E27FC236}">
              <a16:creationId xmlns:a16="http://schemas.microsoft.com/office/drawing/2014/main" id="{7A44E54F-4115-465C-A21F-0984AF0FD5C0}"/>
            </a:ext>
          </a:extLst>
        </xdr:cNvPr>
        <xdr:cNvSpPr/>
      </xdr:nvSpPr>
      <xdr:spPr>
        <a:xfrm>
          <a:off x="20383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54864</xdr:rowOff>
    </xdr:from>
    <xdr:to>
      <xdr:col>111</xdr:col>
      <xdr:colOff>177800</xdr:colOff>
      <xdr:row>62</xdr:row>
      <xdr:rowOff>57150</xdr:rowOff>
    </xdr:to>
    <xdr:cxnSp macro="">
      <xdr:nvCxnSpPr>
        <xdr:cNvPr id="690" name="直線コネクタ 689">
          <a:extLst>
            <a:ext uri="{FF2B5EF4-FFF2-40B4-BE49-F238E27FC236}">
              <a16:creationId xmlns:a16="http://schemas.microsoft.com/office/drawing/2014/main" id="{425BDEE7-6D6C-4A68-9C83-31D325B32FE2}"/>
            </a:ext>
          </a:extLst>
        </xdr:cNvPr>
        <xdr:cNvCxnSpPr/>
      </xdr:nvCxnSpPr>
      <xdr:spPr>
        <a:xfrm flipV="1">
          <a:off x="20434300" y="1068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xdr:rowOff>
    </xdr:from>
    <xdr:to>
      <xdr:col>102</xdr:col>
      <xdr:colOff>165100</xdr:colOff>
      <xdr:row>62</xdr:row>
      <xdr:rowOff>107950</xdr:rowOff>
    </xdr:to>
    <xdr:sp macro="" textlink="">
      <xdr:nvSpPr>
        <xdr:cNvPr id="691" name="楕円 690">
          <a:extLst>
            <a:ext uri="{FF2B5EF4-FFF2-40B4-BE49-F238E27FC236}">
              <a16:creationId xmlns:a16="http://schemas.microsoft.com/office/drawing/2014/main" id="{13BDF1F8-397B-4409-9255-1EC27D835670}"/>
            </a:ext>
          </a:extLst>
        </xdr:cNvPr>
        <xdr:cNvSpPr/>
      </xdr:nvSpPr>
      <xdr:spPr>
        <a:xfrm>
          <a:off x="19494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57150</xdr:rowOff>
    </xdr:from>
    <xdr:to>
      <xdr:col>107</xdr:col>
      <xdr:colOff>50800</xdr:colOff>
      <xdr:row>62</xdr:row>
      <xdr:rowOff>57150</xdr:rowOff>
    </xdr:to>
    <xdr:cxnSp macro="">
      <xdr:nvCxnSpPr>
        <xdr:cNvPr id="692" name="直線コネクタ 691">
          <a:extLst>
            <a:ext uri="{FF2B5EF4-FFF2-40B4-BE49-F238E27FC236}">
              <a16:creationId xmlns:a16="http://schemas.microsoft.com/office/drawing/2014/main" id="{85AF2294-0807-4F0A-AEBD-0013A70AE30E}"/>
            </a:ext>
          </a:extLst>
        </xdr:cNvPr>
        <xdr:cNvCxnSpPr/>
      </xdr:nvCxnSpPr>
      <xdr:spPr>
        <a:xfrm>
          <a:off x="19545300" y="1068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10922</xdr:rowOff>
    </xdr:from>
    <xdr:to>
      <xdr:col>98</xdr:col>
      <xdr:colOff>38100</xdr:colOff>
      <xdr:row>62</xdr:row>
      <xdr:rowOff>112522</xdr:rowOff>
    </xdr:to>
    <xdr:sp macro="" textlink="">
      <xdr:nvSpPr>
        <xdr:cNvPr id="693" name="楕円 692">
          <a:extLst>
            <a:ext uri="{FF2B5EF4-FFF2-40B4-BE49-F238E27FC236}">
              <a16:creationId xmlns:a16="http://schemas.microsoft.com/office/drawing/2014/main" id="{48F81C8A-BE4D-4A57-A968-57129F9E5F5F}"/>
            </a:ext>
          </a:extLst>
        </xdr:cNvPr>
        <xdr:cNvSpPr/>
      </xdr:nvSpPr>
      <xdr:spPr>
        <a:xfrm>
          <a:off x="18605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57150</xdr:rowOff>
    </xdr:from>
    <xdr:to>
      <xdr:col>102</xdr:col>
      <xdr:colOff>114300</xdr:colOff>
      <xdr:row>62</xdr:row>
      <xdr:rowOff>61722</xdr:rowOff>
    </xdr:to>
    <xdr:cxnSp macro="">
      <xdr:nvCxnSpPr>
        <xdr:cNvPr id="694" name="直線コネクタ 693">
          <a:extLst>
            <a:ext uri="{FF2B5EF4-FFF2-40B4-BE49-F238E27FC236}">
              <a16:creationId xmlns:a16="http://schemas.microsoft.com/office/drawing/2014/main" id="{E45100E1-F070-49D7-BE9E-DBBA3A45959B}"/>
            </a:ext>
          </a:extLst>
        </xdr:cNvPr>
        <xdr:cNvCxnSpPr/>
      </xdr:nvCxnSpPr>
      <xdr:spPr>
        <a:xfrm flipV="1">
          <a:off x="18656300" y="106870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95" name="n_1aveValue【保健センター・保健所】&#10;一人当たり面積">
          <a:extLst>
            <a:ext uri="{FF2B5EF4-FFF2-40B4-BE49-F238E27FC236}">
              <a16:creationId xmlns:a16="http://schemas.microsoft.com/office/drawing/2014/main" id="{336A9AA3-D6CD-40D2-854F-AFD525E40EAF}"/>
            </a:ext>
          </a:extLst>
        </xdr:cNvPr>
        <xdr:cNvSpPr txBox="1"/>
      </xdr:nvSpPr>
      <xdr:spPr>
        <a:xfrm>
          <a:off x="210757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35323</xdr:rowOff>
    </xdr:from>
    <xdr:ext cx="469744" cy="259045"/>
    <xdr:sp macro="" textlink="">
      <xdr:nvSpPr>
        <xdr:cNvPr id="696" name="n_2aveValue【保健センター・保健所】&#10;一人当たり面積">
          <a:extLst>
            <a:ext uri="{FF2B5EF4-FFF2-40B4-BE49-F238E27FC236}">
              <a16:creationId xmlns:a16="http://schemas.microsoft.com/office/drawing/2014/main" id="{6DCC4B03-8C38-45E4-B062-C00121AE0333}"/>
            </a:ext>
          </a:extLst>
        </xdr:cNvPr>
        <xdr:cNvSpPr txBox="1"/>
      </xdr:nvSpPr>
      <xdr:spPr>
        <a:xfrm>
          <a:off x="20199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101363</xdr:rowOff>
    </xdr:from>
    <xdr:ext cx="469744" cy="259045"/>
    <xdr:sp macro="" textlink="">
      <xdr:nvSpPr>
        <xdr:cNvPr id="697" name="n_3aveValue【保健センター・保健所】&#10;一人当たり面積">
          <a:extLst>
            <a:ext uri="{FF2B5EF4-FFF2-40B4-BE49-F238E27FC236}">
              <a16:creationId xmlns:a16="http://schemas.microsoft.com/office/drawing/2014/main" id="{7AF14835-C65F-49C1-B894-D96E03A9EB70}"/>
            </a:ext>
          </a:extLst>
        </xdr:cNvPr>
        <xdr:cNvSpPr txBox="1"/>
      </xdr:nvSpPr>
      <xdr:spPr>
        <a:xfrm>
          <a:off x="19310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99331</xdr:rowOff>
    </xdr:from>
    <xdr:ext cx="469744" cy="259045"/>
    <xdr:sp macro="" textlink="">
      <xdr:nvSpPr>
        <xdr:cNvPr id="698" name="n_4aveValue【保健センター・保健所】&#10;一人当たり面積">
          <a:extLst>
            <a:ext uri="{FF2B5EF4-FFF2-40B4-BE49-F238E27FC236}">
              <a16:creationId xmlns:a16="http://schemas.microsoft.com/office/drawing/2014/main" id="{E8834DA9-C202-4102-AEBF-81CA0788D17E}"/>
            </a:ext>
          </a:extLst>
        </xdr:cNvPr>
        <xdr:cNvSpPr txBox="1"/>
      </xdr:nvSpPr>
      <xdr:spPr>
        <a:xfrm>
          <a:off x="18421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96791</xdr:rowOff>
    </xdr:from>
    <xdr:ext cx="469744" cy="259045"/>
    <xdr:sp macro="" textlink="">
      <xdr:nvSpPr>
        <xdr:cNvPr id="699" name="n_1mainValue【保健センター・保健所】&#10;一人当たり面積">
          <a:extLst>
            <a:ext uri="{FF2B5EF4-FFF2-40B4-BE49-F238E27FC236}">
              <a16:creationId xmlns:a16="http://schemas.microsoft.com/office/drawing/2014/main" id="{1AA9C913-F6C9-4BC5-B13C-537B61675BD1}"/>
            </a:ext>
          </a:extLst>
        </xdr:cNvPr>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99077</xdr:rowOff>
    </xdr:from>
    <xdr:ext cx="469744" cy="259045"/>
    <xdr:sp macro="" textlink="">
      <xdr:nvSpPr>
        <xdr:cNvPr id="700" name="n_2mainValue【保健センター・保健所】&#10;一人当たり面積">
          <a:extLst>
            <a:ext uri="{FF2B5EF4-FFF2-40B4-BE49-F238E27FC236}">
              <a16:creationId xmlns:a16="http://schemas.microsoft.com/office/drawing/2014/main" id="{110DC013-70B1-4D5C-B372-BB793A290467}"/>
            </a:ext>
          </a:extLst>
        </xdr:cNvPr>
        <xdr:cNvSpPr txBox="1"/>
      </xdr:nvSpPr>
      <xdr:spPr>
        <a:xfrm>
          <a:off x="201994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124477</xdr:rowOff>
    </xdr:from>
    <xdr:ext cx="469744" cy="259045"/>
    <xdr:sp macro="" textlink="">
      <xdr:nvSpPr>
        <xdr:cNvPr id="701" name="n_3mainValue【保健センター・保健所】&#10;一人当たり面積">
          <a:extLst>
            <a:ext uri="{FF2B5EF4-FFF2-40B4-BE49-F238E27FC236}">
              <a16:creationId xmlns:a16="http://schemas.microsoft.com/office/drawing/2014/main" id="{EB99420D-9FBF-4581-B8D8-4D136F9CA99A}"/>
            </a:ext>
          </a:extLst>
        </xdr:cNvPr>
        <xdr:cNvSpPr txBox="1"/>
      </xdr:nvSpPr>
      <xdr:spPr>
        <a:xfrm>
          <a:off x="19310427" y="1041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103649</xdr:rowOff>
    </xdr:from>
    <xdr:ext cx="469744" cy="259045"/>
    <xdr:sp macro="" textlink="">
      <xdr:nvSpPr>
        <xdr:cNvPr id="702" name="n_4mainValue【保健センター・保健所】&#10;一人当たり面積">
          <a:extLst>
            <a:ext uri="{FF2B5EF4-FFF2-40B4-BE49-F238E27FC236}">
              <a16:creationId xmlns:a16="http://schemas.microsoft.com/office/drawing/2014/main" id="{EE2B015A-285A-447B-9578-B4E94F4D60ED}"/>
            </a:ext>
          </a:extLst>
        </xdr:cNvPr>
        <xdr:cNvSpPr txBox="1"/>
      </xdr:nvSpPr>
      <xdr:spPr>
        <a:xfrm>
          <a:off x="18421427" y="1073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a:extLst>
            <a:ext uri="{FF2B5EF4-FFF2-40B4-BE49-F238E27FC236}">
              <a16:creationId xmlns:a16="http://schemas.microsoft.com/office/drawing/2014/main" id="{F732DBD7-4176-458D-9F02-1D164000365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4" name="正方形/長方形 703">
          <a:extLst>
            <a:ext uri="{FF2B5EF4-FFF2-40B4-BE49-F238E27FC236}">
              <a16:creationId xmlns:a16="http://schemas.microsoft.com/office/drawing/2014/main" id="{BC9F45BB-261B-4942-B15D-F1E225DA2DB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5" name="正方形/長方形 704">
          <a:extLst>
            <a:ext uri="{FF2B5EF4-FFF2-40B4-BE49-F238E27FC236}">
              <a16:creationId xmlns:a16="http://schemas.microsoft.com/office/drawing/2014/main" id="{78914BAC-01A0-4232-AF70-BBE5D8EA89C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6" name="正方形/長方形 705">
          <a:extLst>
            <a:ext uri="{FF2B5EF4-FFF2-40B4-BE49-F238E27FC236}">
              <a16:creationId xmlns:a16="http://schemas.microsoft.com/office/drawing/2014/main" id="{21545AEA-0B17-4A7C-8E4C-248AB79AF5D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7" name="正方形/長方形 706">
          <a:extLst>
            <a:ext uri="{FF2B5EF4-FFF2-40B4-BE49-F238E27FC236}">
              <a16:creationId xmlns:a16="http://schemas.microsoft.com/office/drawing/2014/main" id="{020D8BCF-0A9A-41C4-8769-3A47DC213E3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8" name="正方形/長方形 707">
          <a:extLst>
            <a:ext uri="{FF2B5EF4-FFF2-40B4-BE49-F238E27FC236}">
              <a16:creationId xmlns:a16="http://schemas.microsoft.com/office/drawing/2014/main" id="{39C4442B-7868-4CB3-B9BF-A4DEC96C01A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9" name="正方形/長方形 708">
          <a:extLst>
            <a:ext uri="{FF2B5EF4-FFF2-40B4-BE49-F238E27FC236}">
              <a16:creationId xmlns:a16="http://schemas.microsoft.com/office/drawing/2014/main" id="{66CA7046-DF2B-435B-9505-8E809F1EE5B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正方形/長方形 709">
          <a:extLst>
            <a:ext uri="{FF2B5EF4-FFF2-40B4-BE49-F238E27FC236}">
              <a16:creationId xmlns:a16="http://schemas.microsoft.com/office/drawing/2014/main" id="{BCC81139-8AED-4BDB-BC00-77460E17464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1" name="テキスト ボックス 710">
          <a:extLst>
            <a:ext uri="{FF2B5EF4-FFF2-40B4-BE49-F238E27FC236}">
              <a16:creationId xmlns:a16="http://schemas.microsoft.com/office/drawing/2014/main" id="{3D89065D-8701-4A0D-AC33-67DF9C9AF36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2" name="直線コネクタ 711">
          <a:extLst>
            <a:ext uri="{FF2B5EF4-FFF2-40B4-BE49-F238E27FC236}">
              <a16:creationId xmlns:a16="http://schemas.microsoft.com/office/drawing/2014/main" id="{DD65C28D-8D35-415A-A4A0-D3D0F8285C7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3" name="テキスト ボックス 712">
          <a:extLst>
            <a:ext uri="{FF2B5EF4-FFF2-40B4-BE49-F238E27FC236}">
              <a16:creationId xmlns:a16="http://schemas.microsoft.com/office/drawing/2014/main" id="{0E9D7FF7-41FE-47B8-AAE3-C9AB35DF10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4" name="直線コネクタ 713">
          <a:extLst>
            <a:ext uri="{FF2B5EF4-FFF2-40B4-BE49-F238E27FC236}">
              <a16:creationId xmlns:a16="http://schemas.microsoft.com/office/drawing/2014/main" id="{CC7D9F02-D26C-4A04-B416-8009404E371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5" name="テキスト ボックス 714">
          <a:extLst>
            <a:ext uri="{FF2B5EF4-FFF2-40B4-BE49-F238E27FC236}">
              <a16:creationId xmlns:a16="http://schemas.microsoft.com/office/drawing/2014/main" id="{8EF4AFE1-022D-4EAB-B83E-70DE0B8EB30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6" name="直線コネクタ 715">
          <a:extLst>
            <a:ext uri="{FF2B5EF4-FFF2-40B4-BE49-F238E27FC236}">
              <a16:creationId xmlns:a16="http://schemas.microsoft.com/office/drawing/2014/main" id="{712E4E40-6369-4F0A-BE78-68038BE111C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7" name="テキスト ボックス 716">
          <a:extLst>
            <a:ext uri="{FF2B5EF4-FFF2-40B4-BE49-F238E27FC236}">
              <a16:creationId xmlns:a16="http://schemas.microsoft.com/office/drawing/2014/main" id="{A1E391C2-4731-40A5-B0F0-F85707904D3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8" name="直線コネクタ 717">
          <a:extLst>
            <a:ext uri="{FF2B5EF4-FFF2-40B4-BE49-F238E27FC236}">
              <a16:creationId xmlns:a16="http://schemas.microsoft.com/office/drawing/2014/main" id="{7A75C617-5EB4-4F8C-8A86-AD43149B865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9" name="テキスト ボックス 718">
          <a:extLst>
            <a:ext uri="{FF2B5EF4-FFF2-40B4-BE49-F238E27FC236}">
              <a16:creationId xmlns:a16="http://schemas.microsoft.com/office/drawing/2014/main" id="{A67124E5-CD11-48D9-B667-D8A1C2E7D9C8}"/>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0" name="直線コネクタ 719">
          <a:extLst>
            <a:ext uri="{FF2B5EF4-FFF2-40B4-BE49-F238E27FC236}">
              <a16:creationId xmlns:a16="http://schemas.microsoft.com/office/drawing/2014/main" id="{2C1B3D83-A538-4442-9562-05D91E3892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1" name="テキスト ボックス 720">
          <a:extLst>
            <a:ext uri="{FF2B5EF4-FFF2-40B4-BE49-F238E27FC236}">
              <a16:creationId xmlns:a16="http://schemas.microsoft.com/office/drawing/2014/main" id="{53127562-B657-4E41-B987-6C968AB28A9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2" name="直線コネクタ 721">
          <a:extLst>
            <a:ext uri="{FF2B5EF4-FFF2-40B4-BE49-F238E27FC236}">
              <a16:creationId xmlns:a16="http://schemas.microsoft.com/office/drawing/2014/main" id="{693E6550-5D5F-415E-9290-8E6E36BCF3E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3" name="テキスト ボックス 722">
          <a:extLst>
            <a:ext uri="{FF2B5EF4-FFF2-40B4-BE49-F238E27FC236}">
              <a16:creationId xmlns:a16="http://schemas.microsoft.com/office/drawing/2014/main" id="{CAB06C99-E7E0-4063-BF49-1870E3C1FE6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4" name="直線コネクタ 723">
          <a:extLst>
            <a:ext uri="{FF2B5EF4-FFF2-40B4-BE49-F238E27FC236}">
              <a16:creationId xmlns:a16="http://schemas.microsoft.com/office/drawing/2014/main" id="{09D1ACD1-7C6D-4CCB-9FC4-E8E88D3A5DA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5" name="テキスト ボックス 724">
          <a:extLst>
            <a:ext uri="{FF2B5EF4-FFF2-40B4-BE49-F238E27FC236}">
              <a16:creationId xmlns:a16="http://schemas.microsoft.com/office/drawing/2014/main" id="{5669C493-4AC4-40E6-A999-29E81160C5A1}"/>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6" name="直線コネクタ 725">
          <a:extLst>
            <a:ext uri="{FF2B5EF4-FFF2-40B4-BE49-F238E27FC236}">
              <a16:creationId xmlns:a16="http://schemas.microsoft.com/office/drawing/2014/main" id="{BEF32628-AE55-4FBC-A48E-D80D59C52E4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消防施設】&#10;有形固定資産減価償却率グラフ枠">
          <a:extLst>
            <a:ext uri="{FF2B5EF4-FFF2-40B4-BE49-F238E27FC236}">
              <a16:creationId xmlns:a16="http://schemas.microsoft.com/office/drawing/2014/main" id="{275DAC7E-6ECF-4427-83E2-0AE93B19B3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728" name="直線コネクタ 727">
          <a:extLst>
            <a:ext uri="{FF2B5EF4-FFF2-40B4-BE49-F238E27FC236}">
              <a16:creationId xmlns:a16="http://schemas.microsoft.com/office/drawing/2014/main" id="{1EDFA122-DFFC-4625-97EA-82B2C7640FD5}"/>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9" name="【消防施設】&#10;有形固定資産減価償却率最小値テキスト">
          <a:extLst>
            <a:ext uri="{FF2B5EF4-FFF2-40B4-BE49-F238E27FC236}">
              <a16:creationId xmlns:a16="http://schemas.microsoft.com/office/drawing/2014/main" id="{9A36FA9F-EEE8-48E1-B61A-8841DA51D7B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0" name="直線コネクタ 729">
          <a:extLst>
            <a:ext uri="{FF2B5EF4-FFF2-40B4-BE49-F238E27FC236}">
              <a16:creationId xmlns:a16="http://schemas.microsoft.com/office/drawing/2014/main" id="{076DE51B-72C8-4A41-B753-F43B2B52500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731" name="【消防施設】&#10;有形固定資産減価償却率最大値テキスト">
          <a:extLst>
            <a:ext uri="{FF2B5EF4-FFF2-40B4-BE49-F238E27FC236}">
              <a16:creationId xmlns:a16="http://schemas.microsoft.com/office/drawing/2014/main" id="{EF830D38-8904-4D09-B75D-5162CAEDAC5E}"/>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732" name="直線コネクタ 731">
          <a:extLst>
            <a:ext uri="{FF2B5EF4-FFF2-40B4-BE49-F238E27FC236}">
              <a16:creationId xmlns:a16="http://schemas.microsoft.com/office/drawing/2014/main" id="{7F097FAF-2302-46C4-867A-435B9C70B466}"/>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733" name="【消防施設】&#10;有形固定資産減価償却率平均値テキスト">
          <a:extLst>
            <a:ext uri="{FF2B5EF4-FFF2-40B4-BE49-F238E27FC236}">
              <a16:creationId xmlns:a16="http://schemas.microsoft.com/office/drawing/2014/main" id="{A4826DF2-5AFA-4DCF-8952-40A7C96CB9D1}"/>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34" name="フローチャート: 判断 733">
          <a:extLst>
            <a:ext uri="{FF2B5EF4-FFF2-40B4-BE49-F238E27FC236}">
              <a16:creationId xmlns:a16="http://schemas.microsoft.com/office/drawing/2014/main" id="{A44E6D20-E551-422A-893C-FBBE54DBF53A}"/>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35" name="フローチャート: 判断 734">
          <a:extLst>
            <a:ext uri="{FF2B5EF4-FFF2-40B4-BE49-F238E27FC236}">
              <a16:creationId xmlns:a16="http://schemas.microsoft.com/office/drawing/2014/main" id="{E4CA3227-8497-4E84-8EC4-208C60F46A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736" name="フローチャート: 判断 735">
          <a:extLst>
            <a:ext uri="{FF2B5EF4-FFF2-40B4-BE49-F238E27FC236}">
              <a16:creationId xmlns:a16="http://schemas.microsoft.com/office/drawing/2014/main" id="{322B31F9-D841-4143-ACA2-1E89C4AC5C5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37" name="フローチャート: 判断 736">
          <a:extLst>
            <a:ext uri="{FF2B5EF4-FFF2-40B4-BE49-F238E27FC236}">
              <a16:creationId xmlns:a16="http://schemas.microsoft.com/office/drawing/2014/main" id="{4324058B-F5E7-4017-9550-45A31D881383}"/>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129358</xdr:rowOff>
    </xdr:from>
    <xdr:to>
      <xdr:col>67</xdr:col>
      <xdr:colOff>101600</xdr:colOff>
      <xdr:row>83</xdr:row>
      <xdr:rowOff>59508</xdr:rowOff>
    </xdr:to>
    <xdr:sp macro="" textlink="">
      <xdr:nvSpPr>
        <xdr:cNvPr id="738" name="フローチャート: 判断 737">
          <a:extLst>
            <a:ext uri="{FF2B5EF4-FFF2-40B4-BE49-F238E27FC236}">
              <a16:creationId xmlns:a16="http://schemas.microsoft.com/office/drawing/2014/main" id="{7BD2AC07-9456-4258-BD86-E4645FA97F44}"/>
            </a:ext>
          </a:extLst>
        </xdr:cNvPr>
        <xdr:cNvSpPr/>
      </xdr:nvSpPr>
      <xdr:spPr>
        <a:xfrm>
          <a:off x="12763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62DE05A5-068B-46FC-AC24-5A941FADAD5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B3FF3A65-101D-472F-9CAA-AF8F374429E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AEFCB874-3452-46A8-A215-17D3542335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BE0B9ABD-2C95-4006-B75E-280525429E3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8E396D5C-FE08-4225-8AB1-561DFA6C4E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744" name="楕円 743">
          <a:extLst>
            <a:ext uri="{FF2B5EF4-FFF2-40B4-BE49-F238E27FC236}">
              <a16:creationId xmlns:a16="http://schemas.microsoft.com/office/drawing/2014/main" id="{AE3D2BEE-C05C-41CA-B92B-AA898378B7BA}"/>
            </a:ext>
          </a:extLst>
        </xdr:cNvPr>
        <xdr:cNvSpPr/>
      </xdr:nvSpPr>
      <xdr:spPr>
        <a:xfrm>
          <a:off x="16268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101616</xdr:rowOff>
    </xdr:from>
    <xdr:ext cx="405111" cy="259045"/>
    <xdr:sp macro="" textlink="">
      <xdr:nvSpPr>
        <xdr:cNvPr id="745" name="【消防施設】&#10;有形固定資産減価償却率該当値テキスト">
          <a:extLst>
            <a:ext uri="{FF2B5EF4-FFF2-40B4-BE49-F238E27FC236}">
              <a16:creationId xmlns:a16="http://schemas.microsoft.com/office/drawing/2014/main" id="{6524A9CD-2772-42EF-AD79-12D03747792A}"/>
            </a:ext>
          </a:extLst>
        </xdr:cNvPr>
        <xdr:cNvSpPr txBox="1"/>
      </xdr:nvSpPr>
      <xdr:spPr>
        <a:xfrm>
          <a:off x="16357600"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39551</xdr:rowOff>
    </xdr:from>
    <xdr:to>
      <xdr:col>81</xdr:col>
      <xdr:colOff>101600</xdr:colOff>
      <xdr:row>80</xdr:row>
      <xdr:rowOff>141151</xdr:rowOff>
    </xdr:to>
    <xdr:sp macro="" textlink="">
      <xdr:nvSpPr>
        <xdr:cNvPr id="746" name="楕円 745">
          <a:extLst>
            <a:ext uri="{FF2B5EF4-FFF2-40B4-BE49-F238E27FC236}">
              <a16:creationId xmlns:a16="http://schemas.microsoft.com/office/drawing/2014/main" id="{1C1DB740-8BE5-4B1D-8806-01CADA633ED1}"/>
            </a:ext>
          </a:extLst>
        </xdr:cNvPr>
        <xdr:cNvSpPr/>
      </xdr:nvSpPr>
      <xdr:spPr>
        <a:xfrm>
          <a:off x="15430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90351</xdr:rowOff>
    </xdr:from>
    <xdr:to>
      <xdr:col>85</xdr:col>
      <xdr:colOff>127000</xdr:colOff>
      <xdr:row>80</xdr:row>
      <xdr:rowOff>129539</xdr:rowOff>
    </xdr:to>
    <xdr:cxnSp macro="">
      <xdr:nvCxnSpPr>
        <xdr:cNvPr id="747" name="直線コネクタ 746">
          <a:extLst>
            <a:ext uri="{FF2B5EF4-FFF2-40B4-BE49-F238E27FC236}">
              <a16:creationId xmlns:a16="http://schemas.microsoft.com/office/drawing/2014/main" id="{697970F9-CF71-4D88-97E8-223080F67219}"/>
            </a:ext>
          </a:extLst>
        </xdr:cNvPr>
        <xdr:cNvCxnSpPr/>
      </xdr:nvCxnSpPr>
      <xdr:spPr>
        <a:xfrm>
          <a:off x="15481300" y="13806351"/>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3629</xdr:rowOff>
    </xdr:from>
    <xdr:to>
      <xdr:col>76</xdr:col>
      <xdr:colOff>165100</xdr:colOff>
      <xdr:row>80</xdr:row>
      <xdr:rowOff>105229</xdr:rowOff>
    </xdr:to>
    <xdr:sp macro="" textlink="">
      <xdr:nvSpPr>
        <xdr:cNvPr id="748" name="楕円 747">
          <a:extLst>
            <a:ext uri="{FF2B5EF4-FFF2-40B4-BE49-F238E27FC236}">
              <a16:creationId xmlns:a16="http://schemas.microsoft.com/office/drawing/2014/main" id="{06EC52DC-6157-4DB4-A8AB-DC0BD4E045E6}"/>
            </a:ext>
          </a:extLst>
        </xdr:cNvPr>
        <xdr:cNvSpPr/>
      </xdr:nvSpPr>
      <xdr:spPr>
        <a:xfrm>
          <a:off x="14541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54429</xdr:rowOff>
    </xdr:from>
    <xdr:to>
      <xdr:col>81</xdr:col>
      <xdr:colOff>50800</xdr:colOff>
      <xdr:row>80</xdr:row>
      <xdr:rowOff>90351</xdr:rowOff>
    </xdr:to>
    <xdr:cxnSp macro="">
      <xdr:nvCxnSpPr>
        <xdr:cNvPr id="749" name="直線コネクタ 748">
          <a:extLst>
            <a:ext uri="{FF2B5EF4-FFF2-40B4-BE49-F238E27FC236}">
              <a16:creationId xmlns:a16="http://schemas.microsoft.com/office/drawing/2014/main" id="{62A7B0AB-8879-44E5-9F90-8B44247A921F}"/>
            </a:ext>
          </a:extLst>
        </xdr:cNvPr>
        <xdr:cNvCxnSpPr/>
      </xdr:nvCxnSpPr>
      <xdr:spPr>
        <a:xfrm>
          <a:off x="14592300" y="137704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134257</xdr:rowOff>
    </xdr:from>
    <xdr:to>
      <xdr:col>72</xdr:col>
      <xdr:colOff>38100</xdr:colOff>
      <xdr:row>79</xdr:row>
      <xdr:rowOff>64407</xdr:rowOff>
    </xdr:to>
    <xdr:sp macro="" textlink="">
      <xdr:nvSpPr>
        <xdr:cNvPr id="750" name="楕円 749">
          <a:extLst>
            <a:ext uri="{FF2B5EF4-FFF2-40B4-BE49-F238E27FC236}">
              <a16:creationId xmlns:a16="http://schemas.microsoft.com/office/drawing/2014/main" id="{17130CC9-EB10-4980-BB53-F349E136A574}"/>
            </a:ext>
          </a:extLst>
        </xdr:cNvPr>
        <xdr:cNvSpPr/>
      </xdr:nvSpPr>
      <xdr:spPr>
        <a:xfrm>
          <a:off x="13652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13607</xdr:rowOff>
    </xdr:from>
    <xdr:to>
      <xdr:col>76</xdr:col>
      <xdr:colOff>114300</xdr:colOff>
      <xdr:row>80</xdr:row>
      <xdr:rowOff>54429</xdr:rowOff>
    </xdr:to>
    <xdr:cxnSp macro="">
      <xdr:nvCxnSpPr>
        <xdr:cNvPr id="751" name="直線コネクタ 750">
          <a:extLst>
            <a:ext uri="{FF2B5EF4-FFF2-40B4-BE49-F238E27FC236}">
              <a16:creationId xmlns:a16="http://schemas.microsoft.com/office/drawing/2014/main" id="{86DF0CF5-341B-46B2-B2A4-DC8CABC61AFD}"/>
            </a:ext>
          </a:extLst>
        </xdr:cNvPr>
        <xdr:cNvCxnSpPr/>
      </xdr:nvCxnSpPr>
      <xdr:spPr>
        <a:xfrm>
          <a:off x="13703300" y="13558157"/>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70576</xdr:rowOff>
    </xdr:from>
    <xdr:to>
      <xdr:col>67</xdr:col>
      <xdr:colOff>101600</xdr:colOff>
      <xdr:row>80</xdr:row>
      <xdr:rowOff>726</xdr:rowOff>
    </xdr:to>
    <xdr:sp macro="" textlink="">
      <xdr:nvSpPr>
        <xdr:cNvPr id="752" name="楕円 751">
          <a:extLst>
            <a:ext uri="{FF2B5EF4-FFF2-40B4-BE49-F238E27FC236}">
              <a16:creationId xmlns:a16="http://schemas.microsoft.com/office/drawing/2014/main" id="{3E951EE5-6AFA-47F5-83FD-13AC36576359}"/>
            </a:ext>
          </a:extLst>
        </xdr:cNvPr>
        <xdr:cNvSpPr/>
      </xdr:nvSpPr>
      <xdr:spPr>
        <a:xfrm>
          <a:off x="12763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13607</xdr:rowOff>
    </xdr:from>
    <xdr:to>
      <xdr:col>71</xdr:col>
      <xdr:colOff>177800</xdr:colOff>
      <xdr:row>79</xdr:row>
      <xdr:rowOff>121376</xdr:rowOff>
    </xdr:to>
    <xdr:cxnSp macro="">
      <xdr:nvCxnSpPr>
        <xdr:cNvPr id="753" name="直線コネクタ 752">
          <a:extLst>
            <a:ext uri="{FF2B5EF4-FFF2-40B4-BE49-F238E27FC236}">
              <a16:creationId xmlns:a16="http://schemas.microsoft.com/office/drawing/2014/main" id="{860A01D3-5956-4C92-94DA-951E1A74BF10}"/>
            </a:ext>
          </a:extLst>
        </xdr:cNvPr>
        <xdr:cNvCxnSpPr/>
      </xdr:nvCxnSpPr>
      <xdr:spPr>
        <a:xfrm flipV="1">
          <a:off x="12814300" y="135581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754" name="n_1aveValue【消防施設】&#10;有形固定資産減価償却率">
          <a:extLst>
            <a:ext uri="{FF2B5EF4-FFF2-40B4-BE49-F238E27FC236}">
              <a16:creationId xmlns:a16="http://schemas.microsoft.com/office/drawing/2014/main" id="{3276B216-4D51-4F4F-A6FD-ECD2ED3B1E4C}"/>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755" name="n_2aveValue【消防施設】&#10;有形固定資産減価償却率">
          <a:extLst>
            <a:ext uri="{FF2B5EF4-FFF2-40B4-BE49-F238E27FC236}">
              <a16:creationId xmlns:a16="http://schemas.microsoft.com/office/drawing/2014/main" id="{2473D222-968F-4D64-B461-21656FFBA445}"/>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56" name="n_3aveValue【消防施設】&#10;有形固定資産減価償却率">
          <a:extLst>
            <a:ext uri="{FF2B5EF4-FFF2-40B4-BE49-F238E27FC236}">
              <a16:creationId xmlns:a16="http://schemas.microsoft.com/office/drawing/2014/main" id="{E439467B-3372-4ECA-9141-9285CB0C7A53}"/>
            </a:ext>
          </a:extLst>
        </xdr:cNvPr>
        <xdr:cNvSpPr txBox="1"/>
      </xdr:nvSpPr>
      <xdr:spPr>
        <a:xfrm>
          <a:off x="13500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50635</xdr:rowOff>
    </xdr:from>
    <xdr:ext cx="405111" cy="259045"/>
    <xdr:sp macro="" textlink="">
      <xdr:nvSpPr>
        <xdr:cNvPr id="757" name="n_4aveValue【消防施設】&#10;有形固定資産減価償却率">
          <a:extLst>
            <a:ext uri="{FF2B5EF4-FFF2-40B4-BE49-F238E27FC236}">
              <a16:creationId xmlns:a16="http://schemas.microsoft.com/office/drawing/2014/main" id="{E6B768D2-7FC9-446B-AA2C-D6A1BD0957A3}"/>
            </a:ext>
          </a:extLst>
        </xdr:cNvPr>
        <xdr:cNvSpPr txBox="1"/>
      </xdr:nvSpPr>
      <xdr:spPr>
        <a:xfrm>
          <a:off x="12611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157678</xdr:rowOff>
    </xdr:from>
    <xdr:ext cx="405111" cy="259045"/>
    <xdr:sp macro="" textlink="">
      <xdr:nvSpPr>
        <xdr:cNvPr id="758" name="n_1mainValue【消防施設】&#10;有形固定資産減価償却率">
          <a:extLst>
            <a:ext uri="{FF2B5EF4-FFF2-40B4-BE49-F238E27FC236}">
              <a16:creationId xmlns:a16="http://schemas.microsoft.com/office/drawing/2014/main" id="{0D04C81B-0CEE-469C-9110-13F801B3AA81}"/>
            </a:ext>
          </a:extLst>
        </xdr:cNvPr>
        <xdr:cNvSpPr txBox="1"/>
      </xdr:nvSpPr>
      <xdr:spPr>
        <a:xfrm>
          <a:off x="152660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121756</xdr:rowOff>
    </xdr:from>
    <xdr:ext cx="405111" cy="259045"/>
    <xdr:sp macro="" textlink="">
      <xdr:nvSpPr>
        <xdr:cNvPr id="759" name="n_2mainValue【消防施設】&#10;有形固定資産減価償却率">
          <a:extLst>
            <a:ext uri="{FF2B5EF4-FFF2-40B4-BE49-F238E27FC236}">
              <a16:creationId xmlns:a16="http://schemas.microsoft.com/office/drawing/2014/main" id="{7FDBC19B-89E6-4494-8C40-54C4F7841888}"/>
            </a:ext>
          </a:extLst>
        </xdr:cNvPr>
        <xdr:cNvSpPr txBox="1"/>
      </xdr:nvSpPr>
      <xdr:spPr>
        <a:xfrm>
          <a:off x="14389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80934</xdr:rowOff>
    </xdr:from>
    <xdr:ext cx="405111" cy="259045"/>
    <xdr:sp macro="" textlink="">
      <xdr:nvSpPr>
        <xdr:cNvPr id="760" name="n_3mainValue【消防施設】&#10;有形固定資産減価償却率">
          <a:extLst>
            <a:ext uri="{FF2B5EF4-FFF2-40B4-BE49-F238E27FC236}">
              <a16:creationId xmlns:a16="http://schemas.microsoft.com/office/drawing/2014/main" id="{E25E47D4-1937-4C22-BAC7-EEE936D9BC20}"/>
            </a:ext>
          </a:extLst>
        </xdr:cNvPr>
        <xdr:cNvSpPr txBox="1"/>
      </xdr:nvSpPr>
      <xdr:spPr>
        <a:xfrm>
          <a:off x="13500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17253</xdr:rowOff>
    </xdr:from>
    <xdr:ext cx="405111" cy="259045"/>
    <xdr:sp macro="" textlink="">
      <xdr:nvSpPr>
        <xdr:cNvPr id="761" name="n_4mainValue【消防施設】&#10;有形固定資産減価償却率">
          <a:extLst>
            <a:ext uri="{FF2B5EF4-FFF2-40B4-BE49-F238E27FC236}">
              <a16:creationId xmlns:a16="http://schemas.microsoft.com/office/drawing/2014/main" id="{9FB14151-EB9F-4531-8BAF-D3109C321184}"/>
            </a:ext>
          </a:extLst>
        </xdr:cNvPr>
        <xdr:cNvSpPr txBox="1"/>
      </xdr:nvSpPr>
      <xdr:spPr>
        <a:xfrm>
          <a:off x="126117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2" name="正方形/長方形 761">
          <a:extLst>
            <a:ext uri="{FF2B5EF4-FFF2-40B4-BE49-F238E27FC236}">
              <a16:creationId xmlns:a16="http://schemas.microsoft.com/office/drawing/2014/main" id="{8FCD45DF-2385-42B4-9215-C4AD9CD52E0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3" name="正方形/長方形 762">
          <a:extLst>
            <a:ext uri="{FF2B5EF4-FFF2-40B4-BE49-F238E27FC236}">
              <a16:creationId xmlns:a16="http://schemas.microsoft.com/office/drawing/2014/main" id="{756223E2-1EB4-413B-90ED-76005A6FD7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4" name="正方形/長方形 763">
          <a:extLst>
            <a:ext uri="{FF2B5EF4-FFF2-40B4-BE49-F238E27FC236}">
              <a16:creationId xmlns:a16="http://schemas.microsoft.com/office/drawing/2014/main" id="{803B376E-DA40-4DBF-A62B-94BE084708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5" name="正方形/長方形 764">
          <a:extLst>
            <a:ext uri="{FF2B5EF4-FFF2-40B4-BE49-F238E27FC236}">
              <a16:creationId xmlns:a16="http://schemas.microsoft.com/office/drawing/2014/main" id="{4195FC6D-69AC-496F-8966-E26BCBA29C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6" name="正方形/長方形 765">
          <a:extLst>
            <a:ext uri="{FF2B5EF4-FFF2-40B4-BE49-F238E27FC236}">
              <a16:creationId xmlns:a16="http://schemas.microsoft.com/office/drawing/2014/main" id="{62C58920-D876-4C2B-8E7F-678AC0E56B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7" name="正方形/長方形 766">
          <a:extLst>
            <a:ext uri="{FF2B5EF4-FFF2-40B4-BE49-F238E27FC236}">
              <a16:creationId xmlns:a16="http://schemas.microsoft.com/office/drawing/2014/main" id="{5F46F9F5-C855-47E8-953A-8A4741679CC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8" name="正方形/長方形 767">
          <a:extLst>
            <a:ext uri="{FF2B5EF4-FFF2-40B4-BE49-F238E27FC236}">
              <a16:creationId xmlns:a16="http://schemas.microsoft.com/office/drawing/2014/main" id="{D1D16C29-9F15-4E1F-B42B-433908BC948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9" name="正方形/長方形 768">
          <a:extLst>
            <a:ext uri="{FF2B5EF4-FFF2-40B4-BE49-F238E27FC236}">
              <a16:creationId xmlns:a16="http://schemas.microsoft.com/office/drawing/2014/main" id="{AD7277E9-E3AB-4D9F-B3C5-A1477F9673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0" name="テキスト ボックス 769">
          <a:extLst>
            <a:ext uri="{FF2B5EF4-FFF2-40B4-BE49-F238E27FC236}">
              <a16:creationId xmlns:a16="http://schemas.microsoft.com/office/drawing/2014/main" id="{E0963116-5560-4370-BBDA-9717D017F6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1" name="直線コネクタ 770">
          <a:extLst>
            <a:ext uri="{FF2B5EF4-FFF2-40B4-BE49-F238E27FC236}">
              <a16:creationId xmlns:a16="http://schemas.microsoft.com/office/drawing/2014/main" id="{9A1039F2-5ED4-4450-82CD-6DF54A3C04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2" name="直線コネクタ 771">
          <a:extLst>
            <a:ext uri="{FF2B5EF4-FFF2-40B4-BE49-F238E27FC236}">
              <a16:creationId xmlns:a16="http://schemas.microsoft.com/office/drawing/2014/main" id="{B32547E4-4170-4C9B-8948-6222D31F90C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3" name="テキスト ボックス 772">
          <a:extLst>
            <a:ext uri="{FF2B5EF4-FFF2-40B4-BE49-F238E27FC236}">
              <a16:creationId xmlns:a16="http://schemas.microsoft.com/office/drawing/2014/main" id="{54A65279-A7B0-4086-89AE-E4CC8B66B7A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4" name="直線コネクタ 773">
          <a:extLst>
            <a:ext uri="{FF2B5EF4-FFF2-40B4-BE49-F238E27FC236}">
              <a16:creationId xmlns:a16="http://schemas.microsoft.com/office/drawing/2014/main" id="{B4BFCD72-3377-41DD-8536-3B578CEE6E9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5" name="テキスト ボックス 774">
          <a:extLst>
            <a:ext uri="{FF2B5EF4-FFF2-40B4-BE49-F238E27FC236}">
              <a16:creationId xmlns:a16="http://schemas.microsoft.com/office/drawing/2014/main" id="{6E645DFD-0E2A-49F0-9A58-D42F050D27F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76" name="直線コネクタ 775">
          <a:extLst>
            <a:ext uri="{FF2B5EF4-FFF2-40B4-BE49-F238E27FC236}">
              <a16:creationId xmlns:a16="http://schemas.microsoft.com/office/drawing/2014/main" id="{BD518DC3-DB5F-41CC-8E6B-65FD247F3A09}"/>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7" name="テキスト ボックス 776">
          <a:extLst>
            <a:ext uri="{FF2B5EF4-FFF2-40B4-BE49-F238E27FC236}">
              <a16:creationId xmlns:a16="http://schemas.microsoft.com/office/drawing/2014/main" id="{3F119E7E-3EFE-47A5-B172-E7C6BE2C747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8" name="直線コネクタ 777">
          <a:extLst>
            <a:ext uri="{FF2B5EF4-FFF2-40B4-BE49-F238E27FC236}">
              <a16:creationId xmlns:a16="http://schemas.microsoft.com/office/drawing/2014/main" id="{1BE0F5CB-2419-4C84-B462-0041A25EBA8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9" name="テキスト ボックス 778">
          <a:extLst>
            <a:ext uri="{FF2B5EF4-FFF2-40B4-BE49-F238E27FC236}">
              <a16:creationId xmlns:a16="http://schemas.microsoft.com/office/drawing/2014/main" id="{88297675-6AEE-49E4-8D04-00E0904E6F9A}"/>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0" name="直線コネクタ 779">
          <a:extLst>
            <a:ext uri="{FF2B5EF4-FFF2-40B4-BE49-F238E27FC236}">
              <a16:creationId xmlns:a16="http://schemas.microsoft.com/office/drawing/2014/main" id="{8831806D-AF1E-4F2B-9573-3E047C26B66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1" name="テキスト ボックス 780">
          <a:extLst>
            <a:ext uri="{FF2B5EF4-FFF2-40B4-BE49-F238E27FC236}">
              <a16:creationId xmlns:a16="http://schemas.microsoft.com/office/drawing/2014/main" id="{553D5BC1-89EE-4640-8836-545DB7BFFF3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2" name="直線コネクタ 781">
          <a:extLst>
            <a:ext uri="{FF2B5EF4-FFF2-40B4-BE49-F238E27FC236}">
              <a16:creationId xmlns:a16="http://schemas.microsoft.com/office/drawing/2014/main" id="{B2C22E2C-195B-4802-8A49-62D3C4E644D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3" name="テキスト ボックス 782">
          <a:extLst>
            <a:ext uri="{FF2B5EF4-FFF2-40B4-BE49-F238E27FC236}">
              <a16:creationId xmlns:a16="http://schemas.microsoft.com/office/drawing/2014/main" id="{0022088C-4DFB-4D20-BBA0-6AEC76F3A886}"/>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4" name="直線コネクタ 783">
          <a:extLst>
            <a:ext uri="{FF2B5EF4-FFF2-40B4-BE49-F238E27FC236}">
              <a16:creationId xmlns:a16="http://schemas.microsoft.com/office/drawing/2014/main" id="{BB3CBD45-9301-490A-B247-7FAC211EB9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5" name="テキスト ボックス 784">
          <a:extLst>
            <a:ext uri="{FF2B5EF4-FFF2-40B4-BE49-F238E27FC236}">
              <a16:creationId xmlns:a16="http://schemas.microsoft.com/office/drawing/2014/main" id="{A9A97250-9412-4B21-8DA3-C9F6EB7575C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6" name="【消防施設】&#10;一人当たり面積グラフ枠">
          <a:extLst>
            <a:ext uri="{FF2B5EF4-FFF2-40B4-BE49-F238E27FC236}">
              <a16:creationId xmlns:a16="http://schemas.microsoft.com/office/drawing/2014/main" id="{8EFAE875-13E2-4DD8-B10F-3DDD51284B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787" name="直線コネクタ 786">
          <a:extLst>
            <a:ext uri="{FF2B5EF4-FFF2-40B4-BE49-F238E27FC236}">
              <a16:creationId xmlns:a16="http://schemas.microsoft.com/office/drawing/2014/main" id="{FB9256DC-BFDA-4B95-895F-C631036E052D}"/>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788" name="【消防施設】&#10;一人当たり面積最小値テキスト">
          <a:extLst>
            <a:ext uri="{FF2B5EF4-FFF2-40B4-BE49-F238E27FC236}">
              <a16:creationId xmlns:a16="http://schemas.microsoft.com/office/drawing/2014/main" id="{5333B0A1-9533-4856-A142-93D9BB1CDD84}"/>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789" name="直線コネクタ 788">
          <a:extLst>
            <a:ext uri="{FF2B5EF4-FFF2-40B4-BE49-F238E27FC236}">
              <a16:creationId xmlns:a16="http://schemas.microsoft.com/office/drawing/2014/main" id="{483D90E3-708F-4013-9BF8-D261B137793C}"/>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790" name="【消防施設】&#10;一人当たり面積最大値テキスト">
          <a:extLst>
            <a:ext uri="{FF2B5EF4-FFF2-40B4-BE49-F238E27FC236}">
              <a16:creationId xmlns:a16="http://schemas.microsoft.com/office/drawing/2014/main" id="{9C4BC931-A74D-4A3A-8780-F142777024DC}"/>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791" name="直線コネクタ 790">
          <a:extLst>
            <a:ext uri="{FF2B5EF4-FFF2-40B4-BE49-F238E27FC236}">
              <a16:creationId xmlns:a16="http://schemas.microsoft.com/office/drawing/2014/main" id="{FEB5E190-361D-46C2-88D4-E2DBCE46984E}"/>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3101</xdr:rowOff>
    </xdr:from>
    <xdr:ext cx="469744" cy="259045"/>
    <xdr:sp macro="" textlink="">
      <xdr:nvSpPr>
        <xdr:cNvPr id="792" name="【消防施設】&#10;一人当たり面積平均値テキスト">
          <a:extLst>
            <a:ext uri="{FF2B5EF4-FFF2-40B4-BE49-F238E27FC236}">
              <a16:creationId xmlns:a16="http://schemas.microsoft.com/office/drawing/2014/main" id="{DF540037-9847-42D9-B84A-0EF3C47641D9}"/>
            </a:ext>
          </a:extLst>
        </xdr:cNvPr>
        <xdr:cNvSpPr txBox="1"/>
      </xdr:nvSpPr>
      <xdr:spPr>
        <a:xfrm>
          <a:off x="22199600" y="1440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793" name="フローチャート: 判断 792">
          <a:extLst>
            <a:ext uri="{FF2B5EF4-FFF2-40B4-BE49-F238E27FC236}">
              <a16:creationId xmlns:a16="http://schemas.microsoft.com/office/drawing/2014/main" id="{34121533-1B88-42F7-BE5A-76B9EC56D1AE}"/>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794" name="フローチャート: 判断 793">
          <a:extLst>
            <a:ext uri="{FF2B5EF4-FFF2-40B4-BE49-F238E27FC236}">
              <a16:creationId xmlns:a16="http://schemas.microsoft.com/office/drawing/2014/main" id="{0797ED99-59F0-4225-8D07-F07BB6E9F44F}"/>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795" name="フローチャート: 判断 794">
          <a:extLst>
            <a:ext uri="{FF2B5EF4-FFF2-40B4-BE49-F238E27FC236}">
              <a16:creationId xmlns:a16="http://schemas.microsoft.com/office/drawing/2014/main" id="{79B6E1F0-C92B-49EA-B042-4FDD02BA27CC}"/>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108676</xdr:rowOff>
    </xdr:from>
    <xdr:to>
      <xdr:col>102</xdr:col>
      <xdr:colOff>165100</xdr:colOff>
      <xdr:row>86</xdr:row>
      <xdr:rowOff>38826</xdr:rowOff>
    </xdr:to>
    <xdr:sp macro="" textlink="">
      <xdr:nvSpPr>
        <xdr:cNvPr id="796" name="フローチャート: 判断 795">
          <a:extLst>
            <a:ext uri="{FF2B5EF4-FFF2-40B4-BE49-F238E27FC236}">
              <a16:creationId xmlns:a16="http://schemas.microsoft.com/office/drawing/2014/main" id="{90A9E5FC-A173-4F11-9B97-F4F2593623AB}"/>
            </a:ext>
          </a:extLst>
        </xdr:cNvPr>
        <xdr:cNvSpPr/>
      </xdr:nvSpPr>
      <xdr:spPr>
        <a:xfrm>
          <a:off x="19494500" y="1468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110852</xdr:rowOff>
    </xdr:from>
    <xdr:to>
      <xdr:col>98</xdr:col>
      <xdr:colOff>38100</xdr:colOff>
      <xdr:row>86</xdr:row>
      <xdr:rowOff>41002</xdr:rowOff>
    </xdr:to>
    <xdr:sp macro="" textlink="">
      <xdr:nvSpPr>
        <xdr:cNvPr id="797" name="フローチャート: 判断 796">
          <a:extLst>
            <a:ext uri="{FF2B5EF4-FFF2-40B4-BE49-F238E27FC236}">
              <a16:creationId xmlns:a16="http://schemas.microsoft.com/office/drawing/2014/main" id="{35089657-97CB-4CE8-8078-A2B2C56AE5BB}"/>
            </a:ext>
          </a:extLst>
        </xdr:cNvPr>
        <xdr:cNvSpPr/>
      </xdr:nvSpPr>
      <xdr:spPr>
        <a:xfrm>
          <a:off x="18605500" y="1468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844B8E38-5A0B-4904-AB8A-AF2DA5B04D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B368A27B-544A-4168-9867-25F8D706595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FCB4E273-72CE-47D3-B22B-EFE655BEBE3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966AF2DB-281D-41B0-AEB6-FC71C4C57F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6502BEDF-C742-4DF1-A8CD-CD0D846109B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153851</xdr:rowOff>
    </xdr:from>
    <xdr:to>
      <xdr:col>116</xdr:col>
      <xdr:colOff>114300</xdr:colOff>
      <xdr:row>85</xdr:row>
      <xdr:rowOff>84001</xdr:rowOff>
    </xdr:to>
    <xdr:sp macro="" textlink="">
      <xdr:nvSpPr>
        <xdr:cNvPr id="803" name="楕円 802">
          <a:extLst>
            <a:ext uri="{FF2B5EF4-FFF2-40B4-BE49-F238E27FC236}">
              <a16:creationId xmlns:a16="http://schemas.microsoft.com/office/drawing/2014/main" id="{34A7E88F-39EF-4080-8A47-5FE5E3B59807}"/>
            </a:ext>
          </a:extLst>
        </xdr:cNvPr>
        <xdr:cNvSpPr/>
      </xdr:nvSpPr>
      <xdr:spPr>
        <a:xfrm>
          <a:off x="22110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132278</xdr:rowOff>
    </xdr:from>
    <xdr:ext cx="469744" cy="259045"/>
    <xdr:sp macro="" textlink="">
      <xdr:nvSpPr>
        <xdr:cNvPr id="804" name="【消防施設】&#10;一人当たり面積該当値テキスト">
          <a:extLst>
            <a:ext uri="{FF2B5EF4-FFF2-40B4-BE49-F238E27FC236}">
              <a16:creationId xmlns:a16="http://schemas.microsoft.com/office/drawing/2014/main" id="{4397AF3B-1CD6-4309-8193-46E4F5AC756C}"/>
            </a:ext>
          </a:extLst>
        </xdr:cNvPr>
        <xdr:cNvSpPr txBox="1"/>
      </xdr:nvSpPr>
      <xdr:spPr>
        <a:xfrm>
          <a:off x="22199600" y="1453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149498</xdr:rowOff>
    </xdr:from>
    <xdr:to>
      <xdr:col>112</xdr:col>
      <xdr:colOff>38100</xdr:colOff>
      <xdr:row>85</xdr:row>
      <xdr:rowOff>79648</xdr:rowOff>
    </xdr:to>
    <xdr:sp macro="" textlink="">
      <xdr:nvSpPr>
        <xdr:cNvPr id="805" name="楕円 804">
          <a:extLst>
            <a:ext uri="{FF2B5EF4-FFF2-40B4-BE49-F238E27FC236}">
              <a16:creationId xmlns:a16="http://schemas.microsoft.com/office/drawing/2014/main" id="{536E7D35-294E-4ECF-ABD3-6D73AC2C5652}"/>
            </a:ext>
          </a:extLst>
        </xdr:cNvPr>
        <xdr:cNvSpPr/>
      </xdr:nvSpPr>
      <xdr:spPr>
        <a:xfrm>
          <a:off x="21272500" y="145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28848</xdr:rowOff>
    </xdr:from>
    <xdr:to>
      <xdr:col>116</xdr:col>
      <xdr:colOff>63500</xdr:colOff>
      <xdr:row>85</xdr:row>
      <xdr:rowOff>33201</xdr:rowOff>
    </xdr:to>
    <xdr:cxnSp macro="">
      <xdr:nvCxnSpPr>
        <xdr:cNvPr id="806" name="直線コネクタ 805">
          <a:extLst>
            <a:ext uri="{FF2B5EF4-FFF2-40B4-BE49-F238E27FC236}">
              <a16:creationId xmlns:a16="http://schemas.microsoft.com/office/drawing/2014/main" id="{3075CD1C-D78D-4733-9E36-F9511EF99D67}"/>
            </a:ext>
          </a:extLst>
        </xdr:cNvPr>
        <xdr:cNvCxnSpPr/>
      </xdr:nvCxnSpPr>
      <xdr:spPr>
        <a:xfrm>
          <a:off x="21323300" y="14602098"/>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148408</xdr:rowOff>
    </xdr:from>
    <xdr:to>
      <xdr:col>107</xdr:col>
      <xdr:colOff>101600</xdr:colOff>
      <xdr:row>85</xdr:row>
      <xdr:rowOff>78558</xdr:rowOff>
    </xdr:to>
    <xdr:sp macro="" textlink="">
      <xdr:nvSpPr>
        <xdr:cNvPr id="807" name="楕円 806">
          <a:extLst>
            <a:ext uri="{FF2B5EF4-FFF2-40B4-BE49-F238E27FC236}">
              <a16:creationId xmlns:a16="http://schemas.microsoft.com/office/drawing/2014/main" id="{68CB71AE-4A12-4B2D-9F34-33C7FAED3BC1}"/>
            </a:ext>
          </a:extLst>
        </xdr:cNvPr>
        <xdr:cNvSpPr/>
      </xdr:nvSpPr>
      <xdr:spPr>
        <a:xfrm>
          <a:off x="20383500" y="1455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27758</xdr:rowOff>
    </xdr:from>
    <xdr:to>
      <xdr:col>111</xdr:col>
      <xdr:colOff>177800</xdr:colOff>
      <xdr:row>85</xdr:row>
      <xdr:rowOff>28848</xdr:rowOff>
    </xdr:to>
    <xdr:cxnSp macro="">
      <xdr:nvCxnSpPr>
        <xdr:cNvPr id="808" name="直線コネクタ 807">
          <a:extLst>
            <a:ext uri="{FF2B5EF4-FFF2-40B4-BE49-F238E27FC236}">
              <a16:creationId xmlns:a16="http://schemas.microsoft.com/office/drawing/2014/main" id="{CB596F3A-FE9F-46C1-B200-ABBDB8639A18}"/>
            </a:ext>
          </a:extLst>
        </xdr:cNvPr>
        <xdr:cNvCxnSpPr/>
      </xdr:nvCxnSpPr>
      <xdr:spPr>
        <a:xfrm>
          <a:off x="20434300" y="1460100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144599</xdr:rowOff>
    </xdr:from>
    <xdr:to>
      <xdr:col>102</xdr:col>
      <xdr:colOff>165100</xdr:colOff>
      <xdr:row>86</xdr:row>
      <xdr:rowOff>74749</xdr:rowOff>
    </xdr:to>
    <xdr:sp macro="" textlink="">
      <xdr:nvSpPr>
        <xdr:cNvPr id="809" name="楕円 808">
          <a:extLst>
            <a:ext uri="{FF2B5EF4-FFF2-40B4-BE49-F238E27FC236}">
              <a16:creationId xmlns:a16="http://schemas.microsoft.com/office/drawing/2014/main" id="{EE2C323C-B19D-46E1-870A-A003B539CFF7}"/>
            </a:ext>
          </a:extLst>
        </xdr:cNvPr>
        <xdr:cNvSpPr/>
      </xdr:nvSpPr>
      <xdr:spPr>
        <a:xfrm>
          <a:off x="19494500" y="147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27758</xdr:rowOff>
    </xdr:from>
    <xdr:to>
      <xdr:col>107</xdr:col>
      <xdr:colOff>50800</xdr:colOff>
      <xdr:row>86</xdr:row>
      <xdr:rowOff>23949</xdr:rowOff>
    </xdr:to>
    <xdr:cxnSp macro="">
      <xdr:nvCxnSpPr>
        <xdr:cNvPr id="810" name="直線コネクタ 809">
          <a:extLst>
            <a:ext uri="{FF2B5EF4-FFF2-40B4-BE49-F238E27FC236}">
              <a16:creationId xmlns:a16="http://schemas.microsoft.com/office/drawing/2014/main" id="{9896A906-95E5-4691-8A24-FF8D19AD11FE}"/>
            </a:ext>
          </a:extLst>
        </xdr:cNvPr>
        <xdr:cNvCxnSpPr/>
      </xdr:nvCxnSpPr>
      <xdr:spPr>
        <a:xfrm flipV="1">
          <a:off x="19545300" y="14601008"/>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150042</xdr:rowOff>
    </xdr:from>
    <xdr:to>
      <xdr:col>98</xdr:col>
      <xdr:colOff>38100</xdr:colOff>
      <xdr:row>86</xdr:row>
      <xdr:rowOff>80192</xdr:rowOff>
    </xdr:to>
    <xdr:sp macro="" textlink="">
      <xdr:nvSpPr>
        <xdr:cNvPr id="811" name="楕円 810">
          <a:extLst>
            <a:ext uri="{FF2B5EF4-FFF2-40B4-BE49-F238E27FC236}">
              <a16:creationId xmlns:a16="http://schemas.microsoft.com/office/drawing/2014/main" id="{845B96EE-43F2-4006-9839-7CE23A3A5D36}"/>
            </a:ext>
          </a:extLst>
        </xdr:cNvPr>
        <xdr:cNvSpPr/>
      </xdr:nvSpPr>
      <xdr:spPr>
        <a:xfrm>
          <a:off x="18605500" y="147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23949</xdr:rowOff>
    </xdr:from>
    <xdr:to>
      <xdr:col>102</xdr:col>
      <xdr:colOff>114300</xdr:colOff>
      <xdr:row>86</xdr:row>
      <xdr:rowOff>29392</xdr:rowOff>
    </xdr:to>
    <xdr:cxnSp macro="">
      <xdr:nvCxnSpPr>
        <xdr:cNvPr id="812" name="直線コネクタ 811">
          <a:extLst>
            <a:ext uri="{FF2B5EF4-FFF2-40B4-BE49-F238E27FC236}">
              <a16:creationId xmlns:a16="http://schemas.microsoft.com/office/drawing/2014/main" id="{6A77F9C0-DB59-43EA-A80B-BFF100303CF8}"/>
            </a:ext>
          </a:extLst>
        </xdr:cNvPr>
        <xdr:cNvCxnSpPr/>
      </xdr:nvCxnSpPr>
      <xdr:spPr>
        <a:xfrm flipV="1">
          <a:off x="18656300" y="1476864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813" name="n_1aveValue【消防施設】&#10;一人当たり面積">
          <a:extLst>
            <a:ext uri="{FF2B5EF4-FFF2-40B4-BE49-F238E27FC236}">
              <a16:creationId xmlns:a16="http://schemas.microsoft.com/office/drawing/2014/main" id="{5A893B2E-2B43-4B25-95FB-4960CA3EACC8}"/>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814" name="n_2aveValue【消防施設】&#10;一人当たり面積">
          <a:extLst>
            <a:ext uri="{FF2B5EF4-FFF2-40B4-BE49-F238E27FC236}">
              <a16:creationId xmlns:a16="http://schemas.microsoft.com/office/drawing/2014/main" id="{C70F3989-6B16-4C40-945B-3AA2F44F07B8}"/>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55353</xdr:rowOff>
    </xdr:from>
    <xdr:ext cx="469744" cy="259045"/>
    <xdr:sp macro="" textlink="">
      <xdr:nvSpPr>
        <xdr:cNvPr id="815" name="n_3aveValue【消防施設】&#10;一人当たり面積">
          <a:extLst>
            <a:ext uri="{FF2B5EF4-FFF2-40B4-BE49-F238E27FC236}">
              <a16:creationId xmlns:a16="http://schemas.microsoft.com/office/drawing/2014/main" id="{7E94C6C5-1D8A-491D-A1CE-46165811230C}"/>
            </a:ext>
          </a:extLst>
        </xdr:cNvPr>
        <xdr:cNvSpPr txBox="1"/>
      </xdr:nvSpPr>
      <xdr:spPr>
        <a:xfrm>
          <a:off x="19310427" y="1445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57529</xdr:rowOff>
    </xdr:from>
    <xdr:ext cx="469744" cy="259045"/>
    <xdr:sp macro="" textlink="">
      <xdr:nvSpPr>
        <xdr:cNvPr id="816" name="n_4aveValue【消防施設】&#10;一人当たり面積">
          <a:extLst>
            <a:ext uri="{FF2B5EF4-FFF2-40B4-BE49-F238E27FC236}">
              <a16:creationId xmlns:a16="http://schemas.microsoft.com/office/drawing/2014/main" id="{8730A6F2-FA90-4FEB-96DC-C82402F7ABF0}"/>
            </a:ext>
          </a:extLst>
        </xdr:cNvPr>
        <xdr:cNvSpPr txBox="1"/>
      </xdr:nvSpPr>
      <xdr:spPr>
        <a:xfrm>
          <a:off x="18421427" y="1445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96175</xdr:rowOff>
    </xdr:from>
    <xdr:ext cx="469744" cy="259045"/>
    <xdr:sp macro="" textlink="">
      <xdr:nvSpPr>
        <xdr:cNvPr id="817" name="n_1mainValue【消防施設】&#10;一人当たり面積">
          <a:extLst>
            <a:ext uri="{FF2B5EF4-FFF2-40B4-BE49-F238E27FC236}">
              <a16:creationId xmlns:a16="http://schemas.microsoft.com/office/drawing/2014/main" id="{6F3F6107-8D70-4340-AA7F-C953E3C4A4E1}"/>
            </a:ext>
          </a:extLst>
        </xdr:cNvPr>
        <xdr:cNvSpPr txBox="1"/>
      </xdr:nvSpPr>
      <xdr:spPr>
        <a:xfrm>
          <a:off x="21075727" y="143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95085</xdr:rowOff>
    </xdr:from>
    <xdr:ext cx="469744" cy="259045"/>
    <xdr:sp macro="" textlink="">
      <xdr:nvSpPr>
        <xdr:cNvPr id="818" name="n_2mainValue【消防施設】&#10;一人当たり面積">
          <a:extLst>
            <a:ext uri="{FF2B5EF4-FFF2-40B4-BE49-F238E27FC236}">
              <a16:creationId xmlns:a16="http://schemas.microsoft.com/office/drawing/2014/main" id="{F4CBDB9B-7164-4FA9-9C66-2DD8129133FB}"/>
            </a:ext>
          </a:extLst>
        </xdr:cNvPr>
        <xdr:cNvSpPr txBox="1"/>
      </xdr:nvSpPr>
      <xdr:spPr>
        <a:xfrm>
          <a:off x="20199427" y="1432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65876</xdr:rowOff>
    </xdr:from>
    <xdr:ext cx="469744" cy="259045"/>
    <xdr:sp macro="" textlink="">
      <xdr:nvSpPr>
        <xdr:cNvPr id="819" name="n_3mainValue【消防施設】&#10;一人当たり面積">
          <a:extLst>
            <a:ext uri="{FF2B5EF4-FFF2-40B4-BE49-F238E27FC236}">
              <a16:creationId xmlns:a16="http://schemas.microsoft.com/office/drawing/2014/main" id="{2D4C0B43-C0AC-4A93-87A9-BA78F6038C22}"/>
            </a:ext>
          </a:extLst>
        </xdr:cNvPr>
        <xdr:cNvSpPr txBox="1"/>
      </xdr:nvSpPr>
      <xdr:spPr>
        <a:xfrm>
          <a:off x="19310427" y="1481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71319</xdr:rowOff>
    </xdr:from>
    <xdr:ext cx="469744" cy="259045"/>
    <xdr:sp macro="" textlink="">
      <xdr:nvSpPr>
        <xdr:cNvPr id="820" name="n_4mainValue【消防施設】&#10;一人当たり面積">
          <a:extLst>
            <a:ext uri="{FF2B5EF4-FFF2-40B4-BE49-F238E27FC236}">
              <a16:creationId xmlns:a16="http://schemas.microsoft.com/office/drawing/2014/main" id="{9D7E7DAA-A17B-4DDE-98C0-2FBDE17085F0}"/>
            </a:ext>
          </a:extLst>
        </xdr:cNvPr>
        <xdr:cNvSpPr txBox="1"/>
      </xdr:nvSpPr>
      <xdr:spPr>
        <a:xfrm>
          <a:off x="18421427" y="1481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1" name="正方形/長方形 820">
          <a:extLst>
            <a:ext uri="{FF2B5EF4-FFF2-40B4-BE49-F238E27FC236}">
              <a16:creationId xmlns:a16="http://schemas.microsoft.com/office/drawing/2014/main" id="{79160B16-592E-48E7-A358-92BD22828BC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2" name="正方形/長方形 821">
          <a:extLst>
            <a:ext uri="{FF2B5EF4-FFF2-40B4-BE49-F238E27FC236}">
              <a16:creationId xmlns:a16="http://schemas.microsoft.com/office/drawing/2014/main" id="{989B8C41-A148-410D-BC0C-5A150A8B0E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3" name="正方形/長方形 822">
          <a:extLst>
            <a:ext uri="{FF2B5EF4-FFF2-40B4-BE49-F238E27FC236}">
              <a16:creationId xmlns:a16="http://schemas.microsoft.com/office/drawing/2014/main" id="{4F820255-73C2-49F5-8216-EB2FC7D002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4" name="正方形/長方形 823">
          <a:extLst>
            <a:ext uri="{FF2B5EF4-FFF2-40B4-BE49-F238E27FC236}">
              <a16:creationId xmlns:a16="http://schemas.microsoft.com/office/drawing/2014/main" id="{6307D4B6-E492-4394-A5D0-CB2D6481BE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5" name="正方形/長方形 824">
          <a:extLst>
            <a:ext uri="{FF2B5EF4-FFF2-40B4-BE49-F238E27FC236}">
              <a16:creationId xmlns:a16="http://schemas.microsoft.com/office/drawing/2014/main" id="{07953FE2-F98E-4766-9781-5859429EBA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6" name="正方形/長方形 825">
          <a:extLst>
            <a:ext uri="{FF2B5EF4-FFF2-40B4-BE49-F238E27FC236}">
              <a16:creationId xmlns:a16="http://schemas.microsoft.com/office/drawing/2014/main" id="{E73760F8-BC3B-4405-9FB4-2975F76ABE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7" name="正方形/長方形 826">
          <a:extLst>
            <a:ext uri="{FF2B5EF4-FFF2-40B4-BE49-F238E27FC236}">
              <a16:creationId xmlns:a16="http://schemas.microsoft.com/office/drawing/2014/main" id="{702613B7-B0EB-4040-A1AD-1CC1E07450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8" name="正方形/長方形 827">
          <a:extLst>
            <a:ext uri="{FF2B5EF4-FFF2-40B4-BE49-F238E27FC236}">
              <a16:creationId xmlns:a16="http://schemas.microsoft.com/office/drawing/2014/main" id="{6AD83E70-1DA0-46BA-974F-21C8441231D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9" name="テキスト ボックス 828">
          <a:extLst>
            <a:ext uri="{FF2B5EF4-FFF2-40B4-BE49-F238E27FC236}">
              <a16:creationId xmlns:a16="http://schemas.microsoft.com/office/drawing/2014/main" id="{23B66355-6490-41C7-89C8-7C7ECE9A8D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0" name="直線コネクタ 829">
          <a:extLst>
            <a:ext uri="{FF2B5EF4-FFF2-40B4-BE49-F238E27FC236}">
              <a16:creationId xmlns:a16="http://schemas.microsoft.com/office/drawing/2014/main" id="{6CA11FB6-4883-490A-93EC-ECDD67FAB22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1" name="テキスト ボックス 830">
          <a:extLst>
            <a:ext uri="{FF2B5EF4-FFF2-40B4-BE49-F238E27FC236}">
              <a16:creationId xmlns:a16="http://schemas.microsoft.com/office/drawing/2014/main" id="{6A012729-F323-45F7-A7D0-2CD77DBF9C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2" name="直線コネクタ 831">
          <a:extLst>
            <a:ext uri="{FF2B5EF4-FFF2-40B4-BE49-F238E27FC236}">
              <a16:creationId xmlns:a16="http://schemas.microsoft.com/office/drawing/2014/main" id="{8AB13A6F-EC02-47EB-9FA8-D72FD96628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3" name="テキスト ボックス 832">
          <a:extLst>
            <a:ext uri="{FF2B5EF4-FFF2-40B4-BE49-F238E27FC236}">
              <a16:creationId xmlns:a16="http://schemas.microsoft.com/office/drawing/2014/main" id="{5F9C9575-5FC2-4A12-961D-ECD711BAF86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4" name="直線コネクタ 833">
          <a:extLst>
            <a:ext uri="{FF2B5EF4-FFF2-40B4-BE49-F238E27FC236}">
              <a16:creationId xmlns:a16="http://schemas.microsoft.com/office/drawing/2014/main" id="{FA3E144D-8CF4-4DF4-B62D-E1132C5C7E6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5" name="テキスト ボックス 834">
          <a:extLst>
            <a:ext uri="{FF2B5EF4-FFF2-40B4-BE49-F238E27FC236}">
              <a16:creationId xmlns:a16="http://schemas.microsoft.com/office/drawing/2014/main" id="{0F6E1C8B-0B09-4624-88CA-63A61A7A3BB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6" name="直線コネクタ 835">
          <a:extLst>
            <a:ext uri="{FF2B5EF4-FFF2-40B4-BE49-F238E27FC236}">
              <a16:creationId xmlns:a16="http://schemas.microsoft.com/office/drawing/2014/main" id="{F11EEFE9-9CA1-4B48-8B1B-2CDD1C45BB3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7" name="テキスト ボックス 836">
          <a:extLst>
            <a:ext uri="{FF2B5EF4-FFF2-40B4-BE49-F238E27FC236}">
              <a16:creationId xmlns:a16="http://schemas.microsoft.com/office/drawing/2014/main" id="{7040FCBF-FD61-447D-94C8-8D1EBD0CDB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8" name="直線コネクタ 837">
          <a:extLst>
            <a:ext uri="{FF2B5EF4-FFF2-40B4-BE49-F238E27FC236}">
              <a16:creationId xmlns:a16="http://schemas.microsoft.com/office/drawing/2014/main" id="{53BFA752-7EB2-42FB-82E6-8A3091673DA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9" name="テキスト ボックス 838">
          <a:extLst>
            <a:ext uri="{FF2B5EF4-FFF2-40B4-BE49-F238E27FC236}">
              <a16:creationId xmlns:a16="http://schemas.microsoft.com/office/drawing/2014/main" id="{41AAB138-0989-44D1-9ECD-7A52F9325EA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0" name="直線コネクタ 839">
          <a:extLst>
            <a:ext uri="{FF2B5EF4-FFF2-40B4-BE49-F238E27FC236}">
              <a16:creationId xmlns:a16="http://schemas.microsoft.com/office/drawing/2014/main" id="{5425C018-73F5-4C6F-A611-79D16967D2D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1" name="テキスト ボックス 840">
          <a:extLst>
            <a:ext uri="{FF2B5EF4-FFF2-40B4-BE49-F238E27FC236}">
              <a16:creationId xmlns:a16="http://schemas.microsoft.com/office/drawing/2014/main" id="{E0DB0C03-BAC3-484F-9FF6-8EAF63ECE4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2" name="直線コネクタ 841">
          <a:extLst>
            <a:ext uri="{FF2B5EF4-FFF2-40B4-BE49-F238E27FC236}">
              <a16:creationId xmlns:a16="http://schemas.microsoft.com/office/drawing/2014/main" id="{E0A7AB8C-EC10-4B7C-BC6C-7FAEEEDD6D1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3" name="テキスト ボックス 842">
          <a:extLst>
            <a:ext uri="{FF2B5EF4-FFF2-40B4-BE49-F238E27FC236}">
              <a16:creationId xmlns:a16="http://schemas.microsoft.com/office/drawing/2014/main" id="{FE37A218-8444-4907-BC9D-4C602AF2114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4" name="直線コネクタ 843">
          <a:extLst>
            <a:ext uri="{FF2B5EF4-FFF2-40B4-BE49-F238E27FC236}">
              <a16:creationId xmlns:a16="http://schemas.microsoft.com/office/drawing/2014/main" id="{C36E6394-0C8A-4B96-81E2-E6A4067A4E7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庁舎】&#10;有形固定資産減価償却率グラフ枠">
          <a:extLst>
            <a:ext uri="{FF2B5EF4-FFF2-40B4-BE49-F238E27FC236}">
              <a16:creationId xmlns:a16="http://schemas.microsoft.com/office/drawing/2014/main" id="{ADAF62BF-A1F6-4ACB-A341-3C2DEC7AD2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46" name="直線コネクタ 845">
          <a:extLst>
            <a:ext uri="{FF2B5EF4-FFF2-40B4-BE49-F238E27FC236}">
              <a16:creationId xmlns:a16="http://schemas.microsoft.com/office/drawing/2014/main" id="{3B90D0BC-4C56-4295-B6CE-DD5CB868F151}"/>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7" name="【庁舎】&#10;有形固定資産減価償却率最小値テキスト">
          <a:extLst>
            <a:ext uri="{FF2B5EF4-FFF2-40B4-BE49-F238E27FC236}">
              <a16:creationId xmlns:a16="http://schemas.microsoft.com/office/drawing/2014/main" id="{B47DC154-8A14-40E0-B62D-12BB6AE1054B}"/>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8" name="直線コネクタ 847">
          <a:extLst>
            <a:ext uri="{FF2B5EF4-FFF2-40B4-BE49-F238E27FC236}">
              <a16:creationId xmlns:a16="http://schemas.microsoft.com/office/drawing/2014/main" id="{62DCF34D-0CE2-458E-8429-50DFCF7220B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49" name="【庁舎】&#10;有形固定資産減価償却率最大値テキスト">
          <a:extLst>
            <a:ext uri="{FF2B5EF4-FFF2-40B4-BE49-F238E27FC236}">
              <a16:creationId xmlns:a16="http://schemas.microsoft.com/office/drawing/2014/main" id="{2E48D217-64B0-40D1-96C5-AD99964AEE38}"/>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50" name="直線コネクタ 849">
          <a:extLst>
            <a:ext uri="{FF2B5EF4-FFF2-40B4-BE49-F238E27FC236}">
              <a16:creationId xmlns:a16="http://schemas.microsoft.com/office/drawing/2014/main" id="{6DB655A4-F7FF-42BC-94FD-BAD9BCE43B47}"/>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142620</xdr:rowOff>
    </xdr:from>
    <xdr:ext cx="405111" cy="259045"/>
    <xdr:sp macro="" textlink="">
      <xdr:nvSpPr>
        <xdr:cNvPr id="851" name="【庁舎】&#10;有形固定資産減価償却率平均値テキスト">
          <a:extLst>
            <a:ext uri="{FF2B5EF4-FFF2-40B4-BE49-F238E27FC236}">
              <a16:creationId xmlns:a16="http://schemas.microsoft.com/office/drawing/2014/main" id="{460708D1-963C-45AF-850F-C2A1A8137C40}"/>
            </a:ext>
          </a:extLst>
        </xdr:cNvPr>
        <xdr:cNvSpPr txBox="1"/>
      </xdr:nvSpPr>
      <xdr:spPr>
        <a:xfrm>
          <a:off x="16357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852" name="フローチャート: 判断 851">
          <a:extLst>
            <a:ext uri="{FF2B5EF4-FFF2-40B4-BE49-F238E27FC236}">
              <a16:creationId xmlns:a16="http://schemas.microsoft.com/office/drawing/2014/main" id="{A1CF20E6-AC43-471F-A68E-19E3F6C54FA5}"/>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53" name="フローチャート: 判断 852">
          <a:extLst>
            <a:ext uri="{FF2B5EF4-FFF2-40B4-BE49-F238E27FC236}">
              <a16:creationId xmlns:a16="http://schemas.microsoft.com/office/drawing/2014/main" id="{1201094E-6CE3-480F-8145-6A33FF4482BA}"/>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54" name="フローチャート: 判断 853">
          <a:extLst>
            <a:ext uri="{FF2B5EF4-FFF2-40B4-BE49-F238E27FC236}">
              <a16:creationId xmlns:a16="http://schemas.microsoft.com/office/drawing/2014/main" id="{1F6193CC-FFA2-4148-B13B-6E0E902759AC}"/>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55" name="フローチャート: 判断 854">
          <a:extLst>
            <a:ext uri="{FF2B5EF4-FFF2-40B4-BE49-F238E27FC236}">
              <a16:creationId xmlns:a16="http://schemas.microsoft.com/office/drawing/2014/main" id="{4AE97B6A-6973-4435-AAF8-CDEEA29A10B6}"/>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856" name="フローチャート: 判断 855">
          <a:extLst>
            <a:ext uri="{FF2B5EF4-FFF2-40B4-BE49-F238E27FC236}">
              <a16:creationId xmlns:a16="http://schemas.microsoft.com/office/drawing/2014/main" id="{59DB8020-5C34-4FEA-8214-5DB61A70EB3A}"/>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8AB5EC0-80D6-4FFC-A044-920BAAE1885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D378A038-E163-41D1-BE4B-BD86B3F077A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51CC8936-E2A8-4CCE-9E79-B51ED41E2E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B8579CEF-6F7F-488B-8BCB-A6C626A54E3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E46CA4BD-03D8-416E-9285-42BBE54833D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862" name="楕円 861">
          <a:extLst>
            <a:ext uri="{FF2B5EF4-FFF2-40B4-BE49-F238E27FC236}">
              <a16:creationId xmlns:a16="http://schemas.microsoft.com/office/drawing/2014/main" id="{954AC0BC-E381-4732-A4C3-54A8D48C3D26}"/>
            </a:ext>
          </a:extLst>
        </xdr:cNvPr>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863" name="【庁舎】&#10;有形固定資産減価償却率該当値テキスト">
          <a:extLst>
            <a:ext uri="{FF2B5EF4-FFF2-40B4-BE49-F238E27FC236}">
              <a16:creationId xmlns:a16="http://schemas.microsoft.com/office/drawing/2014/main" id="{AC7997EC-4D96-4B71-BBD2-9B2A207C6578}"/>
            </a:ext>
          </a:extLst>
        </xdr:cNvPr>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167458</xdr:rowOff>
    </xdr:from>
    <xdr:to>
      <xdr:col>81</xdr:col>
      <xdr:colOff>101600</xdr:colOff>
      <xdr:row>103</xdr:row>
      <xdr:rowOff>97608</xdr:rowOff>
    </xdr:to>
    <xdr:sp macro="" textlink="">
      <xdr:nvSpPr>
        <xdr:cNvPr id="864" name="楕円 863">
          <a:extLst>
            <a:ext uri="{FF2B5EF4-FFF2-40B4-BE49-F238E27FC236}">
              <a16:creationId xmlns:a16="http://schemas.microsoft.com/office/drawing/2014/main" id="{1439C613-97FE-4E4D-AF84-1946D1A9B992}"/>
            </a:ext>
          </a:extLst>
        </xdr:cNvPr>
        <xdr:cNvSpPr/>
      </xdr:nvSpPr>
      <xdr:spPr>
        <a:xfrm>
          <a:off x="15430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46808</xdr:rowOff>
    </xdr:from>
    <xdr:to>
      <xdr:col>85</xdr:col>
      <xdr:colOff>127000</xdr:colOff>
      <xdr:row>103</xdr:row>
      <xdr:rowOff>85998</xdr:rowOff>
    </xdr:to>
    <xdr:cxnSp macro="">
      <xdr:nvCxnSpPr>
        <xdr:cNvPr id="865" name="直線コネクタ 864">
          <a:extLst>
            <a:ext uri="{FF2B5EF4-FFF2-40B4-BE49-F238E27FC236}">
              <a16:creationId xmlns:a16="http://schemas.microsoft.com/office/drawing/2014/main" id="{7272480A-03E3-47EC-98EE-BE0FE4DEE316}"/>
            </a:ext>
          </a:extLst>
        </xdr:cNvPr>
        <xdr:cNvCxnSpPr/>
      </xdr:nvCxnSpPr>
      <xdr:spPr>
        <a:xfrm>
          <a:off x="15481300" y="177061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866" name="楕円 865">
          <a:extLst>
            <a:ext uri="{FF2B5EF4-FFF2-40B4-BE49-F238E27FC236}">
              <a16:creationId xmlns:a16="http://schemas.microsoft.com/office/drawing/2014/main" id="{1771F834-7023-4F76-AD5A-77F96528A36B}"/>
            </a:ext>
          </a:extLst>
        </xdr:cNvPr>
        <xdr:cNvSpPr/>
      </xdr:nvSpPr>
      <xdr:spPr>
        <a:xfrm>
          <a:off x="14541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46808</xdr:rowOff>
    </xdr:to>
    <xdr:cxnSp macro="">
      <xdr:nvCxnSpPr>
        <xdr:cNvPr id="867" name="直線コネクタ 866">
          <a:extLst>
            <a:ext uri="{FF2B5EF4-FFF2-40B4-BE49-F238E27FC236}">
              <a16:creationId xmlns:a16="http://schemas.microsoft.com/office/drawing/2014/main" id="{2C6C3F2A-0A00-4CA8-B34A-B379E667664F}"/>
            </a:ext>
          </a:extLst>
        </xdr:cNvPr>
        <xdr:cNvCxnSpPr/>
      </xdr:nvCxnSpPr>
      <xdr:spPr>
        <a:xfrm>
          <a:off x="14592300" y="1766697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120106</xdr:rowOff>
    </xdr:from>
    <xdr:to>
      <xdr:col>72</xdr:col>
      <xdr:colOff>38100</xdr:colOff>
      <xdr:row>104</xdr:row>
      <xdr:rowOff>50256</xdr:rowOff>
    </xdr:to>
    <xdr:sp macro="" textlink="">
      <xdr:nvSpPr>
        <xdr:cNvPr id="868" name="楕円 867">
          <a:extLst>
            <a:ext uri="{FF2B5EF4-FFF2-40B4-BE49-F238E27FC236}">
              <a16:creationId xmlns:a16="http://schemas.microsoft.com/office/drawing/2014/main" id="{CBDB0F2D-B663-4263-A30E-F6BDC543C048}"/>
            </a:ext>
          </a:extLst>
        </xdr:cNvPr>
        <xdr:cNvSpPr/>
      </xdr:nvSpPr>
      <xdr:spPr>
        <a:xfrm>
          <a:off x="13652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170906</xdr:rowOff>
    </xdr:to>
    <xdr:cxnSp macro="">
      <xdr:nvCxnSpPr>
        <xdr:cNvPr id="869" name="直線コネクタ 868">
          <a:extLst>
            <a:ext uri="{FF2B5EF4-FFF2-40B4-BE49-F238E27FC236}">
              <a16:creationId xmlns:a16="http://schemas.microsoft.com/office/drawing/2014/main" id="{F7C29FAA-9B3E-49C7-8AB0-0BDBCA9A08B3}"/>
            </a:ext>
          </a:extLst>
        </xdr:cNvPr>
        <xdr:cNvCxnSpPr/>
      </xdr:nvCxnSpPr>
      <xdr:spPr>
        <a:xfrm flipV="1">
          <a:off x="13703300" y="1766697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107043</xdr:rowOff>
    </xdr:from>
    <xdr:to>
      <xdr:col>67</xdr:col>
      <xdr:colOff>101600</xdr:colOff>
      <xdr:row>104</xdr:row>
      <xdr:rowOff>37193</xdr:rowOff>
    </xdr:to>
    <xdr:sp macro="" textlink="">
      <xdr:nvSpPr>
        <xdr:cNvPr id="870" name="楕円 869">
          <a:extLst>
            <a:ext uri="{FF2B5EF4-FFF2-40B4-BE49-F238E27FC236}">
              <a16:creationId xmlns:a16="http://schemas.microsoft.com/office/drawing/2014/main" id="{ACE3CEDF-D512-4639-87C4-5A6F7BBC719F}"/>
            </a:ext>
          </a:extLst>
        </xdr:cNvPr>
        <xdr:cNvSpPr/>
      </xdr:nvSpPr>
      <xdr:spPr>
        <a:xfrm>
          <a:off x="12763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157843</xdr:rowOff>
    </xdr:from>
    <xdr:to>
      <xdr:col>71</xdr:col>
      <xdr:colOff>177800</xdr:colOff>
      <xdr:row>103</xdr:row>
      <xdr:rowOff>170906</xdr:rowOff>
    </xdr:to>
    <xdr:cxnSp macro="">
      <xdr:nvCxnSpPr>
        <xdr:cNvPr id="871" name="直線コネクタ 870">
          <a:extLst>
            <a:ext uri="{FF2B5EF4-FFF2-40B4-BE49-F238E27FC236}">
              <a16:creationId xmlns:a16="http://schemas.microsoft.com/office/drawing/2014/main" id="{5A6DD701-54EE-4B8A-91F8-D0FDF9697014}"/>
            </a:ext>
          </a:extLst>
        </xdr:cNvPr>
        <xdr:cNvCxnSpPr/>
      </xdr:nvCxnSpPr>
      <xdr:spPr>
        <a:xfrm>
          <a:off x="12814300" y="178171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72" name="n_1aveValue【庁舎】&#10;有形固定資産減価償却率">
          <a:extLst>
            <a:ext uri="{FF2B5EF4-FFF2-40B4-BE49-F238E27FC236}">
              <a16:creationId xmlns:a16="http://schemas.microsoft.com/office/drawing/2014/main" id="{0D841CCB-66F5-4739-BB93-6A23EC5D98C7}"/>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73" name="n_2aveValue【庁舎】&#10;有形固定資産減価償却率">
          <a:extLst>
            <a:ext uri="{FF2B5EF4-FFF2-40B4-BE49-F238E27FC236}">
              <a16:creationId xmlns:a16="http://schemas.microsoft.com/office/drawing/2014/main" id="{CA76EAEA-BB52-4035-BD53-A55A30F61331}"/>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74" name="n_3aveValue【庁舎】&#10;有形固定資産減価償却率">
          <a:extLst>
            <a:ext uri="{FF2B5EF4-FFF2-40B4-BE49-F238E27FC236}">
              <a16:creationId xmlns:a16="http://schemas.microsoft.com/office/drawing/2014/main" id="{9193F4F7-9B4C-4DC2-A830-C76AFE31A3C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101798</xdr:rowOff>
    </xdr:from>
    <xdr:ext cx="405111" cy="259045"/>
    <xdr:sp macro="" textlink="">
      <xdr:nvSpPr>
        <xdr:cNvPr id="875" name="n_4aveValue【庁舎】&#10;有形固定資産減価償却率">
          <a:extLst>
            <a:ext uri="{FF2B5EF4-FFF2-40B4-BE49-F238E27FC236}">
              <a16:creationId xmlns:a16="http://schemas.microsoft.com/office/drawing/2014/main" id="{70AD594C-9181-470B-A391-7CD64E9F044E}"/>
            </a:ext>
          </a:extLst>
        </xdr:cNvPr>
        <xdr:cNvSpPr txBox="1"/>
      </xdr:nvSpPr>
      <xdr:spPr>
        <a:xfrm>
          <a:off x="12611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114135</xdr:rowOff>
    </xdr:from>
    <xdr:ext cx="405111" cy="259045"/>
    <xdr:sp macro="" textlink="">
      <xdr:nvSpPr>
        <xdr:cNvPr id="876" name="n_1mainValue【庁舎】&#10;有形固定資産減価償却率">
          <a:extLst>
            <a:ext uri="{FF2B5EF4-FFF2-40B4-BE49-F238E27FC236}">
              <a16:creationId xmlns:a16="http://schemas.microsoft.com/office/drawing/2014/main" id="{BE0BA99E-5282-4B1E-B840-E358AB620162}"/>
            </a:ext>
          </a:extLst>
        </xdr:cNvPr>
        <xdr:cNvSpPr txBox="1"/>
      </xdr:nvSpPr>
      <xdr:spPr>
        <a:xfrm>
          <a:off x="152660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74947</xdr:rowOff>
    </xdr:from>
    <xdr:ext cx="405111" cy="259045"/>
    <xdr:sp macro="" textlink="">
      <xdr:nvSpPr>
        <xdr:cNvPr id="877" name="n_2mainValue【庁舎】&#10;有形固定資産減価償却率">
          <a:extLst>
            <a:ext uri="{FF2B5EF4-FFF2-40B4-BE49-F238E27FC236}">
              <a16:creationId xmlns:a16="http://schemas.microsoft.com/office/drawing/2014/main" id="{96134A3B-783D-41EF-AED7-0A4B47822E34}"/>
            </a:ext>
          </a:extLst>
        </xdr:cNvPr>
        <xdr:cNvSpPr txBox="1"/>
      </xdr:nvSpPr>
      <xdr:spPr>
        <a:xfrm>
          <a:off x="14389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66783</xdr:rowOff>
    </xdr:from>
    <xdr:ext cx="405111" cy="259045"/>
    <xdr:sp macro="" textlink="">
      <xdr:nvSpPr>
        <xdr:cNvPr id="878" name="n_3mainValue【庁舎】&#10;有形固定資産減価償却率">
          <a:extLst>
            <a:ext uri="{FF2B5EF4-FFF2-40B4-BE49-F238E27FC236}">
              <a16:creationId xmlns:a16="http://schemas.microsoft.com/office/drawing/2014/main" id="{0C3F4D8C-F662-474C-B694-DD8BF113A6A8}"/>
            </a:ext>
          </a:extLst>
        </xdr:cNvPr>
        <xdr:cNvSpPr txBox="1"/>
      </xdr:nvSpPr>
      <xdr:spPr>
        <a:xfrm>
          <a:off x="13500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53720</xdr:rowOff>
    </xdr:from>
    <xdr:ext cx="405111" cy="259045"/>
    <xdr:sp macro="" textlink="">
      <xdr:nvSpPr>
        <xdr:cNvPr id="879" name="n_4mainValue【庁舎】&#10;有形固定資産減価償却率">
          <a:extLst>
            <a:ext uri="{FF2B5EF4-FFF2-40B4-BE49-F238E27FC236}">
              <a16:creationId xmlns:a16="http://schemas.microsoft.com/office/drawing/2014/main" id="{6E7D527E-7654-40C7-97DD-785FF1EB3E24}"/>
            </a:ext>
          </a:extLst>
        </xdr:cNvPr>
        <xdr:cNvSpPr txBox="1"/>
      </xdr:nvSpPr>
      <xdr:spPr>
        <a:xfrm>
          <a:off x="12611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0" name="正方形/長方形 879">
          <a:extLst>
            <a:ext uri="{FF2B5EF4-FFF2-40B4-BE49-F238E27FC236}">
              <a16:creationId xmlns:a16="http://schemas.microsoft.com/office/drawing/2014/main" id="{9F643E57-1899-4561-A211-B3C096EDE3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1" name="正方形/長方形 880">
          <a:extLst>
            <a:ext uri="{FF2B5EF4-FFF2-40B4-BE49-F238E27FC236}">
              <a16:creationId xmlns:a16="http://schemas.microsoft.com/office/drawing/2014/main" id="{369509DD-1AE9-4257-B629-37504DCA49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2" name="正方形/長方形 881">
          <a:extLst>
            <a:ext uri="{FF2B5EF4-FFF2-40B4-BE49-F238E27FC236}">
              <a16:creationId xmlns:a16="http://schemas.microsoft.com/office/drawing/2014/main" id="{CAEC6A95-2292-4185-970C-4A9C97EBF5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3" name="正方形/長方形 882">
          <a:extLst>
            <a:ext uri="{FF2B5EF4-FFF2-40B4-BE49-F238E27FC236}">
              <a16:creationId xmlns:a16="http://schemas.microsoft.com/office/drawing/2014/main" id="{6AFE1457-A4C8-49AD-82A2-1F0552CF22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4" name="正方形/長方形 883">
          <a:extLst>
            <a:ext uri="{FF2B5EF4-FFF2-40B4-BE49-F238E27FC236}">
              <a16:creationId xmlns:a16="http://schemas.microsoft.com/office/drawing/2014/main" id="{188125EE-66F4-4D2F-904C-33E880D4BB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5" name="正方形/長方形 884">
          <a:extLst>
            <a:ext uri="{FF2B5EF4-FFF2-40B4-BE49-F238E27FC236}">
              <a16:creationId xmlns:a16="http://schemas.microsoft.com/office/drawing/2014/main" id="{6EBF0732-BB2B-4ACE-B7B6-5842EA2DFB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6" name="正方形/長方形 885">
          <a:extLst>
            <a:ext uri="{FF2B5EF4-FFF2-40B4-BE49-F238E27FC236}">
              <a16:creationId xmlns:a16="http://schemas.microsoft.com/office/drawing/2014/main" id="{1A7BCDF9-DAE6-48B6-82AB-C8DC7BE33EA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7" name="正方形/長方形 886">
          <a:extLst>
            <a:ext uri="{FF2B5EF4-FFF2-40B4-BE49-F238E27FC236}">
              <a16:creationId xmlns:a16="http://schemas.microsoft.com/office/drawing/2014/main" id="{0F3EF2CA-6ABD-4D16-8297-8CF4D3521C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8" name="テキスト ボックス 887">
          <a:extLst>
            <a:ext uri="{FF2B5EF4-FFF2-40B4-BE49-F238E27FC236}">
              <a16:creationId xmlns:a16="http://schemas.microsoft.com/office/drawing/2014/main" id="{4169D601-AFD6-4264-A42A-DBCF3C0E4D6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9" name="直線コネクタ 888">
          <a:extLst>
            <a:ext uri="{FF2B5EF4-FFF2-40B4-BE49-F238E27FC236}">
              <a16:creationId xmlns:a16="http://schemas.microsoft.com/office/drawing/2014/main" id="{F1407B8E-9E37-4860-A5E4-5AE720AC56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0" name="直線コネクタ 889">
          <a:extLst>
            <a:ext uri="{FF2B5EF4-FFF2-40B4-BE49-F238E27FC236}">
              <a16:creationId xmlns:a16="http://schemas.microsoft.com/office/drawing/2014/main" id="{B6AE869A-2AA8-4AEA-BF37-9304C21B6F5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1" name="テキスト ボックス 890">
          <a:extLst>
            <a:ext uri="{FF2B5EF4-FFF2-40B4-BE49-F238E27FC236}">
              <a16:creationId xmlns:a16="http://schemas.microsoft.com/office/drawing/2014/main" id="{92B533C0-9EF2-46E9-9F3E-2A14B168AD4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2" name="直線コネクタ 891">
          <a:extLst>
            <a:ext uri="{FF2B5EF4-FFF2-40B4-BE49-F238E27FC236}">
              <a16:creationId xmlns:a16="http://schemas.microsoft.com/office/drawing/2014/main" id="{2DC4E940-B165-44BA-A627-A2D3E1B44F8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3" name="テキスト ボックス 892">
          <a:extLst>
            <a:ext uri="{FF2B5EF4-FFF2-40B4-BE49-F238E27FC236}">
              <a16:creationId xmlns:a16="http://schemas.microsoft.com/office/drawing/2014/main" id="{0BDF5774-C796-4EAC-8137-0B3BA65D1DF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4" name="直線コネクタ 893">
          <a:extLst>
            <a:ext uri="{FF2B5EF4-FFF2-40B4-BE49-F238E27FC236}">
              <a16:creationId xmlns:a16="http://schemas.microsoft.com/office/drawing/2014/main" id="{BE5384F3-A666-4EBF-B180-680930C6353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5" name="テキスト ボックス 894">
          <a:extLst>
            <a:ext uri="{FF2B5EF4-FFF2-40B4-BE49-F238E27FC236}">
              <a16:creationId xmlns:a16="http://schemas.microsoft.com/office/drawing/2014/main" id="{F0EA6136-C2CD-4752-9DB0-DD7CA24AFCF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6" name="直線コネクタ 895">
          <a:extLst>
            <a:ext uri="{FF2B5EF4-FFF2-40B4-BE49-F238E27FC236}">
              <a16:creationId xmlns:a16="http://schemas.microsoft.com/office/drawing/2014/main" id="{4E451C99-0F07-4B7A-8F57-537340C9EEC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7" name="テキスト ボックス 896">
          <a:extLst>
            <a:ext uri="{FF2B5EF4-FFF2-40B4-BE49-F238E27FC236}">
              <a16:creationId xmlns:a16="http://schemas.microsoft.com/office/drawing/2014/main" id="{1850FD9F-83DC-45A0-A8A3-82AAD953638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8" name="直線コネクタ 897">
          <a:extLst>
            <a:ext uri="{FF2B5EF4-FFF2-40B4-BE49-F238E27FC236}">
              <a16:creationId xmlns:a16="http://schemas.microsoft.com/office/drawing/2014/main" id="{97D6263F-55D0-4D42-8B2A-D029819EF9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9" name="テキスト ボックス 898">
          <a:extLst>
            <a:ext uri="{FF2B5EF4-FFF2-40B4-BE49-F238E27FC236}">
              <a16:creationId xmlns:a16="http://schemas.microsoft.com/office/drawing/2014/main" id="{BCF8B3D4-8908-4CD3-8670-2EB1CDA9771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0" name="【庁舎】&#10;一人当たり面積グラフ枠">
          <a:extLst>
            <a:ext uri="{FF2B5EF4-FFF2-40B4-BE49-F238E27FC236}">
              <a16:creationId xmlns:a16="http://schemas.microsoft.com/office/drawing/2014/main" id="{87AB9760-8CD8-469E-B76F-674671AF2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901" name="直線コネクタ 900">
          <a:extLst>
            <a:ext uri="{FF2B5EF4-FFF2-40B4-BE49-F238E27FC236}">
              <a16:creationId xmlns:a16="http://schemas.microsoft.com/office/drawing/2014/main" id="{E43386BD-69C6-42C5-A748-36714C195249}"/>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902" name="【庁舎】&#10;一人当たり面積最小値テキスト">
          <a:extLst>
            <a:ext uri="{FF2B5EF4-FFF2-40B4-BE49-F238E27FC236}">
              <a16:creationId xmlns:a16="http://schemas.microsoft.com/office/drawing/2014/main" id="{F6ECC621-6B71-47F8-BDCA-F0B02F8E9AF9}"/>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903" name="直線コネクタ 902">
          <a:extLst>
            <a:ext uri="{FF2B5EF4-FFF2-40B4-BE49-F238E27FC236}">
              <a16:creationId xmlns:a16="http://schemas.microsoft.com/office/drawing/2014/main" id="{5446D6F2-48F1-4EF5-BD25-6E070598C98B}"/>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904" name="【庁舎】&#10;一人当たり面積最大値テキスト">
          <a:extLst>
            <a:ext uri="{FF2B5EF4-FFF2-40B4-BE49-F238E27FC236}">
              <a16:creationId xmlns:a16="http://schemas.microsoft.com/office/drawing/2014/main" id="{C4D02359-9F17-45B9-B1E6-3E024E3BA7A3}"/>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905" name="直線コネクタ 904">
          <a:extLst>
            <a:ext uri="{FF2B5EF4-FFF2-40B4-BE49-F238E27FC236}">
              <a16:creationId xmlns:a16="http://schemas.microsoft.com/office/drawing/2014/main" id="{39A06BB9-BF86-4443-8E6B-1B7970DE533A}"/>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906" name="【庁舎】&#10;一人当たり面積平均値テキスト">
          <a:extLst>
            <a:ext uri="{FF2B5EF4-FFF2-40B4-BE49-F238E27FC236}">
              <a16:creationId xmlns:a16="http://schemas.microsoft.com/office/drawing/2014/main" id="{056AF1A9-834F-4BF7-BFC1-DBD9AF724E79}"/>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907" name="フローチャート: 判断 906">
          <a:extLst>
            <a:ext uri="{FF2B5EF4-FFF2-40B4-BE49-F238E27FC236}">
              <a16:creationId xmlns:a16="http://schemas.microsoft.com/office/drawing/2014/main" id="{D3B19DE8-EE20-47F5-95F6-E62D742EA554}"/>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908" name="フローチャート: 判断 907">
          <a:extLst>
            <a:ext uri="{FF2B5EF4-FFF2-40B4-BE49-F238E27FC236}">
              <a16:creationId xmlns:a16="http://schemas.microsoft.com/office/drawing/2014/main" id="{9BC41692-E2B5-4154-B3D8-D79F15887DF6}"/>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909" name="フローチャート: 判断 908">
          <a:extLst>
            <a:ext uri="{FF2B5EF4-FFF2-40B4-BE49-F238E27FC236}">
              <a16:creationId xmlns:a16="http://schemas.microsoft.com/office/drawing/2014/main" id="{A4800F1A-09D1-4AAB-A123-C5F60A75CF87}"/>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153873</xdr:rowOff>
    </xdr:from>
    <xdr:to>
      <xdr:col>102</xdr:col>
      <xdr:colOff>165100</xdr:colOff>
      <xdr:row>107</xdr:row>
      <xdr:rowOff>84023</xdr:rowOff>
    </xdr:to>
    <xdr:sp macro="" textlink="">
      <xdr:nvSpPr>
        <xdr:cNvPr id="910" name="フローチャート: 判断 909">
          <a:extLst>
            <a:ext uri="{FF2B5EF4-FFF2-40B4-BE49-F238E27FC236}">
              <a16:creationId xmlns:a16="http://schemas.microsoft.com/office/drawing/2014/main" id="{9F99D376-5BFF-4E92-B341-61B9F44126A9}"/>
            </a:ext>
          </a:extLst>
        </xdr:cNvPr>
        <xdr:cNvSpPr/>
      </xdr:nvSpPr>
      <xdr:spPr>
        <a:xfrm>
          <a:off x="19494500" y="1832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170332</xdr:rowOff>
    </xdr:from>
    <xdr:to>
      <xdr:col>98</xdr:col>
      <xdr:colOff>38100</xdr:colOff>
      <xdr:row>107</xdr:row>
      <xdr:rowOff>100482</xdr:rowOff>
    </xdr:to>
    <xdr:sp macro="" textlink="">
      <xdr:nvSpPr>
        <xdr:cNvPr id="911" name="フローチャート: 判断 910">
          <a:extLst>
            <a:ext uri="{FF2B5EF4-FFF2-40B4-BE49-F238E27FC236}">
              <a16:creationId xmlns:a16="http://schemas.microsoft.com/office/drawing/2014/main" id="{CD3CCAAF-2943-47A8-9CFA-B36245274BE4}"/>
            </a:ext>
          </a:extLst>
        </xdr:cNvPr>
        <xdr:cNvSpPr/>
      </xdr:nvSpPr>
      <xdr:spPr>
        <a:xfrm>
          <a:off x="18605500" y="18344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83453B38-2ADE-41A4-A553-7B0BF9FC3B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FAE5A2AC-D393-4E35-9C67-9836299D27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18018709-9498-4305-B254-28C65A242E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8F6B604D-7834-4B20-95C5-AF275B1E2C9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5448A4E7-B9EC-42F8-A8A9-CE6E0AE082C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78436</xdr:rowOff>
    </xdr:from>
    <xdr:to>
      <xdr:col>116</xdr:col>
      <xdr:colOff>114300</xdr:colOff>
      <xdr:row>106</xdr:row>
      <xdr:rowOff>8586</xdr:rowOff>
    </xdr:to>
    <xdr:sp macro="" textlink="">
      <xdr:nvSpPr>
        <xdr:cNvPr id="917" name="楕円 916">
          <a:extLst>
            <a:ext uri="{FF2B5EF4-FFF2-40B4-BE49-F238E27FC236}">
              <a16:creationId xmlns:a16="http://schemas.microsoft.com/office/drawing/2014/main" id="{2FF5BB8F-A32C-490F-B68F-27494AAD3778}"/>
            </a:ext>
          </a:extLst>
        </xdr:cNvPr>
        <xdr:cNvSpPr/>
      </xdr:nvSpPr>
      <xdr:spPr>
        <a:xfrm>
          <a:off x="22110700" y="1808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101313</xdr:rowOff>
    </xdr:from>
    <xdr:ext cx="469744" cy="259045"/>
    <xdr:sp macro="" textlink="">
      <xdr:nvSpPr>
        <xdr:cNvPr id="918" name="【庁舎】&#10;一人当たり面積該当値テキスト">
          <a:extLst>
            <a:ext uri="{FF2B5EF4-FFF2-40B4-BE49-F238E27FC236}">
              <a16:creationId xmlns:a16="http://schemas.microsoft.com/office/drawing/2014/main" id="{4D108B6C-64AD-4ECC-A0E2-504BB41F1D7F}"/>
            </a:ext>
          </a:extLst>
        </xdr:cNvPr>
        <xdr:cNvSpPr txBox="1"/>
      </xdr:nvSpPr>
      <xdr:spPr>
        <a:xfrm>
          <a:off x="22199600" y="1793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84379</xdr:rowOff>
    </xdr:from>
    <xdr:to>
      <xdr:col>112</xdr:col>
      <xdr:colOff>38100</xdr:colOff>
      <xdr:row>106</xdr:row>
      <xdr:rowOff>14529</xdr:rowOff>
    </xdr:to>
    <xdr:sp macro="" textlink="">
      <xdr:nvSpPr>
        <xdr:cNvPr id="919" name="楕円 918">
          <a:extLst>
            <a:ext uri="{FF2B5EF4-FFF2-40B4-BE49-F238E27FC236}">
              <a16:creationId xmlns:a16="http://schemas.microsoft.com/office/drawing/2014/main" id="{BE50DA26-2BBC-4F50-8F64-31AFD62C3DC5}"/>
            </a:ext>
          </a:extLst>
        </xdr:cNvPr>
        <xdr:cNvSpPr/>
      </xdr:nvSpPr>
      <xdr:spPr>
        <a:xfrm>
          <a:off x="21272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129236</xdr:rowOff>
    </xdr:from>
    <xdr:to>
      <xdr:col>116</xdr:col>
      <xdr:colOff>63500</xdr:colOff>
      <xdr:row>105</xdr:row>
      <xdr:rowOff>135179</xdr:rowOff>
    </xdr:to>
    <xdr:cxnSp macro="">
      <xdr:nvCxnSpPr>
        <xdr:cNvPr id="920" name="直線コネクタ 919">
          <a:extLst>
            <a:ext uri="{FF2B5EF4-FFF2-40B4-BE49-F238E27FC236}">
              <a16:creationId xmlns:a16="http://schemas.microsoft.com/office/drawing/2014/main" id="{D8B947B8-5314-4E71-85C0-3976EC1390DD}"/>
            </a:ext>
          </a:extLst>
        </xdr:cNvPr>
        <xdr:cNvCxnSpPr/>
      </xdr:nvCxnSpPr>
      <xdr:spPr>
        <a:xfrm flipV="1">
          <a:off x="21323300" y="18131486"/>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88036</xdr:rowOff>
    </xdr:from>
    <xdr:to>
      <xdr:col>107</xdr:col>
      <xdr:colOff>101600</xdr:colOff>
      <xdr:row>106</xdr:row>
      <xdr:rowOff>18186</xdr:rowOff>
    </xdr:to>
    <xdr:sp macro="" textlink="">
      <xdr:nvSpPr>
        <xdr:cNvPr id="921" name="楕円 920">
          <a:extLst>
            <a:ext uri="{FF2B5EF4-FFF2-40B4-BE49-F238E27FC236}">
              <a16:creationId xmlns:a16="http://schemas.microsoft.com/office/drawing/2014/main" id="{423BC1C9-1862-4E20-879B-8697C5B23967}"/>
            </a:ext>
          </a:extLst>
        </xdr:cNvPr>
        <xdr:cNvSpPr/>
      </xdr:nvSpPr>
      <xdr:spPr>
        <a:xfrm>
          <a:off x="20383500" y="1809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135179</xdr:rowOff>
    </xdr:from>
    <xdr:to>
      <xdr:col>111</xdr:col>
      <xdr:colOff>177800</xdr:colOff>
      <xdr:row>105</xdr:row>
      <xdr:rowOff>138836</xdr:rowOff>
    </xdr:to>
    <xdr:cxnSp macro="">
      <xdr:nvCxnSpPr>
        <xdr:cNvPr id="922" name="直線コネクタ 921">
          <a:extLst>
            <a:ext uri="{FF2B5EF4-FFF2-40B4-BE49-F238E27FC236}">
              <a16:creationId xmlns:a16="http://schemas.microsoft.com/office/drawing/2014/main" id="{B1C226CD-967B-414F-A41A-1F3CEB1B7D24}"/>
            </a:ext>
          </a:extLst>
        </xdr:cNvPr>
        <xdr:cNvCxnSpPr/>
      </xdr:nvCxnSpPr>
      <xdr:spPr>
        <a:xfrm flipV="1">
          <a:off x="20434300" y="181374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26772</xdr:rowOff>
    </xdr:from>
    <xdr:to>
      <xdr:col>102</xdr:col>
      <xdr:colOff>165100</xdr:colOff>
      <xdr:row>105</xdr:row>
      <xdr:rowOff>128372</xdr:rowOff>
    </xdr:to>
    <xdr:sp macro="" textlink="">
      <xdr:nvSpPr>
        <xdr:cNvPr id="923" name="楕円 922">
          <a:extLst>
            <a:ext uri="{FF2B5EF4-FFF2-40B4-BE49-F238E27FC236}">
              <a16:creationId xmlns:a16="http://schemas.microsoft.com/office/drawing/2014/main" id="{35F01645-7E84-4640-9CE3-06782B733746}"/>
            </a:ext>
          </a:extLst>
        </xdr:cNvPr>
        <xdr:cNvSpPr/>
      </xdr:nvSpPr>
      <xdr:spPr>
        <a:xfrm>
          <a:off x="19494500" y="180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77572</xdr:rowOff>
    </xdr:from>
    <xdr:to>
      <xdr:col>107</xdr:col>
      <xdr:colOff>50800</xdr:colOff>
      <xdr:row>105</xdr:row>
      <xdr:rowOff>138836</xdr:rowOff>
    </xdr:to>
    <xdr:cxnSp macro="">
      <xdr:nvCxnSpPr>
        <xdr:cNvPr id="924" name="直線コネクタ 923">
          <a:extLst>
            <a:ext uri="{FF2B5EF4-FFF2-40B4-BE49-F238E27FC236}">
              <a16:creationId xmlns:a16="http://schemas.microsoft.com/office/drawing/2014/main" id="{8249976D-787F-46F4-8F4E-AE8AF105FE5C}"/>
            </a:ext>
          </a:extLst>
        </xdr:cNvPr>
        <xdr:cNvCxnSpPr/>
      </xdr:nvCxnSpPr>
      <xdr:spPr>
        <a:xfrm>
          <a:off x="19545300" y="18079822"/>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35458</xdr:rowOff>
    </xdr:from>
    <xdr:to>
      <xdr:col>98</xdr:col>
      <xdr:colOff>38100</xdr:colOff>
      <xdr:row>105</xdr:row>
      <xdr:rowOff>137058</xdr:rowOff>
    </xdr:to>
    <xdr:sp macro="" textlink="">
      <xdr:nvSpPr>
        <xdr:cNvPr id="925" name="楕円 924">
          <a:extLst>
            <a:ext uri="{FF2B5EF4-FFF2-40B4-BE49-F238E27FC236}">
              <a16:creationId xmlns:a16="http://schemas.microsoft.com/office/drawing/2014/main" id="{321F8911-7F9C-4031-9A66-E74A51CB5DB9}"/>
            </a:ext>
          </a:extLst>
        </xdr:cNvPr>
        <xdr:cNvSpPr/>
      </xdr:nvSpPr>
      <xdr:spPr>
        <a:xfrm>
          <a:off x="18605500" y="1803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77572</xdr:rowOff>
    </xdr:from>
    <xdr:to>
      <xdr:col>102</xdr:col>
      <xdr:colOff>114300</xdr:colOff>
      <xdr:row>105</xdr:row>
      <xdr:rowOff>86258</xdr:rowOff>
    </xdr:to>
    <xdr:cxnSp macro="">
      <xdr:nvCxnSpPr>
        <xdr:cNvPr id="926" name="直線コネクタ 925">
          <a:extLst>
            <a:ext uri="{FF2B5EF4-FFF2-40B4-BE49-F238E27FC236}">
              <a16:creationId xmlns:a16="http://schemas.microsoft.com/office/drawing/2014/main" id="{03AD5C68-50B4-4D91-9AF8-694B68BB4C9E}"/>
            </a:ext>
          </a:extLst>
        </xdr:cNvPr>
        <xdr:cNvCxnSpPr/>
      </xdr:nvCxnSpPr>
      <xdr:spPr>
        <a:xfrm flipV="1">
          <a:off x="18656300" y="1807982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927" name="n_1aveValue【庁舎】&#10;一人当たり面積">
          <a:extLst>
            <a:ext uri="{FF2B5EF4-FFF2-40B4-BE49-F238E27FC236}">
              <a16:creationId xmlns:a16="http://schemas.microsoft.com/office/drawing/2014/main" id="{4F983345-D4E1-4842-BEA8-64F8D2010187}"/>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928" name="n_2aveValue【庁舎】&#10;一人当たり面積">
          <a:extLst>
            <a:ext uri="{FF2B5EF4-FFF2-40B4-BE49-F238E27FC236}">
              <a16:creationId xmlns:a16="http://schemas.microsoft.com/office/drawing/2014/main" id="{6452C8A9-26CF-44AC-AE06-4E3B7A195C07}"/>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75150</xdr:rowOff>
    </xdr:from>
    <xdr:ext cx="469744" cy="259045"/>
    <xdr:sp macro="" textlink="">
      <xdr:nvSpPr>
        <xdr:cNvPr id="929" name="n_3aveValue【庁舎】&#10;一人当たり面積">
          <a:extLst>
            <a:ext uri="{FF2B5EF4-FFF2-40B4-BE49-F238E27FC236}">
              <a16:creationId xmlns:a16="http://schemas.microsoft.com/office/drawing/2014/main" id="{7DB0C973-9CC3-45EB-B8BF-DC5BE00EEFC8}"/>
            </a:ext>
          </a:extLst>
        </xdr:cNvPr>
        <xdr:cNvSpPr txBox="1"/>
      </xdr:nvSpPr>
      <xdr:spPr>
        <a:xfrm>
          <a:off x="19310427" y="184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91609</xdr:rowOff>
    </xdr:from>
    <xdr:ext cx="469744" cy="259045"/>
    <xdr:sp macro="" textlink="">
      <xdr:nvSpPr>
        <xdr:cNvPr id="930" name="n_4aveValue【庁舎】&#10;一人当たり面積">
          <a:extLst>
            <a:ext uri="{FF2B5EF4-FFF2-40B4-BE49-F238E27FC236}">
              <a16:creationId xmlns:a16="http://schemas.microsoft.com/office/drawing/2014/main" id="{F346880F-BF4B-4F2C-A0DC-B00121266205}"/>
            </a:ext>
          </a:extLst>
        </xdr:cNvPr>
        <xdr:cNvSpPr txBox="1"/>
      </xdr:nvSpPr>
      <xdr:spPr>
        <a:xfrm>
          <a:off x="18421427" y="184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31056</xdr:rowOff>
    </xdr:from>
    <xdr:ext cx="469744" cy="259045"/>
    <xdr:sp macro="" textlink="">
      <xdr:nvSpPr>
        <xdr:cNvPr id="931" name="n_1mainValue【庁舎】&#10;一人当たり面積">
          <a:extLst>
            <a:ext uri="{FF2B5EF4-FFF2-40B4-BE49-F238E27FC236}">
              <a16:creationId xmlns:a16="http://schemas.microsoft.com/office/drawing/2014/main" id="{83337F2F-D3DA-4BEB-AC72-C29D29F9996E}"/>
            </a:ext>
          </a:extLst>
        </xdr:cNvPr>
        <xdr:cNvSpPr txBox="1"/>
      </xdr:nvSpPr>
      <xdr:spPr>
        <a:xfrm>
          <a:off x="210757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34713</xdr:rowOff>
    </xdr:from>
    <xdr:ext cx="469744" cy="259045"/>
    <xdr:sp macro="" textlink="">
      <xdr:nvSpPr>
        <xdr:cNvPr id="932" name="n_2mainValue【庁舎】&#10;一人当たり面積">
          <a:extLst>
            <a:ext uri="{FF2B5EF4-FFF2-40B4-BE49-F238E27FC236}">
              <a16:creationId xmlns:a16="http://schemas.microsoft.com/office/drawing/2014/main" id="{59F8C74B-5F29-4AD6-AE6A-885D4B2B717C}"/>
            </a:ext>
          </a:extLst>
        </xdr:cNvPr>
        <xdr:cNvSpPr txBox="1"/>
      </xdr:nvSpPr>
      <xdr:spPr>
        <a:xfrm>
          <a:off x="20199427" y="1786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144899</xdr:rowOff>
    </xdr:from>
    <xdr:ext cx="469744" cy="259045"/>
    <xdr:sp macro="" textlink="">
      <xdr:nvSpPr>
        <xdr:cNvPr id="933" name="n_3mainValue【庁舎】&#10;一人当たり面積">
          <a:extLst>
            <a:ext uri="{FF2B5EF4-FFF2-40B4-BE49-F238E27FC236}">
              <a16:creationId xmlns:a16="http://schemas.microsoft.com/office/drawing/2014/main" id="{FB44B09D-2704-48CA-8387-0B874958E874}"/>
            </a:ext>
          </a:extLst>
        </xdr:cNvPr>
        <xdr:cNvSpPr txBox="1"/>
      </xdr:nvSpPr>
      <xdr:spPr>
        <a:xfrm>
          <a:off x="19310427" y="1780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153585</xdr:rowOff>
    </xdr:from>
    <xdr:ext cx="469744" cy="259045"/>
    <xdr:sp macro="" textlink="">
      <xdr:nvSpPr>
        <xdr:cNvPr id="934" name="n_4mainValue【庁舎】&#10;一人当たり面積">
          <a:extLst>
            <a:ext uri="{FF2B5EF4-FFF2-40B4-BE49-F238E27FC236}">
              <a16:creationId xmlns:a16="http://schemas.microsoft.com/office/drawing/2014/main" id="{250CA965-EE7E-44A0-AE31-F6DC7820D17D}"/>
            </a:ext>
          </a:extLst>
        </xdr:cNvPr>
        <xdr:cNvSpPr txBox="1"/>
      </xdr:nvSpPr>
      <xdr:spPr>
        <a:xfrm>
          <a:off x="18421427" y="178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5" name="正方形/長方形 934">
          <a:extLst>
            <a:ext uri="{FF2B5EF4-FFF2-40B4-BE49-F238E27FC236}">
              <a16:creationId xmlns:a16="http://schemas.microsoft.com/office/drawing/2014/main" id="{FE40FDBE-44D7-4CC3-9ACC-C0E8228AE73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6" name="正方形/長方形 935">
          <a:extLst>
            <a:ext uri="{FF2B5EF4-FFF2-40B4-BE49-F238E27FC236}">
              <a16:creationId xmlns:a16="http://schemas.microsoft.com/office/drawing/2014/main" id="{654AE80B-D000-45B2-9E85-B4C9F9F205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7" name="テキスト ボックス 936">
          <a:extLst>
            <a:ext uri="{FF2B5EF4-FFF2-40B4-BE49-F238E27FC236}">
              <a16:creationId xmlns:a16="http://schemas.microsoft.com/office/drawing/2014/main" id="{7F9CFE03-1091-4D30-9742-3DAB0AAC59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全ての施設類型において有形固定資産減価償却率が増加している。令和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年度においては長陽総合福祉温泉センター「ウィナス」の改修工事を実施しているが減価償却率が投資金額を上回ったため有形固定資産減価償却率が増加した。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図書館や庁舎、一部事務組合が所有している一般廃棄物処理施設、消防施設の施設類型においては比較的新しい施設が多いため類似団体と比較して有形固定資産減価償却率が低くなっている。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図書館は</a:t>
          </a:r>
          <a:r>
            <a:rPr kumimoji="1" lang="en-US" altLang="ja-JP" sz="1300">
              <a:latin typeface="ＭＳ Ｐゴシック" panose="020B0600070205080204" pitchFamily="50" charset="-128"/>
              <a:ea typeface="ＭＳ Ｐゴシック" panose="020B0600070205080204" pitchFamily="50" charset="-128"/>
            </a:rPr>
            <a:t>LOOP</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みなみあそ</a:t>
          </a:r>
          <a:r>
            <a:rPr kumimoji="1" lang="ja-JP" altLang="en-US" sz="1300">
              <a:latin typeface="ＭＳ Ｐゴシック" panose="020B0600070205080204" pitchFamily="50" charset="-128"/>
              <a:ea typeface="ＭＳ Ｐゴシック" panose="020B0600070205080204" pitchFamily="50" charset="-128"/>
            </a:rPr>
            <a:t>内の施設として建設したが、一人当たりの面積が</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㎡と少ないため、ニーズの調査や利用人数などを調査して利用実態を確認してより良いサービス提供に努めていく必要がある。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財政力指数は０．２２で、令和３年度と比較すると０．０１ポイント減少している。これは、公債費の増加に伴い普通交付税算入額が増加したことで、普通交付税が１．９ポイント増加したことが大きな要因と考えられる。</a:t>
          </a:r>
        </a:p>
        <a:p>
          <a:r>
            <a:rPr kumimoji="1" lang="ja-JP" altLang="en-US" sz="1300">
              <a:latin typeface="ＭＳ Ｐゴシック" panose="020B0600070205080204" pitchFamily="50" charset="-128"/>
              <a:ea typeface="ＭＳ Ｐゴシック" panose="020B0600070205080204" pitchFamily="50" charset="-128"/>
            </a:rPr>
            <a:t>　本村は歳入の約７割が依存財源であるため、更なる徴収業務の強化と移住定住の促進による人口増加に取組みながら収入の確保を図るとともに、行政の効率化は進めながら支出の抑制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71261</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478"/>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68439</xdr:rowOff>
    </xdr:from>
    <xdr:to>
      <xdr:col>15</xdr:col>
      <xdr:colOff>82550</xdr:colOff>
      <xdr:row>43</xdr:row>
      <xdr:rowOff>81845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68439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17639</xdr:rowOff>
    </xdr:from>
    <xdr:to>
      <xdr:col>11</xdr:col>
      <xdr:colOff>82550</xdr:colOff>
      <xdr:row>43</xdr:row>
      <xdr:rowOff>119239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令和４年度の経常収支比率は９４．９％で，令和３年度と比較すると１．７ポイント減少した。これは、地方税、普通交付税などの経常一般財源等の増加が大きな要因と考えられる。</a:t>
          </a:r>
        </a:p>
        <a:p>
          <a:r>
            <a:rPr kumimoji="1" lang="ja-JP" altLang="en-US" sz="1300">
              <a:latin typeface="ＭＳ Ｐゴシック" panose="020B0600070205080204" pitchFamily="50" charset="-128"/>
              <a:ea typeface="ＭＳ Ｐゴシック" panose="020B0600070205080204" pitchFamily="50" charset="-128"/>
            </a:rPr>
            <a:t>　令和４年度と令和３年度の公債費を比較すると２．０ポイント増加しており、今後も熊本地震に伴う災害復旧事業や小規模住宅地区等改良事業等の地方債償還の増加が見込まれる。また、人口減による普通交付税の削減もあり、財政の硬直化がさらに進むことが予想されるため、行財政改革への取組を通じて義務的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164592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136669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164592</xdr:rowOff>
    </xdr:from>
    <xdr:to>
      <xdr:col>24</xdr:col>
      <xdr:colOff>12700</xdr:colOff>
      <xdr:row>66</xdr:row>
      <xdr:rowOff>164592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39116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7277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41419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24892</xdr:rowOff>
    </xdr:from>
    <xdr:to>
      <xdr:col>23</xdr:col>
      <xdr:colOff>184150</xdr:colOff>
      <xdr:row>63</xdr:row>
      <xdr:rowOff>126492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67</xdr:row>
      <xdr:rowOff>22098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35481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22098</xdr:rowOff>
    </xdr:from>
    <xdr:to>
      <xdr:col>15</xdr:col>
      <xdr:colOff>82550</xdr:colOff>
      <xdr:row>67</xdr:row>
      <xdr:rowOff>55880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5092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49022</xdr:rowOff>
    </xdr:from>
    <xdr:to>
      <xdr:col>15</xdr:col>
      <xdr:colOff>133350</xdr:colOff>
      <xdr:row>63</xdr:row>
      <xdr:rowOff>150622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77724</xdr:rowOff>
    </xdr:from>
    <xdr:to>
      <xdr:col>11</xdr:col>
      <xdr:colOff>31750</xdr:colOff>
      <xdr:row>67</xdr:row>
      <xdr:rowOff>55880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39342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142748</xdr:rowOff>
    </xdr:from>
    <xdr:to>
      <xdr:col>15</xdr:col>
      <xdr:colOff>133350</xdr:colOff>
      <xdr:row>67</xdr:row>
      <xdr:rowOff>72898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45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57675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54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5080</xdr:rowOff>
    </xdr:from>
    <xdr:to>
      <xdr:col>11</xdr:col>
      <xdr:colOff>82550</xdr:colOff>
      <xdr:row>67</xdr:row>
      <xdr:rowOff>106680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49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91457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57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26924</xdr:rowOff>
    </xdr:from>
    <xdr:to>
      <xdr:col>7</xdr:col>
      <xdr:colOff>31750</xdr:colOff>
      <xdr:row>66</xdr:row>
      <xdr:rowOff>128524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113301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一人当たり３４１，８２７円で全国・県平均を上回っている。令和４年度と比較すると３９，２５５円増加している。増加の要因としては、物件費の増加によるものであり、ふるさと寄付金関連経費、公営住宅解体工事などの増が大きな要因である。</a:t>
          </a:r>
        </a:p>
        <a:p>
          <a:r>
            <a:rPr kumimoji="1" lang="ja-JP" altLang="en-US" sz="1300">
              <a:latin typeface="ＭＳ Ｐゴシック" panose="020B0600070205080204" pitchFamily="50" charset="-128"/>
              <a:ea typeface="ＭＳ Ｐゴシック" panose="020B0600070205080204" pitchFamily="50" charset="-128"/>
            </a:rPr>
            <a:t>　今後は、公共施設の統廃合や効率的な利活用により経費の削減に努め支出の抑制に努める。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110382</xdr:rowOff>
    </xdr:from>
    <xdr:to>
      <xdr:col>23</xdr:col>
      <xdr:colOff>133350</xdr:colOff>
      <xdr:row>87</xdr:row>
      <xdr:rowOff>169707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382"/>
          <a:ext cx="0" cy="1259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141784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169707</xdr:rowOff>
    </xdr:from>
    <xdr:to>
      <xdr:col>24</xdr:col>
      <xdr:colOff>12700</xdr:colOff>
      <xdr:row>87</xdr:row>
      <xdr:rowOff>169707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25309</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110382</xdr:rowOff>
    </xdr:from>
    <xdr:to>
      <xdr:col>24</xdr:col>
      <xdr:colOff>12700</xdr:colOff>
      <xdr:row>80</xdr:row>
      <xdr:rowOff>110382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69706</xdr:rowOff>
    </xdr:from>
    <xdr:to>
      <xdr:col>23</xdr:col>
      <xdr:colOff>133350</xdr:colOff>
      <xdr:row>82</xdr:row>
      <xdr:rowOff>164429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28606"/>
          <a:ext cx="838200" cy="9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109490</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168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137413</xdr:rowOff>
    </xdr:from>
    <xdr:to>
      <xdr:col>23</xdr:col>
      <xdr:colOff>184150</xdr:colOff>
      <xdr:row>83</xdr:row>
      <xdr:rowOff>67563</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69706</xdr:rowOff>
    </xdr:from>
    <xdr:to>
      <xdr:col>19</xdr:col>
      <xdr:colOff>133350</xdr:colOff>
      <xdr:row>82</xdr:row>
      <xdr:rowOff>157434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3225800" y="14128606"/>
          <a:ext cx="889000" cy="8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110922</xdr:rowOff>
    </xdr:from>
    <xdr:to>
      <xdr:col>19</xdr:col>
      <xdr:colOff>184150</xdr:colOff>
      <xdr:row>83</xdr:row>
      <xdr:rowOff>41072</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25849</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256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25245</xdr:rowOff>
    </xdr:from>
    <xdr:to>
      <xdr:col>15</xdr:col>
      <xdr:colOff>82550</xdr:colOff>
      <xdr:row>82</xdr:row>
      <xdr:rowOff>157434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84145"/>
          <a:ext cx="889000" cy="1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64208</xdr:rowOff>
    </xdr:from>
    <xdr:to>
      <xdr:col>15</xdr:col>
      <xdr:colOff>133350</xdr:colOff>
      <xdr:row>82</xdr:row>
      <xdr:rowOff>165808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4535</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25245</xdr:rowOff>
    </xdr:from>
    <xdr:to>
      <xdr:col>11</xdr:col>
      <xdr:colOff>31750</xdr:colOff>
      <xdr:row>82</xdr:row>
      <xdr:rowOff>97245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084145"/>
          <a:ext cx="889000" cy="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152674</xdr:rowOff>
    </xdr:from>
    <xdr:to>
      <xdr:col>11</xdr:col>
      <xdr:colOff>82550</xdr:colOff>
      <xdr:row>81</xdr:row>
      <xdr:rowOff>82824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38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63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125168</xdr:rowOff>
    </xdr:from>
    <xdr:to>
      <xdr:col>7</xdr:col>
      <xdr:colOff>31750</xdr:colOff>
      <xdr:row>81</xdr:row>
      <xdr:rowOff>55318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8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65495</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6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113629</xdr:rowOff>
    </xdr:from>
    <xdr:to>
      <xdr:col>23</xdr:col>
      <xdr:colOff>184150</xdr:colOff>
      <xdr:row>83</xdr:row>
      <xdr:rowOff>43779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130156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01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18906</xdr:rowOff>
    </xdr:from>
    <xdr:to>
      <xdr:col>19</xdr:col>
      <xdr:colOff>184150</xdr:colOff>
      <xdr:row>82</xdr:row>
      <xdr:rowOff>120506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7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130683</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46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106634</xdr:rowOff>
    </xdr:from>
    <xdr:to>
      <xdr:col>15</xdr:col>
      <xdr:colOff>133350</xdr:colOff>
      <xdr:row>83</xdr:row>
      <xdr:rowOff>36784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1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21561</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25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145895</xdr:rowOff>
    </xdr:from>
    <xdr:to>
      <xdr:col>11</xdr:col>
      <xdr:colOff>82550</xdr:colOff>
      <xdr:row>82</xdr:row>
      <xdr:rowOff>76045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3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60822</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11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46445</xdr:rowOff>
    </xdr:from>
    <xdr:to>
      <xdr:col>7</xdr:col>
      <xdr:colOff>31750</xdr:colOff>
      <xdr:row>82</xdr:row>
      <xdr:rowOff>148045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10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132822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191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令和４年度のラスパイレス指数は、令和３年度と比較すると０．７ポイント増加したが、全国町村平均は下回っていることから、今後もより一層の給与水準の適正化に努める。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49741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112713</xdr:rowOff>
    </xdr:from>
    <xdr:to>
      <xdr:col>81</xdr:col>
      <xdr:colOff>44450</xdr:colOff>
      <xdr:row>85</xdr:row>
      <xdr:rowOff>11641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14513"/>
          <a:ext cx="8382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112713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444134"/>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62441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92075</xdr:rowOff>
    </xdr:from>
    <xdr:to>
      <xdr:col>73</xdr:col>
      <xdr:colOff>44450</xdr:colOff>
      <xdr:row>85</xdr:row>
      <xdr:rowOff>22225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7002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84</xdr:row>
      <xdr:rowOff>112713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464241"/>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102129</xdr:rowOff>
    </xdr:from>
    <xdr:to>
      <xdr:col>68</xdr:col>
      <xdr:colOff>203200</xdr:colOff>
      <xdr:row>85</xdr:row>
      <xdr:rowOff>32279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5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122238</xdr:rowOff>
    </xdr:from>
    <xdr:to>
      <xdr:col>64</xdr:col>
      <xdr:colOff>152400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37165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104368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61913</xdr:rowOff>
    </xdr:from>
    <xdr:to>
      <xdr:col>77</xdr:col>
      <xdr:colOff>95250</xdr:colOff>
      <xdr:row>84</xdr:row>
      <xdr:rowOff>163513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2240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3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11641</xdr:rowOff>
    </xdr:from>
    <xdr:to>
      <xdr:col>68</xdr:col>
      <xdr:colOff>203200</xdr:colOff>
      <xdr:row>84</xdr:row>
      <xdr:rowOff>113241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123418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2240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村合併以降は、退職職員に対して新規採用を抑制することで、適正人員を目指してきたが、未だ全国・県平均を上回っている。これは平成２８年熊本地震以後、災害事務の職員枠増により新規採用者が計画人数を上回ったためである。現在、新規採用の抑制、組織の見直しなどを行いながら定員の適正化に努めてい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42418</xdr:rowOff>
    </xdr:from>
    <xdr:to>
      <xdr:col>81</xdr:col>
      <xdr:colOff>44450</xdr:colOff>
      <xdr:row>67</xdr:row>
      <xdr:rowOff>42608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7968"/>
          <a:ext cx="0" cy="13717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14685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42608</xdr:rowOff>
    </xdr:from>
    <xdr:to>
      <xdr:col>81</xdr:col>
      <xdr:colOff>133350</xdr:colOff>
      <xdr:row>67</xdr:row>
      <xdr:rowOff>42608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128795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42418</xdr:rowOff>
    </xdr:from>
    <xdr:to>
      <xdr:col>81</xdr:col>
      <xdr:colOff>133350</xdr:colOff>
      <xdr:row>59</xdr:row>
      <xdr:rowOff>42418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15018</xdr:rowOff>
    </xdr:from>
    <xdr:to>
      <xdr:col>81</xdr:col>
      <xdr:colOff>44450</xdr:colOff>
      <xdr:row>61</xdr:row>
      <xdr:rowOff>27686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473468"/>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19844</xdr:rowOff>
    </xdr:from>
    <xdr:to>
      <xdr:col>77</xdr:col>
      <xdr:colOff>44450</xdr:colOff>
      <xdr:row>61</xdr:row>
      <xdr:rowOff>27686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78294"/>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67976</xdr:rowOff>
    </xdr:from>
    <xdr:to>
      <xdr:col>77</xdr:col>
      <xdr:colOff>95250</xdr:colOff>
      <xdr:row>61</xdr:row>
      <xdr:rowOff>169576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154353</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19844</xdr:rowOff>
    </xdr:from>
    <xdr:to>
      <xdr:col>72</xdr:col>
      <xdr:colOff>203200</xdr:colOff>
      <xdr:row>61</xdr:row>
      <xdr:rowOff>88614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78294"/>
          <a:ext cx="8890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25146</xdr:rowOff>
    </xdr:from>
    <xdr:to>
      <xdr:col>73</xdr:col>
      <xdr:colOff>44450</xdr:colOff>
      <xdr:row>61</xdr:row>
      <xdr:rowOff>126746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111523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88614</xdr:rowOff>
    </xdr:from>
    <xdr:to>
      <xdr:col>68</xdr:col>
      <xdr:colOff>152400</xdr:colOff>
      <xdr:row>61</xdr:row>
      <xdr:rowOff>89821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3512800" y="10547064"/>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130969</xdr:rowOff>
    </xdr:from>
    <xdr:to>
      <xdr:col>68</xdr:col>
      <xdr:colOff>203200</xdr:colOff>
      <xdr:row>60</xdr:row>
      <xdr:rowOff>61119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4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71296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1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103219</xdr:rowOff>
    </xdr:from>
    <xdr:to>
      <xdr:col>64</xdr:col>
      <xdr:colOff>152400</xdr:colOff>
      <xdr:row>60</xdr:row>
      <xdr:rowOff>33369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1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43546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8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135668</xdr:rowOff>
    </xdr:from>
    <xdr:to>
      <xdr:col>81</xdr:col>
      <xdr:colOff>95250</xdr:colOff>
      <xdr:row>61</xdr:row>
      <xdr:rowOff>65818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152195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6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148336</xdr:rowOff>
    </xdr:from>
    <xdr:to>
      <xdr:col>77</xdr:col>
      <xdr:colOff>95250</xdr:colOff>
      <xdr:row>61</xdr:row>
      <xdr:rowOff>78486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88663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0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140494</xdr:rowOff>
    </xdr:from>
    <xdr:to>
      <xdr:col>73</xdr:col>
      <xdr:colOff>44450</xdr:colOff>
      <xdr:row>61</xdr:row>
      <xdr:rowOff>70644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80821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19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37814</xdr:rowOff>
    </xdr:from>
    <xdr:to>
      <xdr:col>68</xdr:col>
      <xdr:colOff>203200</xdr:colOff>
      <xdr:row>61</xdr:row>
      <xdr:rowOff>139414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124191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39021</xdr:rowOff>
    </xdr:from>
    <xdr:to>
      <xdr:col>64</xdr:col>
      <xdr:colOff>152400</xdr:colOff>
      <xdr:row>61</xdr:row>
      <xdr:rowOff>140621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9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125398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8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実質公債費比率は、熊本地震関連事業のために借入れた災害復旧事業債が本格化したことに加えて、あそ望の郷機能拡張事業、小規模住宅地区等改良事業などの地方債償還が増加したことから１．２ポイント上昇した。今後、熊本地震関連に加え、立野駅周辺整備事業や小規模住宅地区等改良事業、旧久木野庁舎の改修に係る地方債償還などが増加することから上昇する見込みである。</a:t>
          </a:r>
        </a:p>
        <a:p>
          <a:r>
            <a:rPr kumimoji="1" lang="ja-JP" altLang="en-US" sz="1300">
              <a:latin typeface="ＭＳ Ｐゴシック" panose="020B0600070205080204" pitchFamily="50" charset="-128"/>
              <a:ea typeface="ＭＳ Ｐゴシック" panose="020B0600070205080204" pitchFamily="50" charset="-128"/>
            </a:rPr>
            <a:t>　今後の事業実施においては、交付税算入率の高い過疎対策事業債や合併特例事業債を活用し、実質公債費比率の上昇を抑制していく必要がある。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127423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6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151130</xdr:rowOff>
    </xdr:from>
    <xdr:to>
      <xdr:col>81</xdr:col>
      <xdr:colOff>44450</xdr:colOff>
      <xdr:row>41</xdr:row>
      <xdr:rowOff>76200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0913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20337</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62654</xdr:rowOff>
    </xdr:from>
    <xdr:to>
      <xdr:col>77</xdr:col>
      <xdr:colOff>44450</xdr:colOff>
      <xdr:row>40</xdr:row>
      <xdr:rowOff>151130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2065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62654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82413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137583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7437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68156</xdr:rowOff>
    </xdr:from>
    <xdr:to>
      <xdr:col>68</xdr:col>
      <xdr:colOff>203200</xdr:colOff>
      <xdr:row>40</xdr:row>
      <xdr:rowOff>169756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154533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2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154533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168927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2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100330</xdr:rowOff>
    </xdr:from>
    <xdr:to>
      <xdr:col>77</xdr:col>
      <xdr:colOff>95250</xdr:colOff>
      <xdr:row>41</xdr:row>
      <xdr:rowOff>30480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98231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令和４年度は基準財政需要額算入見込額の減により充当可能財源等は減少したものの、地方債残高の減により将来負担比率は４０．１％と令和３年度より１．２ポイント改善した。</a:t>
          </a:r>
        </a:p>
        <a:p>
          <a:r>
            <a:rPr kumimoji="1" lang="ja-JP" altLang="en-US" sz="1300">
              <a:latin typeface="ＭＳ Ｐゴシック" panose="020B0600070205080204" pitchFamily="50" charset="-128"/>
              <a:ea typeface="ＭＳ Ｐゴシック" panose="020B0600070205080204" pitchFamily="50" charset="-128"/>
            </a:rPr>
            <a:t>　今後も地方債残高の減少は見込まれる一方、熊本地震関連事業などの地方債償還が本格化することから基金積立金の取崩しによる将来負担額の増加が見込まれるため、事業実施の適正化を図り財政健全化に努める必要がある。</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30782</xdr:rowOff>
    </xdr:from>
    <xdr:to>
      <xdr:col>81</xdr:col>
      <xdr:colOff>44450</xdr:colOff>
      <xdr:row>16</xdr:row>
      <xdr:rowOff>44571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773982"/>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44571</xdr:rowOff>
    </xdr:from>
    <xdr:to>
      <xdr:col>77</xdr:col>
      <xdr:colOff>44450</xdr:colOff>
      <xdr:row>16</xdr:row>
      <xdr:rowOff>154879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787771"/>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25279</xdr:rowOff>
    </xdr:from>
    <xdr:to>
      <xdr:col>72</xdr:col>
      <xdr:colOff>203200</xdr:colOff>
      <xdr:row>16</xdr:row>
      <xdr:rowOff>154879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597029"/>
          <a:ext cx="8890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74930</xdr:rowOff>
    </xdr:from>
    <xdr:to>
      <xdr:col>68</xdr:col>
      <xdr:colOff>152400</xdr:colOff>
      <xdr:row>15</xdr:row>
      <xdr:rowOff>25279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475230"/>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13305</xdr:rowOff>
    </xdr:from>
    <xdr:to>
      <xdr:col>68</xdr:col>
      <xdr:colOff>203200</xdr:colOff>
      <xdr:row>16</xdr:row>
      <xdr:rowOff>114905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99682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84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161730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0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151432</xdr:rowOff>
    </xdr:from>
    <xdr:to>
      <xdr:col>81</xdr:col>
      <xdr:colOff>95250</xdr:colOff>
      <xdr:row>16</xdr:row>
      <xdr:rowOff>81582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72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123509</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9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165221</xdr:rowOff>
    </xdr:from>
    <xdr:to>
      <xdr:col>77</xdr:col>
      <xdr:colOff>95250</xdr:colOff>
      <xdr:row>16</xdr:row>
      <xdr:rowOff>95371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3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80148</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2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104079</xdr:rowOff>
    </xdr:from>
    <xdr:to>
      <xdr:col>73</xdr:col>
      <xdr:colOff>44450</xdr:colOff>
      <xdr:row>17</xdr:row>
      <xdr:rowOff>34229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8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19006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3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145929</xdr:rowOff>
    </xdr:from>
    <xdr:to>
      <xdr:col>68</xdr:col>
      <xdr:colOff>203200</xdr:colOff>
      <xdr:row>15</xdr:row>
      <xdr:rowOff>76079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4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86256</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31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24130</xdr:rowOff>
    </xdr:from>
    <xdr:to>
      <xdr:col>64</xdr:col>
      <xdr:colOff>152400</xdr:colOff>
      <xdr:row>14</xdr:row>
      <xdr:rowOff>125730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135907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で令和４年度と令和３年度を比較すると１．０ポイント減少した。これは退職手当負担金の減や復興業務任期付職員の減が大きな要因である。今後も事業量に合わせた適正な人員配置や、退職職員数に対して新規採用職員の抑制などで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7634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37</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80010</xdr:rowOff>
    </xdr:from>
    <xdr:to>
      <xdr:col>11</xdr:col>
      <xdr:colOff>60325</xdr:colOff>
      <xdr:row>36</xdr:row>
      <xdr:rowOff>10160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で令和４年度と令和３年度を比較すると増減はなかった。道路台帳修正業務や温泉指定管理料は減少している。県平均を見れば上回っていることから、今後も公共施設の統廃合及び効率的な利活用を進めることで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xdr:rowOff>
    </xdr:from>
    <xdr:to>
      <xdr:col>82</xdr:col>
      <xdr:colOff>107950</xdr:colOff>
      <xdr:row>15</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844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139717</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4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58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56532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9875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90449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96537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133350</xdr:rowOff>
    </xdr:from>
    <xdr:to>
      <xdr:col>78</xdr:col>
      <xdr:colOff>120650</xdr:colOff>
      <xdr:row>15</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48277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62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162577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110490</xdr:rowOff>
    </xdr:from>
    <xdr:to>
      <xdr:col>69</xdr:col>
      <xdr:colOff>142875</xdr:colOff>
      <xdr:row>17</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47625</xdr:rowOff>
    </xdr:from>
    <xdr:to>
      <xdr:col>65</xdr:col>
      <xdr:colOff>53975</xdr:colOff>
      <xdr:row>17</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134002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で令和４年度と令和３年度を比較すると０．６ポイント減少した。これは老人保護措置費の減が大きな要因である。類似団体平均と比較すると下回っているが、平成２８年度以後、熊本地震の影響もあり人口が減少しているため、子どもや高齢者が住みやすい村づくりを目指しながら、健診率向上や、健康づくり対策などを行い医療費抑制などに向けた取組みを進める必要がある。</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146050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900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04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50800</xdr:rowOff>
    </xdr:from>
    <xdr:to>
      <xdr:col>15</xdr:col>
      <xdr:colOff>98425</xdr:colOff>
      <xdr:row>56</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805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165100</xdr:rowOff>
    </xdr:from>
    <xdr:to>
      <xdr:col>11</xdr:col>
      <xdr:colOff>9525</xdr:colOff>
      <xdr:row>56</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9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0</xdr:rowOff>
    </xdr:from>
    <xdr:to>
      <xdr:col>6</xdr:col>
      <xdr:colOff>171450</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0</xdr:rowOff>
    </xdr:from>
    <xdr:to>
      <xdr:col>15</xdr:col>
      <xdr:colOff>149225</xdr:colOff>
      <xdr:row>55</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で令和４年度と令和３年度を比較すると０．５ポイント上昇した。全国平均、県平均、類似団体平均と比較すると下回っている。その他の中で大きなウエイトを占める繰出金については、今後も簡易水道、農業集落排水、生活排水処理事業において、経費削減に努めるとともに使用料の値上げによる健全化を図ることで、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157480</xdr:rowOff>
    </xdr:from>
    <xdr:to>
      <xdr:col>82</xdr:col>
      <xdr:colOff>107950</xdr:colOff>
      <xdr:row>55</xdr:row>
      <xdr:rowOff>24130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415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82567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1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157480</xdr:rowOff>
    </xdr:from>
    <xdr:to>
      <xdr:col>78</xdr:col>
      <xdr:colOff>69850</xdr:colOff>
      <xdr:row>55</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41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17797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1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31750</xdr:rowOff>
    </xdr:from>
    <xdr:to>
      <xdr:col>73</xdr:col>
      <xdr:colOff>180975</xdr:colOff>
      <xdr:row>55</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63517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461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144780</xdr:rowOff>
    </xdr:from>
    <xdr:to>
      <xdr:col>82</xdr:col>
      <xdr:colOff>158750</xdr:colOff>
      <xdr:row>55</xdr:row>
      <xdr:rowOff>74930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161307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106680</xdr:rowOff>
    </xdr:from>
    <xdr:to>
      <xdr:col>78</xdr:col>
      <xdr:colOff>120650</xdr:colOff>
      <xdr:row>55</xdr:row>
      <xdr:rowOff>36830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47007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152400</xdr:rowOff>
    </xdr:from>
    <xdr:to>
      <xdr:col>74</xdr:col>
      <xdr:colOff>31750</xdr:colOff>
      <xdr:row>55</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92727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152400</xdr:rowOff>
    </xdr:from>
    <xdr:to>
      <xdr:col>69</xdr:col>
      <xdr:colOff>142875</xdr:colOff>
      <xdr:row>55</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92727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で令和４年度と令和３年度を比較すると２．６ポイント減少した。これは阿蘇広域行政事務組合負担金の減額が大きな要因である。全国平均、県平均と比較すると上回っていることから、今後も予算編成時にはそれぞれの補助金が有効に利用されているかなどのチェックを行うとともに、費用対効果などを判断しながら村内活動団体への補助金の見直しを進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39</xdr:row>
      <xdr:rowOff>147574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29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154432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20776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148861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21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78994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3266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226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153687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で令和４年度と令和３年度を比較すると２．０ポイント上昇した。これは熊本地震に係る災害復旧事業や小規模住宅地区等改良事業などの地方債償還が大きな要因である。今後は、立野駅周辺整備事業やあそ望の郷くぎの機能拡張事業などの地方債償還が加わることから厳しい財政運営となることが予想される。そのため、普通建設事業の見直しによる地方債の新規発行の抑制に努めることとしてい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96520</xdr:rowOff>
    </xdr:from>
    <xdr:to>
      <xdr:col>24</xdr:col>
      <xdr:colOff>25400</xdr:colOff>
      <xdr:row>81</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812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77470</xdr:rowOff>
    </xdr:from>
    <xdr:to>
      <xdr:col>19</xdr:col>
      <xdr:colOff>187325</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6220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100330</xdr:rowOff>
    </xdr:from>
    <xdr:to>
      <xdr:col>15</xdr:col>
      <xdr:colOff>98425</xdr:colOff>
      <xdr:row>79</xdr:row>
      <xdr:rowOff>77470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734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20320</xdr:rowOff>
    </xdr:from>
    <xdr:to>
      <xdr:col>11</xdr:col>
      <xdr:colOff>9525</xdr:colOff>
      <xdr:row>78</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22197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121920</xdr:rowOff>
    </xdr:from>
    <xdr:to>
      <xdr:col>24</xdr:col>
      <xdr:colOff>76200</xdr:colOff>
      <xdr:row>81</xdr:row>
      <xdr:rowOff>52070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30497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45720</xdr:rowOff>
    </xdr:from>
    <xdr:to>
      <xdr:col>20</xdr:col>
      <xdr:colOff>38100</xdr:colOff>
      <xdr:row>80</xdr:row>
      <xdr:rowOff>147320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132097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84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26670</xdr:rowOff>
    </xdr:from>
    <xdr:to>
      <xdr:col>15</xdr:col>
      <xdr:colOff>149225</xdr:colOff>
      <xdr:row>79</xdr:row>
      <xdr:rowOff>128270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113047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49530</xdr:rowOff>
    </xdr:from>
    <xdr:to>
      <xdr:col>11</xdr:col>
      <xdr:colOff>60325</xdr:colOff>
      <xdr:row>78</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0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で令和４年度と令和３年度を比較すると３．７ポイント減少した。全国平均、県平均、類似団体平均と比較すると下回っているが、物件費が県平均を１．１ポイント上回っていることから、今後も公共施設の統廃合及び効率的な利活用を進めることで経費削減に努め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153670</xdr:rowOff>
    </xdr:from>
    <xdr:to>
      <xdr:col>82</xdr:col>
      <xdr:colOff>107950</xdr:colOff>
      <xdr:row>75</xdr:row>
      <xdr:rowOff>123190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284097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63516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91439</xdr:rowOff>
    </xdr:from>
    <xdr:to>
      <xdr:col>82</xdr:col>
      <xdr:colOff>158750</xdr:colOff>
      <xdr:row>77</xdr:row>
      <xdr:rowOff>21589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92711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2981940"/>
          <a:ext cx="889000" cy="3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96520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94361"/>
          <a:ext cx="889000" cy="17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96520</xdr:rowOff>
    </xdr:from>
    <xdr:to>
      <xdr:col>69</xdr:col>
      <xdr:colOff>92075</xdr:colOff>
      <xdr:row>79</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696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102870</xdr:rowOff>
    </xdr:from>
    <xdr:to>
      <xdr:col>82</xdr:col>
      <xdr:colOff>158750</xdr:colOff>
      <xdr:row>75</xdr:row>
      <xdr:rowOff>33020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11447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69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128288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45720</xdr:rowOff>
    </xdr:from>
    <xdr:to>
      <xdr:col>69</xdr:col>
      <xdr:colOff>142875</xdr:colOff>
      <xdr:row>78</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7620</xdr:rowOff>
    </xdr:from>
    <xdr:to>
      <xdr:col>65</xdr:col>
      <xdr:colOff>53975</xdr:colOff>
      <xdr:row>79</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119779</xdr:rowOff>
    </xdr:from>
    <xdr:to>
      <xdr:col>29</xdr:col>
      <xdr:colOff>127000</xdr:colOff>
      <xdr:row>19</xdr:row>
      <xdr:rowOff>168718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96254"/>
          <a:ext cx="0" cy="10776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140795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168718</xdr:rowOff>
    </xdr:from>
    <xdr:to>
      <xdr:col>30</xdr:col>
      <xdr:colOff>25400</xdr:colOff>
      <xdr:row>19</xdr:row>
      <xdr:rowOff>168718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738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34706</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119779</xdr:rowOff>
    </xdr:from>
    <xdr:to>
      <xdr:col>30</xdr:col>
      <xdr:colOff>25400</xdr:colOff>
      <xdr:row>13</xdr:row>
      <xdr:rowOff>119779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96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50161</xdr:rowOff>
    </xdr:from>
    <xdr:to>
      <xdr:col>29</xdr:col>
      <xdr:colOff>127000</xdr:colOff>
      <xdr:row>18</xdr:row>
      <xdr:rowOff>61381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83886"/>
          <a:ext cx="647700" cy="11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47316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30789</xdr:rowOff>
    </xdr:from>
    <xdr:to>
      <xdr:col>29</xdr:col>
      <xdr:colOff>177800</xdr:colOff>
      <xdr:row>17</xdr:row>
      <xdr:rowOff>132389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25761</xdr:rowOff>
    </xdr:from>
    <xdr:to>
      <xdr:col>26</xdr:col>
      <xdr:colOff>50800</xdr:colOff>
      <xdr:row>18</xdr:row>
      <xdr:rowOff>50161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59486"/>
          <a:ext cx="698500" cy="24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55355</xdr:rowOff>
    </xdr:from>
    <xdr:to>
      <xdr:col>26</xdr:col>
      <xdr:colOff>101600</xdr:colOff>
      <xdr:row>17</xdr:row>
      <xdr:rowOff>156955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167132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25761</xdr:rowOff>
    </xdr:from>
    <xdr:to>
      <xdr:col>22</xdr:col>
      <xdr:colOff>114300</xdr:colOff>
      <xdr:row>18</xdr:row>
      <xdr:rowOff>31384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59486"/>
          <a:ext cx="698500" cy="5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81159</xdr:rowOff>
    </xdr:from>
    <xdr:to>
      <xdr:col>22</xdr:col>
      <xdr:colOff>165100</xdr:colOff>
      <xdr:row>18</xdr:row>
      <xdr:rowOff>11309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21486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31384</xdr:rowOff>
    </xdr:from>
    <xdr:to>
      <xdr:col>18</xdr:col>
      <xdr:colOff>177800</xdr:colOff>
      <xdr:row>18</xdr:row>
      <xdr:rowOff>66872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65109"/>
          <a:ext cx="698500" cy="35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152551</xdr:rowOff>
    </xdr:from>
    <xdr:to>
      <xdr:col>19</xdr:col>
      <xdr:colOff>38100</xdr:colOff>
      <xdr:row>19</xdr:row>
      <xdr:rowOff>82701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86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67478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7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4857</xdr:rowOff>
    </xdr:from>
    <xdr:to>
      <xdr:col>15</xdr:col>
      <xdr:colOff>101600</xdr:colOff>
      <xdr:row>19</xdr:row>
      <xdr:rowOff>106457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100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91234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9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10581</xdr:rowOff>
    </xdr:from>
    <xdr:to>
      <xdr:col>29</xdr:col>
      <xdr:colOff>177800</xdr:colOff>
      <xdr:row>18</xdr:row>
      <xdr:rowOff>112181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44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154108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170811</xdr:rowOff>
    </xdr:from>
    <xdr:to>
      <xdr:col>26</xdr:col>
      <xdr:colOff>101600</xdr:colOff>
      <xdr:row>18</xdr:row>
      <xdr:rowOff>100961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33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85738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19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146411</xdr:rowOff>
    </xdr:from>
    <xdr:to>
      <xdr:col>22</xdr:col>
      <xdr:colOff>165100</xdr:colOff>
      <xdr:row>18</xdr:row>
      <xdr:rowOff>76561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08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61338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152034</xdr:rowOff>
    </xdr:from>
    <xdr:to>
      <xdr:col>19</xdr:col>
      <xdr:colOff>38100</xdr:colOff>
      <xdr:row>18</xdr:row>
      <xdr:rowOff>82184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92361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8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16072</xdr:rowOff>
    </xdr:from>
    <xdr:to>
      <xdr:col>15</xdr:col>
      <xdr:colOff>101600</xdr:colOff>
      <xdr:row>18</xdr:row>
      <xdr:rowOff>117672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127849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1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46598</xdr:rowOff>
    </xdr:from>
    <xdr:to>
      <xdr:col>29</xdr:col>
      <xdr:colOff>127000</xdr:colOff>
      <xdr:row>38</xdr:row>
      <xdr:rowOff>7507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71148"/>
          <a:ext cx="0" cy="15039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322484</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7507</xdr:rowOff>
    </xdr:from>
    <xdr:to>
      <xdr:col>30</xdr:col>
      <xdr:colOff>25400</xdr:colOff>
      <xdr:row>38</xdr:row>
      <xdr:rowOff>7507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5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304425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46598</xdr:rowOff>
    </xdr:from>
    <xdr:to>
      <xdr:col>30</xdr:col>
      <xdr:colOff>25400</xdr:colOff>
      <xdr:row>33</xdr:row>
      <xdr:rowOff>46598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71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68576</xdr:rowOff>
    </xdr:from>
    <xdr:to>
      <xdr:col>29</xdr:col>
      <xdr:colOff>127000</xdr:colOff>
      <xdr:row>35</xdr:row>
      <xdr:rowOff>253220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78926"/>
          <a:ext cx="647700" cy="184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124335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152258</xdr:rowOff>
    </xdr:from>
    <xdr:to>
      <xdr:col>29</xdr:col>
      <xdr:colOff>177800</xdr:colOff>
      <xdr:row>35</xdr:row>
      <xdr:rowOff>253858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253220</xdr:rowOff>
    </xdr:from>
    <xdr:to>
      <xdr:col>26</xdr:col>
      <xdr:colOff>50800</xdr:colOff>
      <xdr:row>35</xdr:row>
      <xdr:rowOff>285796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63570"/>
          <a:ext cx="698500" cy="32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213736</xdr:rowOff>
    </xdr:from>
    <xdr:to>
      <xdr:col>26</xdr:col>
      <xdr:colOff>101600</xdr:colOff>
      <xdr:row>35</xdr:row>
      <xdr:rowOff>315336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300113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285796</xdr:rowOff>
    </xdr:from>
    <xdr:to>
      <xdr:col>22</xdr:col>
      <xdr:colOff>114300</xdr:colOff>
      <xdr:row>36</xdr:row>
      <xdr:rowOff>6348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96146"/>
          <a:ext cx="6985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299510</xdr:rowOff>
    </xdr:from>
    <xdr:to>
      <xdr:col>22</xdr:col>
      <xdr:colOff>165100</xdr:colOff>
      <xdr:row>36</xdr:row>
      <xdr:rowOff>58210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42987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6348</xdr:rowOff>
    </xdr:from>
    <xdr:to>
      <xdr:col>18</xdr:col>
      <xdr:colOff>177800</xdr:colOff>
      <xdr:row>37</xdr:row>
      <xdr:rowOff>22661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59598"/>
          <a:ext cx="698500" cy="187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51593</xdr:rowOff>
    </xdr:from>
    <xdr:to>
      <xdr:col>19</xdr:col>
      <xdr:colOff>38100</xdr:colOff>
      <xdr:row>36</xdr:row>
      <xdr:rowOff>153193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137970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76804</xdr:rowOff>
    </xdr:from>
    <xdr:to>
      <xdr:col>15</xdr:col>
      <xdr:colOff>101600</xdr:colOff>
      <xdr:row>37</xdr:row>
      <xdr:rowOff>6954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00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188581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98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17776</xdr:rowOff>
    </xdr:from>
    <xdr:to>
      <xdr:col>29</xdr:col>
      <xdr:colOff>177800</xdr:colOff>
      <xdr:row>35</xdr:row>
      <xdr:rowOff>119376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628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205753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7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202420</xdr:rowOff>
    </xdr:from>
    <xdr:to>
      <xdr:col>26</xdr:col>
      <xdr:colOff>101600</xdr:colOff>
      <xdr:row>35</xdr:row>
      <xdr:rowOff>304020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1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314197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234996</xdr:rowOff>
    </xdr:from>
    <xdr:to>
      <xdr:col>22</xdr:col>
      <xdr:colOff>165100</xdr:colOff>
      <xdr:row>35</xdr:row>
      <xdr:rowOff>336596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4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3873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1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298448</xdr:rowOff>
    </xdr:from>
    <xdr:to>
      <xdr:col>19</xdr:col>
      <xdr:colOff>38100</xdr:colOff>
      <xdr:row>36</xdr:row>
      <xdr:rowOff>57148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8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67325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7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143311</xdr:rowOff>
    </xdr:from>
    <xdr:to>
      <xdr:col>15</xdr:col>
      <xdr:colOff>101600</xdr:colOff>
      <xdr:row>37</xdr:row>
      <xdr:rowOff>73461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6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58238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50678</xdr:rowOff>
    </xdr:from>
    <xdr:to>
      <xdr:col>24</xdr:col>
      <xdr:colOff>62865</xdr:colOff>
      <xdr:row>38</xdr:row>
      <xdr:rowOff>115200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628"/>
          <a:ext cx="1270" cy="12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119027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115200</xdr:rowOff>
    </xdr:from>
    <xdr:to>
      <xdr:col>24</xdr:col>
      <xdr:colOff>152400</xdr:colOff>
      <xdr:row>38</xdr:row>
      <xdr:rowOff>115200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168805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50678</xdr:rowOff>
    </xdr:from>
    <xdr:to>
      <xdr:col>24</xdr:col>
      <xdr:colOff>152400</xdr:colOff>
      <xdr:row>31</xdr:row>
      <xdr:rowOff>50678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67291</xdr:rowOff>
    </xdr:from>
    <xdr:to>
      <xdr:col>24</xdr:col>
      <xdr:colOff>63500</xdr:colOff>
      <xdr:row>36</xdr:row>
      <xdr:rowOff>72389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239491"/>
          <a:ext cx="838200" cy="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128933</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106056</xdr:rowOff>
    </xdr:from>
    <xdr:to>
      <xdr:col>24</xdr:col>
      <xdr:colOff>114300</xdr:colOff>
      <xdr:row>36</xdr:row>
      <xdr:rowOff>36206</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52735</xdr:rowOff>
    </xdr:from>
    <xdr:to>
      <xdr:col>19</xdr:col>
      <xdr:colOff>177800</xdr:colOff>
      <xdr:row>36</xdr:row>
      <xdr:rowOff>67291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2908300" y="6224935"/>
          <a:ext cx="889000" cy="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124504</xdr:rowOff>
    </xdr:from>
    <xdr:to>
      <xdr:col>20</xdr:col>
      <xdr:colOff>38100</xdr:colOff>
      <xdr:row>36</xdr:row>
      <xdr:rowOff>54654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71181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0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52735</xdr:rowOff>
    </xdr:from>
    <xdr:to>
      <xdr:col>15</xdr:col>
      <xdr:colOff>50800</xdr:colOff>
      <xdr:row>36</xdr:row>
      <xdr:rowOff>127864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24935"/>
          <a:ext cx="889000" cy="7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168539</xdr:rowOff>
    </xdr:from>
    <xdr:to>
      <xdr:col>15</xdr:col>
      <xdr:colOff>101600</xdr:colOff>
      <xdr:row>36</xdr:row>
      <xdr:rowOff>98689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115216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127864</xdr:rowOff>
    </xdr:from>
    <xdr:to>
      <xdr:col>10</xdr:col>
      <xdr:colOff>114300</xdr:colOff>
      <xdr:row>37</xdr:row>
      <xdr:rowOff>4649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00064"/>
          <a:ext cx="889000" cy="4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150611</xdr:rowOff>
    </xdr:from>
    <xdr:to>
      <xdr:col>10</xdr:col>
      <xdr:colOff>165100</xdr:colOff>
      <xdr:row>38</xdr:row>
      <xdr:rowOff>80761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494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71887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52111" y="658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2021</xdr:rowOff>
    </xdr:from>
    <xdr:to>
      <xdr:col>6</xdr:col>
      <xdr:colOff>38100</xdr:colOff>
      <xdr:row>38</xdr:row>
      <xdr:rowOff>103621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51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94748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63111" y="660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21589</xdr:rowOff>
    </xdr:from>
    <xdr:to>
      <xdr:col>24</xdr:col>
      <xdr:colOff>114300</xdr:colOff>
      <xdr:row>36</xdr:row>
      <xdr:rowOff>123189</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7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16491</xdr:rowOff>
    </xdr:from>
    <xdr:to>
      <xdr:col>20</xdr:col>
      <xdr:colOff>38100</xdr:colOff>
      <xdr:row>36</xdr:row>
      <xdr:rowOff>118091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109218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2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1935</xdr:rowOff>
    </xdr:from>
    <xdr:to>
      <xdr:col>15</xdr:col>
      <xdr:colOff>101600</xdr:colOff>
      <xdr:row>36</xdr:row>
      <xdr:rowOff>103535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94662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2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77064</xdr:rowOff>
    </xdr:from>
    <xdr:to>
      <xdr:col>10</xdr:col>
      <xdr:colOff>165100</xdr:colOff>
      <xdr:row>37</xdr:row>
      <xdr:rowOff>7214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23741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024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125299</xdr:rowOff>
    </xdr:from>
    <xdr:to>
      <xdr:col>6</xdr:col>
      <xdr:colOff>38100</xdr:colOff>
      <xdr:row>37</xdr:row>
      <xdr:rowOff>55449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71976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07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37705</xdr:rowOff>
    </xdr:from>
    <xdr:to>
      <xdr:col>24</xdr:col>
      <xdr:colOff>62865</xdr:colOff>
      <xdr:row>59</xdr:row>
      <xdr:rowOff>128250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655"/>
          <a:ext cx="1270" cy="146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132077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128250</xdr:rowOff>
    </xdr:from>
    <xdr:to>
      <xdr:col>24</xdr:col>
      <xdr:colOff>152400</xdr:colOff>
      <xdr:row>59</xdr:row>
      <xdr:rowOff>128250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155832</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37705</xdr:rowOff>
    </xdr:from>
    <xdr:to>
      <xdr:col>24</xdr:col>
      <xdr:colOff>152400</xdr:colOff>
      <xdr:row>51</xdr:row>
      <xdr:rowOff>37705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146329</xdr:rowOff>
    </xdr:from>
    <xdr:to>
      <xdr:col>24</xdr:col>
      <xdr:colOff>63500</xdr:colOff>
      <xdr:row>58</xdr:row>
      <xdr:rowOff>102598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18979"/>
          <a:ext cx="838200" cy="12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132912</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154485</xdr:rowOff>
    </xdr:from>
    <xdr:to>
      <xdr:col>24</xdr:col>
      <xdr:colOff>114300</xdr:colOff>
      <xdr:row>58</xdr:row>
      <xdr:rowOff>84635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1525</xdr:rowOff>
    </xdr:from>
    <xdr:to>
      <xdr:col>19</xdr:col>
      <xdr:colOff>177800</xdr:colOff>
      <xdr:row>58</xdr:row>
      <xdr:rowOff>102598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45625"/>
          <a:ext cx="889000" cy="10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2679</xdr:rowOff>
    </xdr:from>
    <xdr:to>
      <xdr:col>20</xdr:col>
      <xdr:colOff>38100</xdr:colOff>
      <xdr:row>58</xdr:row>
      <xdr:rowOff>104279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120806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72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1525</xdr:rowOff>
    </xdr:from>
    <xdr:to>
      <xdr:col>15</xdr:col>
      <xdr:colOff>50800</xdr:colOff>
      <xdr:row>58</xdr:row>
      <xdr:rowOff>117225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45625"/>
          <a:ext cx="889000" cy="11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46272</xdr:rowOff>
    </xdr:from>
    <xdr:to>
      <xdr:col>15</xdr:col>
      <xdr:colOff>101600</xdr:colOff>
      <xdr:row>58</xdr:row>
      <xdr:rowOff>147872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138999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1008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163547</xdr:rowOff>
    </xdr:from>
    <xdr:to>
      <xdr:col>10</xdr:col>
      <xdr:colOff>114300</xdr:colOff>
      <xdr:row>58</xdr:row>
      <xdr:rowOff>117225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6197"/>
          <a:ext cx="889000" cy="12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3753</xdr:rowOff>
    </xdr:from>
    <xdr:to>
      <xdr:col>10</xdr:col>
      <xdr:colOff>165100</xdr:colOff>
      <xdr:row>59</xdr:row>
      <xdr:rowOff>105353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1011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96480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21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32789</xdr:rowOff>
    </xdr:from>
    <xdr:to>
      <xdr:col>6</xdr:col>
      <xdr:colOff>38100</xdr:colOff>
      <xdr:row>59</xdr:row>
      <xdr:rowOff>134389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14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125516</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1024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95529</xdr:rowOff>
    </xdr:from>
    <xdr:to>
      <xdr:col>24</xdr:col>
      <xdr:colOff>114300</xdr:colOff>
      <xdr:row>58</xdr:row>
      <xdr:rowOff>25679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118406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19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51798</xdr:rowOff>
    </xdr:from>
    <xdr:to>
      <xdr:col>20</xdr:col>
      <xdr:colOff>38100</xdr:colOff>
      <xdr:row>58</xdr:row>
      <xdr:rowOff>153398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144525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88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122175</xdr:rowOff>
    </xdr:from>
    <xdr:to>
      <xdr:col>15</xdr:col>
      <xdr:colOff>101600</xdr:colOff>
      <xdr:row>58</xdr:row>
      <xdr:rowOff>52325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68852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670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66425</xdr:rowOff>
    </xdr:from>
    <xdr:to>
      <xdr:col>10</xdr:col>
      <xdr:colOff>165100</xdr:colOff>
      <xdr:row>58</xdr:row>
      <xdr:rowOff>168025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13102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78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112747</xdr:rowOff>
    </xdr:from>
    <xdr:to>
      <xdr:col>6</xdr:col>
      <xdr:colOff>38100</xdr:colOff>
      <xdr:row>58</xdr:row>
      <xdr:rowOff>42897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59424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6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57290</xdr:rowOff>
    </xdr:from>
    <xdr:to>
      <xdr:col>24</xdr:col>
      <xdr:colOff>62865</xdr:colOff>
      <xdr:row>79</xdr:row>
      <xdr:rowOff>43535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240"/>
          <a:ext cx="1270" cy="1357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47362</xdr:rowOff>
    </xdr:from>
    <xdr:ext cx="313932"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1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43535</xdr:rowOff>
    </xdr:from>
    <xdr:to>
      <xdr:col>24</xdr:col>
      <xdr:colOff>152400</xdr:colOff>
      <xdr:row>79</xdr:row>
      <xdr:rowOff>43535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3967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57290</xdr:rowOff>
    </xdr:from>
    <xdr:to>
      <xdr:col>24</xdr:col>
      <xdr:colOff>152400</xdr:colOff>
      <xdr:row>71</xdr:row>
      <xdr:rowOff>57290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115030</xdr:rowOff>
    </xdr:from>
    <xdr:to>
      <xdr:col>24</xdr:col>
      <xdr:colOff>63500</xdr:colOff>
      <xdr:row>78</xdr:row>
      <xdr:rowOff>134099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88130"/>
          <a:ext cx="838200" cy="1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119378</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7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96501</xdr:rowOff>
    </xdr:from>
    <xdr:to>
      <xdr:col>24</xdr:col>
      <xdr:colOff>114300</xdr:colOff>
      <xdr:row>77</xdr:row>
      <xdr:rowOff>26651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94532</xdr:rowOff>
    </xdr:from>
    <xdr:to>
      <xdr:col>19</xdr:col>
      <xdr:colOff>177800</xdr:colOff>
      <xdr:row>78</xdr:row>
      <xdr:rowOff>134099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67632"/>
          <a:ext cx="889000" cy="3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119362</xdr:rowOff>
    </xdr:from>
    <xdr:to>
      <xdr:col>20</xdr:col>
      <xdr:colOff>38100</xdr:colOff>
      <xdr:row>77</xdr:row>
      <xdr:rowOff>49512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66038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2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94532</xdr:rowOff>
    </xdr:from>
    <xdr:to>
      <xdr:col>15</xdr:col>
      <xdr:colOff>50800</xdr:colOff>
      <xdr:row>79</xdr:row>
      <xdr:rowOff>8865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67632"/>
          <a:ext cx="889000" cy="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163461</xdr:rowOff>
    </xdr:from>
    <xdr:to>
      <xdr:col>15</xdr:col>
      <xdr:colOff>101600</xdr:colOff>
      <xdr:row>77</xdr:row>
      <xdr:rowOff>93611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110138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8655</xdr:rowOff>
    </xdr:from>
    <xdr:to>
      <xdr:col>10</xdr:col>
      <xdr:colOff>114300</xdr:colOff>
      <xdr:row>79</xdr:row>
      <xdr:rowOff>8865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553205"/>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149231</xdr:rowOff>
    </xdr:from>
    <xdr:to>
      <xdr:col>10</xdr:col>
      <xdr:colOff>165100</xdr:colOff>
      <xdr:row>78</xdr:row>
      <xdr:rowOff>79381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5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95908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12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112846</xdr:rowOff>
    </xdr:from>
    <xdr:to>
      <xdr:col>6</xdr:col>
      <xdr:colOff>38100</xdr:colOff>
      <xdr:row>78</xdr:row>
      <xdr:rowOff>42996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59523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64230</xdr:rowOff>
    </xdr:from>
    <xdr:to>
      <xdr:col>24</xdr:col>
      <xdr:colOff>114300</xdr:colOff>
      <xdr:row>78</xdr:row>
      <xdr:rowOff>165830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150607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83299</xdr:rowOff>
    </xdr:from>
    <xdr:to>
      <xdr:col>20</xdr:col>
      <xdr:colOff>38100</xdr:colOff>
      <xdr:row>79</xdr:row>
      <xdr:rowOff>13449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43732</xdr:rowOff>
    </xdr:from>
    <xdr:to>
      <xdr:col>15</xdr:col>
      <xdr:colOff>101600</xdr:colOff>
      <xdr:row>78</xdr:row>
      <xdr:rowOff>145332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1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136459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129515</xdr:rowOff>
    </xdr:from>
    <xdr:to>
      <xdr:col>10</xdr:col>
      <xdr:colOff>165100</xdr:colOff>
      <xdr:row>79</xdr:row>
      <xdr:rowOff>59665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0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50792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129305</xdr:rowOff>
    </xdr:from>
    <xdr:to>
      <xdr:col>6</xdr:col>
      <xdr:colOff>38100</xdr:colOff>
      <xdr:row>79</xdr:row>
      <xdr:rowOff>59455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0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50582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9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11271</xdr:rowOff>
    </xdr:from>
    <xdr:to>
      <xdr:col>24</xdr:col>
      <xdr:colOff>62865</xdr:colOff>
      <xdr:row>98</xdr:row>
      <xdr:rowOff>28318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771"/>
          <a:ext cx="1270" cy="1388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32145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28318</xdr:rowOff>
    </xdr:from>
    <xdr:to>
      <xdr:col>24</xdr:col>
      <xdr:colOff>152400</xdr:colOff>
      <xdr:row>98</xdr:row>
      <xdr:rowOff>28318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0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129398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6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11271</xdr:rowOff>
    </xdr:from>
    <xdr:to>
      <xdr:col>24</xdr:col>
      <xdr:colOff>152400</xdr:colOff>
      <xdr:row>90</xdr:row>
      <xdr:rowOff>11271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144697</xdr:rowOff>
    </xdr:from>
    <xdr:to>
      <xdr:col>24</xdr:col>
      <xdr:colOff>63500</xdr:colOff>
      <xdr:row>96</xdr:row>
      <xdr:rowOff>91802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32447"/>
          <a:ext cx="838200" cy="1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49141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5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26264</xdr:rowOff>
    </xdr:from>
    <xdr:to>
      <xdr:col>24</xdr:col>
      <xdr:colOff>114300</xdr:colOff>
      <xdr:row>95</xdr:row>
      <xdr:rowOff>127864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144697</xdr:rowOff>
    </xdr:from>
    <xdr:to>
      <xdr:col>19</xdr:col>
      <xdr:colOff>177800</xdr:colOff>
      <xdr:row>97</xdr:row>
      <xdr:rowOff>84117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2447"/>
          <a:ext cx="889000" cy="28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72299</xdr:rowOff>
    </xdr:from>
    <xdr:to>
      <xdr:col>20</xdr:col>
      <xdr:colOff>38100</xdr:colOff>
      <xdr:row>95</xdr:row>
      <xdr:rowOff>2449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18976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59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84117</xdr:rowOff>
    </xdr:from>
    <xdr:to>
      <xdr:col>15</xdr:col>
      <xdr:colOff>50800</xdr:colOff>
      <xdr:row>97</xdr:row>
      <xdr:rowOff>84564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714767"/>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56646</xdr:rowOff>
    </xdr:from>
    <xdr:to>
      <xdr:col>15</xdr:col>
      <xdr:colOff>101600</xdr:colOff>
      <xdr:row>96</xdr:row>
      <xdr:rowOff>158246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3323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84564</xdr:rowOff>
    </xdr:from>
    <xdr:to>
      <xdr:col>10</xdr:col>
      <xdr:colOff>114300</xdr:colOff>
      <xdr:row>97</xdr:row>
      <xdr:rowOff>85162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15214"/>
          <a:ext cx="889000" cy="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24783</xdr:rowOff>
    </xdr:from>
    <xdr:to>
      <xdr:col>10</xdr:col>
      <xdr:colOff>165100</xdr:colOff>
      <xdr:row>96</xdr:row>
      <xdr:rowOff>126383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142910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34570</xdr:rowOff>
    </xdr:from>
    <xdr:to>
      <xdr:col>6</xdr:col>
      <xdr:colOff>38100</xdr:colOff>
      <xdr:row>96</xdr:row>
      <xdr:rowOff>136170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152697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6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41002</xdr:rowOff>
    </xdr:from>
    <xdr:to>
      <xdr:col>24</xdr:col>
      <xdr:colOff>114300</xdr:colOff>
      <xdr:row>96</xdr:row>
      <xdr:rowOff>142602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0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19429</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7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93897</xdr:rowOff>
    </xdr:from>
    <xdr:to>
      <xdr:col>20</xdr:col>
      <xdr:colOff>38100</xdr:colOff>
      <xdr:row>96</xdr:row>
      <xdr:rowOff>24047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15174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47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33317</xdr:rowOff>
    </xdr:from>
    <xdr:to>
      <xdr:col>15</xdr:col>
      <xdr:colOff>101600</xdr:colOff>
      <xdr:row>97</xdr:row>
      <xdr:rowOff>134917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126044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5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33764</xdr:rowOff>
    </xdr:from>
    <xdr:to>
      <xdr:col>10</xdr:col>
      <xdr:colOff>165100</xdr:colOff>
      <xdr:row>97</xdr:row>
      <xdr:rowOff>135364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6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126491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5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34362</xdr:rowOff>
    </xdr:from>
    <xdr:to>
      <xdr:col>6</xdr:col>
      <xdr:colOff>38100</xdr:colOff>
      <xdr:row>97</xdr:row>
      <xdr:rowOff>135962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127089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56659</xdr:rowOff>
    </xdr:from>
    <xdr:to>
      <xdr:col>54</xdr:col>
      <xdr:colOff>189865</xdr:colOff>
      <xdr:row>38</xdr:row>
      <xdr:rowOff>170671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609"/>
          <a:ext cx="1270" cy="1314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3048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170671</xdr:rowOff>
    </xdr:from>
    <xdr:to>
      <xdr:col>55</xdr:col>
      <xdr:colOff>88900</xdr:colOff>
      <xdr:row>38</xdr:row>
      <xdr:rowOff>170671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3336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56659</xdr:rowOff>
    </xdr:from>
    <xdr:to>
      <xdr:col>55</xdr:col>
      <xdr:colOff>88900</xdr:colOff>
      <xdr:row>31</xdr:row>
      <xdr:rowOff>56659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169327</xdr:rowOff>
    </xdr:from>
    <xdr:to>
      <xdr:col>55</xdr:col>
      <xdr:colOff>0</xdr:colOff>
      <xdr:row>38</xdr:row>
      <xdr:rowOff>4044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2977"/>
          <a:ext cx="838200" cy="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32933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336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10056</xdr:rowOff>
    </xdr:from>
    <xdr:to>
      <xdr:col>55</xdr:col>
      <xdr:colOff>50800</xdr:colOff>
      <xdr:row>36</xdr:row>
      <xdr:rowOff>111656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69981</xdr:rowOff>
    </xdr:from>
    <xdr:to>
      <xdr:col>50</xdr:col>
      <xdr:colOff>114300</xdr:colOff>
      <xdr:row>37</xdr:row>
      <xdr:rowOff>169327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899281"/>
          <a:ext cx="889000" cy="61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87569</xdr:rowOff>
    </xdr:from>
    <xdr:to>
      <xdr:col>50</xdr:col>
      <xdr:colOff>165100</xdr:colOff>
      <xdr:row>37</xdr:row>
      <xdr:rowOff>17719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34246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3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69981</xdr:rowOff>
    </xdr:from>
    <xdr:to>
      <xdr:col>45</xdr:col>
      <xdr:colOff>177800</xdr:colOff>
      <xdr:row>37</xdr:row>
      <xdr:rowOff>11483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899281"/>
          <a:ext cx="889000" cy="45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129019</xdr:rowOff>
    </xdr:from>
    <xdr:to>
      <xdr:col>46</xdr:col>
      <xdr:colOff>38100</xdr:colOff>
      <xdr:row>34</xdr:row>
      <xdr:rowOff>59169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75696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5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93838</xdr:rowOff>
    </xdr:from>
    <xdr:to>
      <xdr:col>41</xdr:col>
      <xdr:colOff>50800</xdr:colOff>
      <xdr:row>37</xdr:row>
      <xdr:rowOff>11483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94588"/>
          <a:ext cx="889000" cy="26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136257</xdr:rowOff>
    </xdr:from>
    <xdr:to>
      <xdr:col>41</xdr:col>
      <xdr:colOff>101600</xdr:colOff>
      <xdr:row>38</xdr:row>
      <xdr:rowOff>66407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57534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107878</xdr:rowOff>
    </xdr:from>
    <xdr:to>
      <xdr:col>36</xdr:col>
      <xdr:colOff>165100</xdr:colOff>
      <xdr:row>38</xdr:row>
      <xdr:rowOff>38029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51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29156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54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124694</xdr:rowOff>
    </xdr:from>
    <xdr:to>
      <xdr:col>55</xdr:col>
      <xdr:colOff>50800</xdr:colOff>
      <xdr:row>38</xdr:row>
      <xdr:rowOff>54845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83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103121</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46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118526</xdr:rowOff>
    </xdr:from>
    <xdr:to>
      <xdr:col>50</xdr:col>
      <xdr:colOff>165100</xdr:colOff>
      <xdr:row>38</xdr:row>
      <xdr:rowOff>48676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39804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5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19181</xdr:rowOff>
    </xdr:from>
    <xdr:to>
      <xdr:col>46</xdr:col>
      <xdr:colOff>38100</xdr:colOff>
      <xdr:row>34</xdr:row>
      <xdr:rowOff>120781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8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111908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4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132133</xdr:rowOff>
    </xdr:from>
    <xdr:to>
      <xdr:col>41</xdr:col>
      <xdr:colOff>101600</xdr:colOff>
      <xdr:row>37</xdr:row>
      <xdr:rowOff>62283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0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78810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79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43038</xdr:rowOff>
    </xdr:from>
    <xdr:to>
      <xdr:col>36</xdr:col>
      <xdr:colOff>165100</xdr:colOff>
      <xdr:row>35</xdr:row>
      <xdr:rowOff>144638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161165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1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130119</xdr:rowOff>
    </xdr:from>
    <xdr:to>
      <xdr:col>54</xdr:col>
      <xdr:colOff>189865</xdr:colOff>
      <xdr:row>58</xdr:row>
      <xdr:rowOff>75098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19"/>
          <a:ext cx="1270" cy="131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78925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75098</xdr:rowOff>
    </xdr:from>
    <xdr:to>
      <xdr:col>55</xdr:col>
      <xdr:colOff>88900</xdr:colOff>
      <xdr:row>58</xdr:row>
      <xdr:rowOff>75098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76796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130119</xdr:rowOff>
    </xdr:from>
    <xdr:to>
      <xdr:col>55</xdr:col>
      <xdr:colOff>88900</xdr:colOff>
      <xdr:row>50</xdr:row>
      <xdr:rowOff>130119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145605</xdr:rowOff>
    </xdr:from>
    <xdr:to>
      <xdr:col>55</xdr:col>
      <xdr:colOff>0</xdr:colOff>
      <xdr:row>56</xdr:row>
      <xdr:rowOff>757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575355"/>
          <a:ext cx="8382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113602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43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135175</xdr:rowOff>
    </xdr:from>
    <xdr:to>
      <xdr:col>55</xdr:col>
      <xdr:colOff>50800</xdr:colOff>
      <xdr:row>56</xdr:row>
      <xdr:rowOff>65325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160743</xdr:rowOff>
    </xdr:from>
    <xdr:to>
      <xdr:col>50</xdr:col>
      <xdr:colOff>114300</xdr:colOff>
      <xdr:row>55</xdr:row>
      <xdr:rowOff>145605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076143"/>
          <a:ext cx="889000" cy="4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153105</xdr:rowOff>
    </xdr:from>
    <xdr:to>
      <xdr:col>50</xdr:col>
      <xdr:colOff>165100</xdr:colOff>
      <xdr:row>56</xdr:row>
      <xdr:rowOff>83255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74382</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160743</xdr:rowOff>
    </xdr:from>
    <xdr:to>
      <xdr:col>45</xdr:col>
      <xdr:colOff>177800</xdr:colOff>
      <xdr:row>53</xdr:row>
      <xdr:rowOff>9137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076143"/>
          <a:ext cx="889000" cy="1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145607</xdr:rowOff>
    </xdr:from>
    <xdr:to>
      <xdr:col>46</xdr:col>
      <xdr:colOff>38100</xdr:colOff>
      <xdr:row>56</xdr:row>
      <xdr:rowOff>75757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66884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9137</xdr:rowOff>
    </xdr:from>
    <xdr:to>
      <xdr:col>41</xdr:col>
      <xdr:colOff>50800</xdr:colOff>
      <xdr:row>53</xdr:row>
      <xdr:rowOff>114140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095987"/>
          <a:ext cx="889000" cy="10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161476</xdr:rowOff>
    </xdr:from>
    <xdr:to>
      <xdr:col>41</xdr:col>
      <xdr:colOff>101600</xdr:colOff>
      <xdr:row>57</xdr:row>
      <xdr:rowOff>91626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6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82753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55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168796</xdr:rowOff>
    </xdr:from>
    <xdr:to>
      <xdr:col>36</xdr:col>
      <xdr:colOff>165100</xdr:colOff>
      <xdr:row>57</xdr:row>
      <xdr:rowOff>98946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90073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6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121407</xdr:rowOff>
    </xdr:from>
    <xdr:to>
      <xdr:col>55</xdr:col>
      <xdr:colOff>50800</xdr:colOff>
      <xdr:row>56</xdr:row>
      <xdr:rowOff>51557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5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144284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02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94805</xdr:rowOff>
    </xdr:from>
    <xdr:to>
      <xdr:col>50</xdr:col>
      <xdr:colOff>165100</xdr:colOff>
      <xdr:row>56</xdr:row>
      <xdr:rowOff>24955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41482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99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109943</xdr:rowOff>
    </xdr:from>
    <xdr:to>
      <xdr:col>46</xdr:col>
      <xdr:colOff>38100</xdr:colOff>
      <xdr:row>53</xdr:row>
      <xdr:rowOff>40093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0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56620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880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129787</xdr:rowOff>
    </xdr:from>
    <xdr:to>
      <xdr:col>41</xdr:col>
      <xdr:colOff>101600</xdr:colOff>
      <xdr:row>53</xdr:row>
      <xdr:rowOff>59937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0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76464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882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63340</xdr:rowOff>
    </xdr:from>
    <xdr:to>
      <xdr:col>36</xdr:col>
      <xdr:colOff>165100</xdr:colOff>
      <xdr:row>53</xdr:row>
      <xdr:rowOff>164940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10017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2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1938</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38"/>
          <a:ext cx="1270" cy="158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120065</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1938</xdr:rowOff>
    </xdr:from>
    <xdr:to>
      <xdr:col>55</xdr:col>
      <xdr:colOff>88900</xdr:colOff>
      <xdr:row>70</xdr:row>
      <xdr:rowOff>1938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142790</xdr:rowOff>
    </xdr:from>
    <xdr:to>
      <xdr:col>55</xdr:col>
      <xdr:colOff>0</xdr:colOff>
      <xdr:row>78</xdr:row>
      <xdr:rowOff>164142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15890"/>
          <a:ext cx="8382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139513</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116636</xdr:rowOff>
    </xdr:from>
    <xdr:to>
      <xdr:col>55</xdr:col>
      <xdr:colOff>50800</xdr:colOff>
      <xdr:row>78</xdr:row>
      <xdr:rowOff>46786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142790</xdr:rowOff>
    </xdr:from>
    <xdr:to>
      <xdr:col>50</xdr:col>
      <xdr:colOff>114300</xdr:colOff>
      <xdr:row>78</xdr:row>
      <xdr:rowOff>160117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15890"/>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159488</xdr:rowOff>
    </xdr:from>
    <xdr:to>
      <xdr:col>50</xdr:col>
      <xdr:colOff>165100</xdr:colOff>
      <xdr:row>78</xdr:row>
      <xdr:rowOff>89638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106165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1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29857</xdr:rowOff>
    </xdr:from>
    <xdr:to>
      <xdr:col>45</xdr:col>
      <xdr:colOff>177800</xdr:colOff>
      <xdr:row>78</xdr:row>
      <xdr:rowOff>160117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31507"/>
          <a:ext cx="889000" cy="30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159987</xdr:rowOff>
    </xdr:from>
    <xdr:to>
      <xdr:col>46</xdr:col>
      <xdr:colOff>38100</xdr:colOff>
      <xdr:row>78</xdr:row>
      <xdr:rowOff>90137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106664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3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106652</xdr:rowOff>
    </xdr:from>
    <xdr:to>
      <xdr:col>41</xdr:col>
      <xdr:colOff>50800</xdr:colOff>
      <xdr:row>77</xdr:row>
      <xdr:rowOff>29857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965402"/>
          <a:ext cx="889000" cy="26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77477</xdr:rowOff>
    </xdr:from>
    <xdr:to>
      <xdr:col>41</xdr:col>
      <xdr:colOff>101600</xdr:colOff>
      <xdr:row>79</xdr:row>
      <xdr:rowOff>7627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170204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45157</xdr:rowOff>
    </xdr:from>
    <xdr:to>
      <xdr:col>36</xdr:col>
      <xdr:colOff>165100</xdr:colOff>
      <xdr:row>78</xdr:row>
      <xdr:rowOff>146757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137884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113342</xdr:rowOff>
    </xdr:from>
    <xdr:to>
      <xdr:col>55</xdr:col>
      <xdr:colOff>50800</xdr:colOff>
      <xdr:row>79</xdr:row>
      <xdr:rowOff>43492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28269</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91990</xdr:rowOff>
    </xdr:from>
    <xdr:to>
      <xdr:col>50</xdr:col>
      <xdr:colOff>165100</xdr:colOff>
      <xdr:row>79</xdr:row>
      <xdr:rowOff>22140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13267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109317</xdr:rowOff>
    </xdr:from>
    <xdr:to>
      <xdr:col>46</xdr:col>
      <xdr:colOff>38100</xdr:colOff>
      <xdr:row>79</xdr:row>
      <xdr:rowOff>39467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30594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150507</xdr:rowOff>
    </xdr:from>
    <xdr:to>
      <xdr:col>41</xdr:col>
      <xdr:colOff>101600</xdr:colOff>
      <xdr:row>77</xdr:row>
      <xdr:rowOff>80657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8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97185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29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55852</xdr:rowOff>
    </xdr:from>
    <xdr:to>
      <xdr:col>36</xdr:col>
      <xdr:colOff>165100</xdr:colOff>
      <xdr:row>75</xdr:row>
      <xdr:rowOff>157452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9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2529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268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131669</xdr:rowOff>
    </xdr:from>
    <xdr:to>
      <xdr:col>54</xdr:col>
      <xdr:colOff>189865</xdr:colOff>
      <xdr:row>98</xdr:row>
      <xdr:rowOff>123417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3619"/>
          <a:ext cx="1270" cy="1191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127244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123417</xdr:rowOff>
    </xdr:from>
    <xdr:to>
      <xdr:col>55</xdr:col>
      <xdr:colOff>88900</xdr:colOff>
      <xdr:row>98</xdr:row>
      <xdr:rowOff>123417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78346</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131669</xdr:rowOff>
    </xdr:from>
    <xdr:to>
      <xdr:col>55</xdr:col>
      <xdr:colOff>88900</xdr:colOff>
      <xdr:row>91</xdr:row>
      <xdr:rowOff>131669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101495</xdr:rowOff>
    </xdr:from>
    <xdr:to>
      <xdr:col>55</xdr:col>
      <xdr:colOff>0</xdr:colOff>
      <xdr:row>96</xdr:row>
      <xdr:rowOff>160793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60695"/>
          <a:ext cx="838200" cy="5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154463</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136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4586</xdr:rowOff>
    </xdr:from>
    <xdr:to>
      <xdr:col>55</xdr:col>
      <xdr:colOff>50800</xdr:colOff>
      <xdr:row>97</xdr:row>
      <xdr:rowOff>106186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66080</xdr:rowOff>
    </xdr:from>
    <xdr:to>
      <xdr:col>50</xdr:col>
      <xdr:colOff>114300</xdr:colOff>
      <xdr:row>96</xdr:row>
      <xdr:rowOff>101495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010930"/>
          <a:ext cx="889000" cy="549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16731</xdr:rowOff>
    </xdr:from>
    <xdr:to>
      <xdr:col>50</xdr:col>
      <xdr:colOff>165100</xdr:colOff>
      <xdr:row>97</xdr:row>
      <xdr:rowOff>118331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109458</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7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66080</xdr:rowOff>
    </xdr:from>
    <xdr:to>
      <xdr:col>45</xdr:col>
      <xdr:colOff>177800</xdr:colOff>
      <xdr:row>94</xdr:row>
      <xdr:rowOff>136496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010930"/>
          <a:ext cx="889000" cy="2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149033</xdr:rowOff>
    </xdr:from>
    <xdr:to>
      <xdr:col>46</xdr:col>
      <xdr:colOff>38100</xdr:colOff>
      <xdr:row>97</xdr:row>
      <xdr:rowOff>79183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70310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70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136496</xdr:rowOff>
    </xdr:from>
    <xdr:to>
      <xdr:col>41</xdr:col>
      <xdr:colOff>50800</xdr:colOff>
      <xdr:row>96</xdr:row>
      <xdr:rowOff>22837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252796"/>
          <a:ext cx="889000" cy="22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96106</xdr:rowOff>
    </xdr:from>
    <xdr:to>
      <xdr:col>41</xdr:col>
      <xdr:colOff>101600</xdr:colOff>
      <xdr:row>98</xdr:row>
      <xdr:rowOff>26256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17383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112575</xdr:rowOff>
    </xdr:from>
    <xdr:to>
      <xdr:col>36</xdr:col>
      <xdr:colOff>165100</xdr:colOff>
      <xdr:row>98</xdr:row>
      <xdr:rowOff>42725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4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33852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83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109993</xdr:rowOff>
    </xdr:from>
    <xdr:to>
      <xdr:col>55</xdr:col>
      <xdr:colOff>50800</xdr:colOff>
      <xdr:row>97</xdr:row>
      <xdr:rowOff>40143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6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132870</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4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50695</xdr:rowOff>
    </xdr:from>
    <xdr:to>
      <xdr:col>50</xdr:col>
      <xdr:colOff>165100</xdr:colOff>
      <xdr:row>96</xdr:row>
      <xdr:rowOff>152295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0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168822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28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15280</xdr:rowOff>
    </xdr:from>
    <xdr:to>
      <xdr:col>46</xdr:col>
      <xdr:colOff>38100</xdr:colOff>
      <xdr:row>93</xdr:row>
      <xdr:rowOff>116880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596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133407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573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85696</xdr:rowOff>
    </xdr:from>
    <xdr:to>
      <xdr:col>41</xdr:col>
      <xdr:colOff>101600</xdr:colOff>
      <xdr:row>95</xdr:row>
      <xdr:rowOff>15846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0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32373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597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143487</xdr:rowOff>
    </xdr:from>
    <xdr:to>
      <xdr:col>36</xdr:col>
      <xdr:colOff>165100</xdr:colOff>
      <xdr:row>96</xdr:row>
      <xdr:rowOff>73637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90164</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20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92814</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6093564"/>
          <a:ext cx="1269" cy="5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39491</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8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92814</xdr:rowOff>
    </xdr:from>
    <xdr:to>
      <xdr:col>86</xdr:col>
      <xdr:colOff>25400</xdr:colOff>
      <xdr:row>35</xdr:row>
      <xdr:rowOff>92814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164096</xdr:rowOff>
    </xdr:from>
    <xdr:to>
      <xdr:col>85</xdr:col>
      <xdr:colOff>127000</xdr:colOff>
      <xdr:row>36</xdr:row>
      <xdr:rowOff>166757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164846"/>
          <a:ext cx="838200" cy="17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480</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1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22053</xdr:rowOff>
    </xdr:from>
    <xdr:to>
      <xdr:col>85</xdr:col>
      <xdr:colOff>177800</xdr:colOff>
      <xdr:row>38</xdr:row>
      <xdr:rowOff>123653</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3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164096</xdr:rowOff>
    </xdr:from>
    <xdr:to>
      <xdr:col>81</xdr:col>
      <xdr:colOff>50800</xdr:colOff>
      <xdr:row>36</xdr:row>
      <xdr:rowOff>14606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164846"/>
          <a:ext cx="889000" cy="2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26515</xdr:rowOff>
    </xdr:from>
    <xdr:to>
      <xdr:col>81</xdr:col>
      <xdr:colOff>101600</xdr:colOff>
      <xdr:row>38</xdr:row>
      <xdr:rowOff>128115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119242</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71888</xdr:rowOff>
    </xdr:from>
    <xdr:to>
      <xdr:col>76</xdr:col>
      <xdr:colOff>114300</xdr:colOff>
      <xdr:row>36</xdr:row>
      <xdr:rowOff>14606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5386838"/>
          <a:ext cx="889000" cy="7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4775</xdr:rowOff>
    </xdr:from>
    <xdr:to>
      <xdr:col>76</xdr:col>
      <xdr:colOff>165100</xdr:colOff>
      <xdr:row>38</xdr:row>
      <xdr:rowOff>106375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97502</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61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48283</xdr:rowOff>
    </xdr:from>
    <xdr:to>
      <xdr:col>71</xdr:col>
      <xdr:colOff>177800</xdr:colOff>
      <xdr:row>31</xdr:row>
      <xdr:rowOff>71888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5191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14015</xdr:rowOff>
    </xdr:from>
    <xdr:to>
      <xdr:col>72</xdr:col>
      <xdr:colOff>38100</xdr:colOff>
      <xdr:row>38</xdr:row>
      <xdr:rowOff>115615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106742</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62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42842</xdr:rowOff>
    </xdr:from>
    <xdr:to>
      <xdr:col>67</xdr:col>
      <xdr:colOff>101600</xdr:colOff>
      <xdr:row>38</xdr:row>
      <xdr:rowOff>144442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135569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65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115957</xdr:rowOff>
    </xdr:from>
    <xdr:to>
      <xdr:col>85</xdr:col>
      <xdr:colOff>177800</xdr:colOff>
      <xdr:row>37</xdr:row>
      <xdr:rowOff>46107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28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138834</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1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113296</xdr:rowOff>
    </xdr:from>
    <xdr:to>
      <xdr:col>81</xdr:col>
      <xdr:colOff>101600</xdr:colOff>
      <xdr:row>36</xdr:row>
      <xdr:rowOff>43446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1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59973</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181795" y="588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135256</xdr:rowOff>
    </xdr:from>
    <xdr:to>
      <xdr:col>76</xdr:col>
      <xdr:colOff>165100</xdr:colOff>
      <xdr:row>36</xdr:row>
      <xdr:rowOff>65406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1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81933</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292795" y="59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21088</xdr:rowOff>
    </xdr:from>
    <xdr:to>
      <xdr:col>72</xdr:col>
      <xdr:colOff>38100</xdr:colOff>
      <xdr:row>31</xdr:row>
      <xdr:rowOff>122688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53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139215</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03795" y="51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168933</xdr:rowOff>
    </xdr:from>
    <xdr:to>
      <xdr:col>67</xdr:col>
      <xdr:colOff>101600</xdr:colOff>
      <xdr:row>30</xdr:row>
      <xdr:rowOff>99083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51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115610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14795" y="491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146050</xdr:rowOff>
    </xdr:from>
    <xdr:to>
      <xdr:col>76</xdr:col>
      <xdr:colOff>165100</xdr:colOff>
      <xdr:row>52</xdr:row>
      <xdr:rowOff>76200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92727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123378</xdr:rowOff>
    </xdr:from>
    <xdr:to>
      <xdr:col>85</xdr:col>
      <xdr:colOff>126364</xdr:colOff>
      <xdr:row>79</xdr:row>
      <xdr:rowOff>41551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296328"/>
          <a:ext cx="1269" cy="128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45378</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8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41551</xdr:rowOff>
    </xdr:from>
    <xdr:to>
      <xdr:col>86</xdr:col>
      <xdr:colOff>25400</xdr:colOff>
      <xdr:row>79</xdr:row>
      <xdr:rowOff>41551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6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70055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0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123378</xdr:rowOff>
    </xdr:from>
    <xdr:to>
      <xdr:col>86</xdr:col>
      <xdr:colOff>25400</xdr:colOff>
      <xdr:row>71</xdr:row>
      <xdr:rowOff>123378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29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123378</xdr:rowOff>
    </xdr:from>
    <xdr:to>
      <xdr:col>85</xdr:col>
      <xdr:colOff>127000</xdr:colOff>
      <xdr:row>72</xdr:row>
      <xdr:rowOff>89648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296328"/>
          <a:ext cx="8382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162326</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21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12449</xdr:rowOff>
    </xdr:from>
    <xdr:to>
      <xdr:col>85</xdr:col>
      <xdr:colOff>177800</xdr:colOff>
      <xdr:row>76</xdr:row>
      <xdr:rowOff>114049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89648</xdr:rowOff>
    </xdr:from>
    <xdr:to>
      <xdr:col>81</xdr:col>
      <xdr:colOff>50800</xdr:colOff>
      <xdr:row>74</xdr:row>
      <xdr:rowOff>31119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434048"/>
          <a:ext cx="889000" cy="28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54702</xdr:rowOff>
    </xdr:from>
    <xdr:to>
      <xdr:col>81</xdr:col>
      <xdr:colOff>101600</xdr:colOff>
      <xdr:row>76</xdr:row>
      <xdr:rowOff>156302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147429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31119</xdr:rowOff>
    </xdr:from>
    <xdr:to>
      <xdr:col>76</xdr:col>
      <xdr:colOff>114300</xdr:colOff>
      <xdr:row>74</xdr:row>
      <xdr:rowOff>170020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718419"/>
          <a:ext cx="889000" cy="13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84519</xdr:rowOff>
    </xdr:from>
    <xdr:to>
      <xdr:col>76</xdr:col>
      <xdr:colOff>165100</xdr:colOff>
      <xdr:row>77</xdr:row>
      <xdr:rowOff>14669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5796</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170020</xdr:rowOff>
    </xdr:from>
    <xdr:to>
      <xdr:col>71</xdr:col>
      <xdr:colOff>177800</xdr:colOff>
      <xdr:row>77</xdr:row>
      <xdr:rowOff>53784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857320"/>
          <a:ext cx="889000" cy="39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9286</xdr:rowOff>
    </xdr:from>
    <xdr:to>
      <xdr:col>72</xdr:col>
      <xdr:colOff>38100</xdr:colOff>
      <xdr:row>77</xdr:row>
      <xdr:rowOff>110886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1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102013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3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24012</xdr:rowOff>
    </xdr:from>
    <xdr:to>
      <xdr:col>67</xdr:col>
      <xdr:colOff>101600</xdr:colOff>
      <xdr:row>77</xdr:row>
      <xdr:rowOff>125612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2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116739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3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72578</xdr:rowOff>
    </xdr:from>
    <xdr:to>
      <xdr:col>85</xdr:col>
      <xdr:colOff>177800</xdr:colOff>
      <xdr:row>72</xdr:row>
      <xdr:rowOff>2728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2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25605</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19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38848</xdr:rowOff>
    </xdr:from>
    <xdr:to>
      <xdr:col>81</xdr:col>
      <xdr:colOff>101600</xdr:colOff>
      <xdr:row>72</xdr:row>
      <xdr:rowOff>140448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3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156975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15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151769</xdr:rowOff>
    </xdr:from>
    <xdr:to>
      <xdr:col>76</xdr:col>
      <xdr:colOff>165100</xdr:colOff>
      <xdr:row>74</xdr:row>
      <xdr:rowOff>81919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66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98446</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44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119220</xdr:rowOff>
    </xdr:from>
    <xdr:to>
      <xdr:col>72</xdr:col>
      <xdr:colOff>38100</xdr:colOff>
      <xdr:row>75</xdr:row>
      <xdr:rowOff>49370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65897</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58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2984</xdr:rowOff>
    </xdr:from>
    <xdr:to>
      <xdr:col>67</xdr:col>
      <xdr:colOff>101600</xdr:colOff>
      <xdr:row>77</xdr:row>
      <xdr:rowOff>104584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121111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97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58925</xdr:rowOff>
    </xdr:from>
    <xdr:to>
      <xdr:col>85</xdr:col>
      <xdr:colOff>126364</xdr:colOff>
      <xdr:row>99</xdr:row>
      <xdr:rowOff>88353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60875"/>
          <a:ext cx="1269" cy="14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92180</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6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88353</xdr:rowOff>
    </xdr:from>
    <xdr:to>
      <xdr:col>86</xdr:col>
      <xdr:colOff>25400</xdr:colOff>
      <xdr:row>99</xdr:row>
      <xdr:rowOff>88353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61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5602</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3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58925</xdr:rowOff>
    </xdr:from>
    <xdr:to>
      <xdr:col>86</xdr:col>
      <xdr:colOff>25400</xdr:colOff>
      <xdr:row>91</xdr:row>
      <xdr:rowOff>58925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6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88353</xdr:rowOff>
    </xdr:from>
    <xdr:to>
      <xdr:col>85</xdr:col>
      <xdr:colOff>127000</xdr:colOff>
      <xdr:row>99</xdr:row>
      <xdr:rowOff>91678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7061903"/>
          <a:ext cx="8382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158993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18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136116</xdr:rowOff>
    </xdr:from>
    <xdr:to>
      <xdr:col>85</xdr:col>
      <xdr:colOff>177800</xdr:colOff>
      <xdr:row>98</xdr:row>
      <xdr:rowOff>66266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75310</xdr:rowOff>
    </xdr:from>
    <xdr:to>
      <xdr:col>81</xdr:col>
      <xdr:colOff>50800</xdr:colOff>
      <xdr:row>99</xdr:row>
      <xdr:rowOff>91678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7048860"/>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15477</xdr:rowOff>
    </xdr:from>
    <xdr:to>
      <xdr:col>81</xdr:col>
      <xdr:colOff>101600</xdr:colOff>
      <xdr:row>97</xdr:row>
      <xdr:rowOff>117077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133604</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181795" y="1642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41242</xdr:rowOff>
    </xdr:from>
    <xdr:to>
      <xdr:col>76</xdr:col>
      <xdr:colOff>114300</xdr:colOff>
      <xdr:row>99</xdr:row>
      <xdr:rowOff>75310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14792"/>
          <a:ext cx="889000" cy="3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141700</xdr:rowOff>
    </xdr:from>
    <xdr:to>
      <xdr:col>76</xdr:col>
      <xdr:colOff>165100</xdr:colOff>
      <xdr:row>98</xdr:row>
      <xdr:rowOff>71850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88377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4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41242</xdr:rowOff>
    </xdr:from>
    <xdr:to>
      <xdr:col>71</xdr:col>
      <xdr:colOff>177800</xdr:colOff>
      <xdr:row>99</xdr:row>
      <xdr:rowOff>86886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7014792"/>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90376</xdr:rowOff>
    </xdr:from>
    <xdr:to>
      <xdr:col>72</xdr:col>
      <xdr:colOff>38100</xdr:colOff>
      <xdr:row>99</xdr:row>
      <xdr:rowOff>20526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9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37053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6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71924</xdr:rowOff>
    </xdr:from>
    <xdr:to>
      <xdr:col>67</xdr:col>
      <xdr:colOff>101600</xdr:colOff>
      <xdr:row>99</xdr:row>
      <xdr:rowOff>2074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7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4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37553</xdr:rowOff>
    </xdr:from>
    <xdr:to>
      <xdr:col>85</xdr:col>
      <xdr:colOff>177800</xdr:colOff>
      <xdr:row>99</xdr:row>
      <xdr:rowOff>139153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701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123930</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92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40878</xdr:rowOff>
    </xdr:from>
    <xdr:to>
      <xdr:col>81</xdr:col>
      <xdr:colOff>101600</xdr:colOff>
      <xdr:row>99</xdr:row>
      <xdr:rowOff>142478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70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133605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710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24510</xdr:rowOff>
    </xdr:from>
    <xdr:to>
      <xdr:col>76</xdr:col>
      <xdr:colOff>165100</xdr:colOff>
      <xdr:row>99</xdr:row>
      <xdr:rowOff>126110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9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117237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709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161892</xdr:rowOff>
    </xdr:from>
    <xdr:to>
      <xdr:col>72</xdr:col>
      <xdr:colOff>38100</xdr:colOff>
      <xdr:row>99</xdr:row>
      <xdr:rowOff>92042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6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83169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5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36086</xdr:rowOff>
    </xdr:from>
    <xdr:to>
      <xdr:col>67</xdr:col>
      <xdr:colOff>101600</xdr:colOff>
      <xdr:row>99</xdr:row>
      <xdr:rowOff>137686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128813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710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98704</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413654"/>
          <a:ext cx="1269" cy="131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45381</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1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98704</xdr:rowOff>
    </xdr:from>
    <xdr:to>
      <xdr:col>116</xdr:col>
      <xdr:colOff>152400</xdr:colOff>
      <xdr:row>31</xdr:row>
      <xdr:rowOff>98704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41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104763</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19863"/>
          <a:ext cx="8382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44988</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22111</xdr:rowOff>
    </xdr:from>
    <xdr:to>
      <xdr:col>116</xdr:col>
      <xdr:colOff>114300</xdr:colOff>
      <xdr:row>38</xdr:row>
      <xdr:rowOff>123711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104763</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619863"/>
          <a:ext cx="889000" cy="1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147688</xdr:rowOff>
    </xdr:from>
    <xdr:to>
      <xdr:col>112</xdr:col>
      <xdr:colOff>38100</xdr:colOff>
      <xdr:row>38</xdr:row>
      <xdr:rowOff>77839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94365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19748</xdr:rowOff>
    </xdr:from>
    <xdr:to>
      <xdr:col>107</xdr:col>
      <xdr:colOff>101600</xdr:colOff>
      <xdr:row>38</xdr:row>
      <xdr:rowOff>121348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137875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108268</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623368"/>
          <a:ext cx="889000" cy="1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98730</xdr:rowOff>
    </xdr:from>
    <xdr:to>
      <xdr:col>102</xdr:col>
      <xdr:colOff>165100</xdr:colOff>
      <xdr:row>39</xdr:row>
      <xdr:rowOff>28880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6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45407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3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39408</xdr:rowOff>
    </xdr:from>
    <xdr:to>
      <xdr:col>98</xdr:col>
      <xdr:colOff>38100</xdr:colOff>
      <xdr:row>38</xdr:row>
      <xdr:rowOff>141008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5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157535</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53963</xdr:rowOff>
    </xdr:from>
    <xdr:to>
      <xdr:col>112</xdr:col>
      <xdr:colOff>38100</xdr:colOff>
      <xdr:row>38</xdr:row>
      <xdr:rowOff>155563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5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146690</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66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57468</xdr:rowOff>
    </xdr:from>
    <xdr:to>
      <xdr:col>98</xdr:col>
      <xdr:colOff>38100</xdr:colOff>
      <xdr:row>38</xdr:row>
      <xdr:rowOff>159068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5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150195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666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33989</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06489"/>
          <a:ext cx="1269" cy="160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152116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3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33989</xdr:rowOff>
    </xdr:from>
    <xdr:to>
      <xdr:col>116</xdr:col>
      <xdr:colOff>152400</xdr:colOff>
      <xdr:row>50</xdr:row>
      <xdr:rowOff>33989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0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33989</xdr:rowOff>
    </xdr:from>
    <xdr:to>
      <xdr:col>116</xdr:col>
      <xdr:colOff>63500</xdr:colOff>
      <xdr:row>50</xdr:row>
      <xdr:rowOff>54318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8606489"/>
          <a:ext cx="8382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71686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1001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93259</xdr:rowOff>
    </xdr:from>
    <xdr:to>
      <xdr:col>116</xdr:col>
      <xdr:colOff>114300</xdr:colOff>
      <xdr:row>59</xdr:row>
      <xdr:rowOff>23409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54318</xdr:rowOff>
    </xdr:from>
    <xdr:to>
      <xdr:col>111</xdr:col>
      <xdr:colOff>177800</xdr:colOff>
      <xdr:row>52</xdr:row>
      <xdr:rowOff>61160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8626818"/>
          <a:ext cx="889000" cy="34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129248</xdr:rowOff>
    </xdr:from>
    <xdr:to>
      <xdr:col>112</xdr:col>
      <xdr:colOff>38100</xdr:colOff>
      <xdr:row>59</xdr:row>
      <xdr:rowOff>59398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50525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66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61160</xdr:rowOff>
    </xdr:from>
    <xdr:to>
      <xdr:col>107</xdr:col>
      <xdr:colOff>50800</xdr:colOff>
      <xdr:row>53</xdr:row>
      <xdr:rowOff>87840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8976560"/>
          <a:ext cx="889000" cy="1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126521</xdr:rowOff>
    </xdr:from>
    <xdr:to>
      <xdr:col>107</xdr:col>
      <xdr:colOff>101600</xdr:colOff>
      <xdr:row>59</xdr:row>
      <xdr:rowOff>56671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47798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87840</xdr:rowOff>
    </xdr:from>
    <xdr:to>
      <xdr:col>102</xdr:col>
      <xdr:colOff>114300</xdr:colOff>
      <xdr:row>53</xdr:row>
      <xdr:rowOff>163311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174690"/>
          <a:ext cx="8890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115744</xdr:rowOff>
    </xdr:from>
    <xdr:to>
      <xdr:col>102</xdr:col>
      <xdr:colOff>165100</xdr:colOff>
      <xdr:row>59</xdr:row>
      <xdr:rowOff>45894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5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37021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1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147356</xdr:rowOff>
    </xdr:from>
    <xdr:to>
      <xdr:col>98</xdr:col>
      <xdr:colOff>38100</xdr:colOff>
      <xdr:row>59</xdr:row>
      <xdr:rowOff>77506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9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68633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8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154639</xdr:rowOff>
    </xdr:from>
    <xdr:to>
      <xdr:col>116</xdr:col>
      <xdr:colOff>114300</xdr:colOff>
      <xdr:row>50</xdr:row>
      <xdr:rowOff>84789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855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107666</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850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3518</xdr:rowOff>
    </xdr:from>
    <xdr:to>
      <xdr:col>112</xdr:col>
      <xdr:colOff>38100</xdr:colOff>
      <xdr:row>50</xdr:row>
      <xdr:rowOff>105118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85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121645</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83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10360</xdr:rowOff>
    </xdr:from>
    <xdr:to>
      <xdr:col>107</xdr:col>
      <xdr:colOff>101600</xdr:colOff>
      <xdr:row>52</xdr:row>
      <xdr:rowOff>111960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89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128487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870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37040</xdr:rowOff>
    </xdr:from>
    <xdr:to>
      <xdr:col>102</xdr:col>
      <xdr:colOff>165100</xdr:colOff>
      <xdr:row>53</xdr:row>
      <xdr:rowOff>138640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1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155167</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889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112511</xdr:rowOff>
    </xdr:from>
    <xdr:to>
      <xdr:col>98</xdr:col>
      <xdr:colOff>38100</xdr:colOff>
      <xdr:row>54</xdr:row>
      <xdr:rowOff>42661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19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59188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97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143129</xdr:rowOff>
    </xdr:from>
    <xdr:to>
      <xdr:col>116</xdr:col>
      <xdr:colOff>62864</xdr:colOff>
      <xdr:row>79</xdr:row>
      <xdr:rowOff>110503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44629"/>
          <a:ext cx="1269" cy="151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114330</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110503</xdr:rowOff>
    </xdr:from>
    <xdr:to>
      <xdr:col>116</xdr:col>
      <xdr:colOff>152400</xdr:colOff>
      <xdr:row>79</xdr:row>
      <xdr:rowOff>110503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89806</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1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143129</xdr:rowOff>
    </xdr:from>
    <xdr:to>
      <xdr:col>116</xdr:col>
      <xdr:colOff>152400</xdr:colOff>
      <xdr:row>70</xdr:row>
      <xdr:rowOff>143129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4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106921</xdr:rowOff>
    </xdr:from>
    <xdr:to>
      <xdr:col>116</xdr:col>
      <xdr:colOff>63500</xdr:colOff>
      <xdr:row>76</xdr:row>
      <xdr:rowOff>5372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65671"/>
          <a:ext cx="838200" cy="6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27627</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14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4750</xdr:rowOff>
    </xdr:from>
    <xdr:to>
      <xdr:col>116</xdr:col>
      <xdr:colOff>114300</xdr:colOff>
      <xdr:row>75</xdr:row>
      <xdr:rowOff>106350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5372</xdr:rowOff>
    </xdr:from>
    <xdr:to>
      <xdr:col>111</xdr:col>
      <xdr:colOff>177800</xdr:colOff>
      <xdr:row>76</xdr:row>
      <xdr:rowOff>46698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35572"/>
          <a:ext cx="889000" cy="4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34887</xdr:rowOff>
    </xdr:from>
    <xdr:to>
      <xdr:col>112</xdr:col>
      <xdr:colOff>38100</xdr:colOff>
      <xdr:row>75</xdr:row>
      <xdr:rowOff>136487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153014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66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46698</xdr:rowOff>
    </xdr:from>
    <xdr:to>
      <xdr:col>107</xdr:col>
      <xdr:colOff>50800</xdr:colOff>
      <xdr:row>76</xdr:row>
      <xdr:rowOff>93090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076898"/>
          <a:ext cx="889000" cy="4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74511</xdr:rowOff>
    </xdr:from>
    <xdr:to>
      <xdr:col>107</xdr:col>
      <xdr:colOff>101600</xdr:colOff>
      <xdr:row>76</xdr:row>
      <xdr:rowOff>4660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21188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38595</xdr:rowOff>
    </xdr:from>
    <xdr:to>
      <xdr:col>102</xdr:col>
      <xdr:colOff>114300</xdr:colOff>
      <xdr:row>76</xdr:row>
      <xdr:rowOff>93090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68795"/>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160401</xdr:rowOff>
    </xdr:from>
    <xdr:to>
      <xdr:col>102</xdr:col>
      <xdr:colOff>165100</xdr:colOff>
      <xdr:row>76</xdr:row>
      <xdr:rowOff>90551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107078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125235</xdr:rowOff>
    </xdr:from>
    <xdr:to>
      <xdr:col>98</xdr:col>
      <xdr:colOff>38100</xdr:colOff>
      <xdr:row>76</xdr:row>
      <xdr:rowOff>55386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83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71912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56121</xdr:rowOff>
    </xdr:from>
    <xdr:to>
      <xdr:col>116</xdr:col>
      <xdr:colOff>114300</xdr:colOff>
      <xdr:row>75</xdr:row>
      <xdr:rowOff>157721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34548</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93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126022</xdr:rowOff>
    </xdr:from>
    <xdr:to>
      <xdr:col>112</xdr:col>
      <xdr:colOff>38100</xdr:colOff>
      <xdr:row>76</xdr:row>
      <xdr:rowOff>56172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8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47299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07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167348</xdr:rowOff>
    </xdr:from>
    <xdr:to>
      <xdr:col>107</xdr:col>
      <xdr:colOff>101600</xdr:colOff>
      <xdr:row>76</xdr:row>
      <xdr:rowOff>97498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88625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42290</xdr:rowOff>
    </xdr:from>
    <xdr:to>
      <xdr:col>102</xdr:col>
      <xdr:colOff>165100</xdr:colOff>
      <xdr:row>76</xdr:row>
      <xdr:rowOff>143890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135017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6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159245</xdr:rowOff>
    </xdr:from>
    <xdr:to>
      <xdr:col>98</xdr:col>
      <xdr:colOff>38100</xdr:colOff>
      <xdr:row>76</xdr:row>
      <xdr:rowOff>89395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80522</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1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４年度は、熊本地震の影響が続き災害復旧事業費は一人当たりのコストが全国平均、県平均を大きく上回ったが、復興が進んでいることで令和元年度からは減少傾向であり、令和４年度と令和３年度を比較すると３８，０８２円減少した。災害復旧事業のピークは越えていることから、今後も減少すると思われる。</a:t>
          </a:r>
        </a:p>
        <a:p>
          <a:r>
            <a:rPr kumimoji="1" lang="ja-JP" altLang="en-US" sz="1200">
              <a:latin typeface="ＭＳ Ｐゴシック" panose="020B0600070205080204" pitchFamily="50" charset="-128"/>
              <a:ea typeface="ＭＳ Ｐゴシック" panose="020B0600070205080204" pitchFamily="50" charset="-128"/>
            </a:rPr>
            <a:t>　物件費については、ふるさと寄付金の増加に伴う関連経費の増額により令和４年度と令和３年度を比較すると３９，１０９円増加した。普通建設事業費（うち更新整備）については、小規模住宅地区等改良事業、橋梁補修事業の減少により前年度より２５，９４０円減少したが、全国平均、県平均、類似団体平均から見れば高い状況にある。これは、あそ望の郷くぎの関連の改修事業が大きな要因である。貸付金は、熊本地震からの災害復旧に係る事業資金を南阿蘇鉄道に貸付けたため、類似団体と比較して一人当たりのコストが最も高い状況となっている。これは令和４年度まで継続する事業である。</a:t>
          </a:r>
        </a:p>
        <a:p>
          <a:r>
            <a:rPr kumimoji="1" lang="ja-JP" altLang="en-US" sz="1200">
              <a:latin typeface="ＭＳ Ｐゴシック" panose="020B0600070205080204" pitchFamily="50" charset="-128"/>
              <a:ea typeface="ＭＳ Ｐゴシック" panose="020B0600070205080204" pitchFamily="50" charset="-128"/>
            </a:rPr>
            <a:t>　公債費は、上記貸付のために借入れた熊本県市町村振興資金の償還が含まれていることもあり、類似団体と比較して一人当たりのコストが最も高い状況となっている。この状況は令和５年度まで継続する見込みである。</a:t>
          </a:r>
        </a:p>
        <a:p>
          <a:r>
            <a:rPr kumimoji="1" lang="ja-JP" altLang="en-US" sz="1200">
              <a:latin typeface="ＭＳ Ｐゴシック" panose="020B0600070205080204" pitchFamily="50" charset="-128"/>
              <a:ea typeface="ＭＳ Ｐゴシック" panose="020B0600070205080204" pitchFamily="50" charset="-128"/>
            </a:rPr>
            <a:t>　今後は、熊本地震に係る地方債の償還が増加することや、人口減による普通交付税の減少に伴い基金の取り崩しが不可欠なものとなる見込みであり、事業を行う際は過疎対策事業債や合併特例事業債など交付税算入率の高い地方債を活用し、公共施設の効率的な利活用の見直しを行うことで経費の削減を図り財政の健全化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熊本県南阿蘇村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10,155
10,014
137.32
14,663,693
13,760,399
843,523
6,185,048
22,089,016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40.1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16002</xdr:rowOff>
    </xdr:from>
    <xdr:to>
      <xdr:col>24</xdr:col>
      <xdr:colOff>62865</xdr:colOff>
      <xdr:row>38</xdr:row>
      <xdr:rowOff>136906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952"/>
          <a:ext cx="1270" cy="1321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140733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136906</xdr:rowOff>
    </xdr:from>
    <xdr:to>
      <xdr:col>24</xdr:col>
      <xdr:colOff>152400</xdr:colOff>
      <xdr:row>38</xdr:row>
      <xdr:rowOff>136906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134129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16002</xdr:rowOff>
    </xdr:from>
    <xdr:to>
      <xdr:col>24</xdr:col>
      <xdr:colOff>152400</xdr:colOff>
      <xdr:row>31</xdr:row>
      <xdr:rowOff>16002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170180</xdr:rowOff>
    </xdr:from>
    <xdr:to>
      <xdr:col>24</xdr:col>
      <xdr:colOff>63500</xdr:colOff>
      <xdr:row>37</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2380"/>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141495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0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118618</xdr:rowOff>
    </xdr:from>
    <xdr:to>
      <xdr:col>24</xdr:col>
      <xdr:colOff>114300</xdr:colOff>
      <xdr:row>36</xdr:row>
      <xdr:rowOff>48768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170180</xdr:rowOff>
    </xdr:from>
    <xdr:to>
      <xdr:col>19</xdr:col>
      <xdr:colOff>177800</xdr:colOff>
      <xdr:row>38</xdr:row>
      <xdr:rowOff>24638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2380"/>
          <a:ext cx="889000" cy="19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95902</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83693</xdr:rowOff>
    </xdr:from>
    <xdr:to>
      <xdr:col>15</xdr:col>
      <xdr:colOff>50800</xdr:colOff>
      <xdr:row>38</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27343"/>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105427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81026</xdr:rowOff>
    </xdr:from>
    <xdr:to>
      <xdr:col>10</xdr:col>
      <xdr:colOff>114300</xdr:colOff>
      <xdr:row>37</xdr:row>
      <xdr:rowOff>83693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2467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164338</xdr:rowOff>
    </xdr:from>
    <xdr:to>
      <xdr:col>10</xdr:col>
      <xdr:colOff>165100</xdr:colOff>
      <xdr:row>38</xdr:row>
      <xdr:rowOff>94488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85615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0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170561</xdr:rowOff>
    </xdr:from>
    <xdr:to>
      <xdr:col>6</xdr:col>
      <xdr:colOff>38100</xdr:colOff>
      <xdr:row>38</xdr:row>
      <xdr:rowOff>100711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91838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141097</xdr:rowOff>
    </xdr:from>
    <xdr:to>
      <xdr:col>24</xdr:col>
      <xdr:colOff>114300</xdr:colOff>
      <xdr:row>37</xdr:row>
      <xdr:rowOff>71247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119524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119380</xdr:rowOff>
    </xdr:from>
    <xdr:to>
      <xdr:col>20</xdr:col>
      <xdr:colOff>38100</xdr:colOff>
      <xdr:row>37</xdr:row>
      <xdr:rowOff>49530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40657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145288</xdr:rowOff>
    </xdr:from>
    <xdr:to>
      <xdr:col>15</xdr:col>
      <xdr:colOff>101600</xdr:colOff>
      <xdr:row>38</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66565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8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32893</xdr:rowOff>
    </xdr:from>
    <xdr:to>
      <xdr:col>10</xdr:col>
      <xdr:colOff>165100</xdr:colOff>
      <xdr:row>37</xdr:row>
      <xdr:rowOff>134493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151020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30226</xdr:rowOff>
    </xdr:from>
    <xdr:to>
      <xdr:col>6</xdr:col>
      <xdr:colOff>38100</xdr:colOff>
      <xdr:row>37</xdr:row>
      <xdr:rowOff>131826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148353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4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49594</xdr:rowOff>
    </xdr:from>
    <xdr:to>
      <xdr:col>24</xdr:col>
      <xdr:colOff>62865</xdr:colOff>
      <xdr:row>58</xdr:row>
      <xdr:rowOff>120031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544"/>
          <a:ext cx="1270" cy="127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123858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120031</xdr:rowOff>
    </xdr:from>
    <xdr:to>
      <xdr:col>24</xdr:col>
      <xdr:colOff>152400</xdr:colOff>
      <xdr:row>58</xdr:row>
      <xdr:rowOff>120031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167721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870,183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49594</xdr:rowOff>
    </xdr:from>
    <xdr:to>
      <xdr:col>24</xdr:col>
      <xdr:colOff>152400</xdr:colOff>
      <xdr:row>51</xdr:row>
      <xdr:rowOff>49594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148398</xdr:rowOff>
    </xdr:from>
    <xdr:to>
      <xdr:col>24</xdr:col>
      <xdr:colOff>63500</xdr:colOff>
      <xdr:row>57</xdr:row>
      <xdr:rowOff>23542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9598"/>
          <a:ext cx="838200" cy="4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139606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161179</xdr:rowOff>
    </xdr:from>
    <xdr:to>
      <xdr:col>24</xdr:col>
      <xdr:colOff>114300</xdr:colOff>
      <xdr:row>57</xdr:row>
      <xdr:rowOff>91329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163802</xdr:rowOff>
    </xdr:from>
    <xdr:to>
      <xdr:col>19</xdr:col>
      <xdr:colOff>177800</xdr:colOff>
      <xdr:row>57</xdr:row>
      <xdr:rowOff>23542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93552"/>
          <a:ext cx="889000" cy="2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119110</xdr:rowOff>
    </xdr:from>
    <xdr:to>
      <xdr:col>20</xdr:col>
      <xdr:colOff>38100</xdr:colOff>
      <xdr:row>57</xdr:row>
      <xdr:rowOff>49260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65787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95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163802</xdr:rowOff>
    </xdr:from>
    <xdr:to>
      <xdr:col>15</xdr:col>
      <xdr:colOff>50800</xdr:colOff>
      <xdr:row>57</xdr:row>
      <xdr:rowOff>46815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93552"/>
          <a:ext cx="889000" cy="2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9866</xdr:rowOff>
    </xdr:from>
    <xdr:to>
      <xdr:col>15</xdr:col>
      <xdr:colOff>101600</xdr:colOff>
      <xdr:row>56</xdr:row>
      <xdr:rowOff>111466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46815</xdr:rowOff>
    </xdr:from>
    <xdr:to>
      <xdr:col>10</xdr:col>
      <xdr:colOff>114300</xdr:colOff>
      <xdr:row>57</xdr:row>
      <xdr:rowOff>122662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19465"/>
          <a:ext cx="8890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168917</xdr:rowOff>
    </xdr:from>
    <xdr:to>
      <xdr:col>10</xdr:col>
      <xdr:colOff>165100</xdr:colOff>
      <xdr:row>58</xdr:row>
      <xdr:rowOff>99067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90194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34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148375</xdr:rowOff>
    </xdr:from>
    <xdr:to>
      <xdr:col>6</xdr:col>
      <xdr:colOff>38100</xdr:colOff>
      <xdr:row>58</xdr:row>
      <xdr:rowOff>78525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69652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97598</xdr:rowOff>
    </xdr:from>
    <xdr:to>
      <xdr:col>24</xdr:col>
      <xdr:colOff>114300</xdr:colOff>
      <xdr:row>57</xdr:row>
      <xdr:rowOff>27748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120475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5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144192</xdr:rowOff>
    </xdr:from>
    <xdr:to>
      <xdr:col>20</xdr:col>
      <xdr:colOff>38100</xdr:colOff>
      <xdr:row>57</xdr:row>
      <xdr:rowOff>74342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65469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113002</xdr:rowOff>
    </xdr:from>
    <xdr:to>
      <xdr:col>15</xdr:col>
      <xdr:colOff>101600</xdr:colOff>
      <xdr:row>56</xdr:row>
      <xdr:rowOff>43152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59679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167465</xdr:rowOff>
    </xdr:from>
    <xdr:to>
      <xdr:col>10</xdr:col>
      <xdr:colOff>165100</xdr:colOff>
      <xdr:row>57</xdr:row>
      <xdr:rowOff>97615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6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114142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54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71862</xdr:rowOff>
    </xdr:from>
    <xdr:to>
      <xdr:col>6</xdr:col>
      <xdr:colOff>38100</xdr:colOff>
      <xdr:row>58</xdr:row>
      <xdr:rowOff>2012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18539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62429</xdr:rowOff>
    </xdr:from>
    <xdr:to>
      <xdr:col>24</xdr:col>
      <xdr:colOff>62865</xdr:colOff>
      <xdr:row>77</xdr:row>
      <xdr:rowOff>154952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829"/>
          <a:ext cx="1270" cy="94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154952</xdr:rowOff>
    </xdr:from>
    <xdr:to>
      <xdr:col>24</xdr:col>
      <xdr:colOff>152400</xdr:colOff>
      <xdr:row>77</xdr:row>
      <xdr:rowOff>154952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9106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341,901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62429</xdr:rowOff>
    </xdr:from>
    <xdr:to>
      <xdr:col>24</xdr:col>
      <xdr:colOff>152400</xdr:colOff>
      <xdr:row>72</xdr:row>
      <xdr:rowOff>62429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63023</xdr:rowOff>
    </xdr:from>
    <xdr:to>
      <xdr:col>24</xdr:col>
      <xdr:colOff>63500</xdr:colOff>
      <xdr:row>75</xdr:row>
      <xdr:rowOff>134772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21773"/>
          <a:ext cx="838200" cy="7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25984</xdr:rowOff>
    </xdr:from>
    <xdr:to>
      <xdr:col>24</xdr:col>
      <xdr:colOff>114300</xdr:colOff>
      <xdr:row>75</xdr:row>
      <xdr:rowOff>127584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63023</xdr:rowOff>
    </xdr:from>
    <xdr:to>
      <xdr:col>19</xdr:col>
      <xdr:colOff>177800</xdr:colOff>
      <xdr:row>76</xdr:row>
      <xdr:rowOff>15644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1773"/>
          <a:ext cx="889000" cy="12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144198</xdr:rowOff>
    </xdr:from>
    <xdr:to>
      <xdr:col>20</xdr:col>
      <xdr:colOff>38100</xdr:colOff>
      <xdr:row>75</xdr:row>
      <xdr:rowOff>74348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90875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0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15644</xdr:rowOff>
    </xdr:from>
    <xdr:to>
      <xdr:col>15</xdr:col>
      <xdr:colOff>50800</xdr:colOff>
      <xdr:row>76</xdr:row>
      <xdr:rowOff>36587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45844"/>
          <a:ext cx="889000" cy="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127364</xdr:rowOff>
    </xdr:from>
    <xdr:to>
      <xdr:col>15</xdr:col>
      <xdr:colOff>101600</xdr:colOff>
      <xdr:row>76</xdr:row>
      <xdr:rowOff>57514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74041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2220</xdr:rowOff>
    </xdr:from>
    <xdr:to>
      <xdr:col>10</xdr:col>
      <xdr:colOff>114300</xdr:colOff>
      <xdr:row>76</xdr:row>
      <xdr:rowOff>36587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32420"/>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104166</xdr:rowOff>
    </xdr:from>
    <xdr:to>
      <xdr:col>10</xdr:col>
      <xdr:colOff>165100</xdr:colOff>
      <xdr:row>77</xdr:row>
      <xdr:rowOff>34316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34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25443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2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133477</xdr:rowOff>
    </xdr:from>
    <xdr:to>
      <xdr:col>6</xdr:col>
      <xdr:colOff>38100</xdr:colOff>
      <xdr:row>77</xdr:row>
      <xdr:rowOff>63627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54754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5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83972</xdr:rowOff>
    </xdr:from>
    <xdr:to>
      <xdr:col>24</xdr:col>
      <xdr:colOff>114300</xdr:colOff>
      <xdr:row>76</xdr:row>
      <xdr:rowOff>14122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62399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12223</xdr:rowOff>
    </xdr:from>
    <xdr:to>
      <xdr:col>20</xdr:col>
      <xdr:colOff>38100</xdr:colOff>
      <xdr:row>75</xdr:row>
      <xdr:rowOff>113823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104950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6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136293</xdr:rowOff>
    </xdr:from>
    <xdr:to>
      <xdr:col>15</xdr:col>
      <xdr:colOff>101600</xdr:colOff>
      <xdr:row>76</xdr:row>
      <xdr:rowOff>66442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950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57571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08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157237</xdr:rowOff>
    </xdr:from>
    <xdr:to>
      <xdr:col>10</xdr:col>
      <xdr:colOff>165100</xdr:colOff>
      <xdr:row>76</xdr:row>
      <xdr:rowOff>87387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103915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9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122870</xdr:rowOff>
    </xdr:from>
    <xdr:to>
      <xdr:col>6</xdr:col>
      <xdr:colOff>38100</xdr:colOff>
      <xdr:row>76</xdr:row>
      <xdr:rowOff>53020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69547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5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160534</xdr:rowOff>
    </xdr:from>
    <xdr:to>
      <xdr:col>24</xdr:col>
      <xdr:colOff>62865</xdr:colOff>
      <xdr:row>97</xdr:row>
      <xdr:rowOff>133967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034"/>
          <a:ext cx="1270" cy="1173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133967</xdr:rowOff>
    </xdr:from>
    <xdr:to>
      <xdr:col>24</xdr:col>
      <xdr:colOff>152400</xdr:colOff>
      <xdr:row>97</xdr:row>
      <xdr:rowOff>133967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107211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160534</xdr:rowOff>
    </xdr:from>
    <xdr:to>
      <xdr:col>24</xdr:col>
      <xdr:colOff>152400</xdr:colOff>
      <xdr:row>90</xdr:row>
      <xdr:rowOff>160534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8356</xdr:rowOff>
    </xdr:from>
    <xdr:to>
      <xdr:col>24</xdr:col>
      <xdr:colOff>63500</xdr:colOff>
      <xdr:row>97</xdr:row>
      <xdr:rowOff>9609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639006"/>
          <a:ext cx="8382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135630</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51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112753</xdr:rowOff>
    </xdr:from>
    <xdr:to>
      <xdr:col>24</xdr:col>
      <xdr:colOff>114300</xdr:colOff>
      <xdr:row>96</xdr:row>
      <xdr:rowOff>42903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9609</xdr:rowOff>
    </xdr:from>
    <xdr:to>
      <xdr:col>19</xdr:col>
      <xdr:colOff>177800</xdr:colOff>
      <xdr:row>97</xdr:row>
      <xdr:rowOff>50984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40259"/>
          <a:ext cx="8890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118969</xdr:rowOff>
    </xdr:from>
    <xdr:to>
      <xdr:col>20</xdr:col>
      <xdr:colOff>38100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65646</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18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38398</xdr:rowOff>
    </xdr:from>
    <xdr:to>
      <xdr:col>15</xdr:col>
      <xdr:colOff>50800</xdr:colOff>
      <xdr:row>97</xdr:row>
      <xdr:rowOff>50984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69048"/>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11354</xdr:rowOff>
    </xdr:from>
    <xdr:to>
      <xdr:col>15</xdr:col>
      <xdr:colOff>101600</xdr:colOff>
      <xdr:row>96</xdr:row>
      <xdr:rowOff>112954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129481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14303</xdr:rowOff>
    </xdr:from>
    <xdr:to>
      <xdr:col>10</xdr:col>
      <xdr:colOff>114300</xdr:colOff>
      <xdr:row>97</xdr:row>
      <xdr:rowOff>38398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473503"/>
          <a:ext cx="889000" cy="19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132138</xdr:rowOff>
    </xdr:from>
    <xdr:to>
      <xdr:col>10</xdr:col>
      <xdr:colOff>165100</xdr:colOff>
      <xdr:row>97</xdr:row>
      <xdr:rowOff>62288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78815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160910</xdr:rowOff>
    </xdr:from>
    <xdr:to>
      <xdr:col>6</xdr:col>
      <xdr:colOff>38100</xdr:colOff>
      <xdr:row>97</xdr:row>
      <xdr:rowOff>91060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2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82187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129006</xdr:rowOff>
    </xdr:from>
    <xdr:to>
      <xdr:col>24</xdr:col>
      <xdr:colOff>114300</xdr:colOff>
      <xdr:row>97</xdr:row>
      <xdr:rowOff>59156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58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43933</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130259</xdr:rowOff>
    </xdr:from>
    <xdr:to>
      <xdr:col>20</xdr:col>
      <xdr:colOff>38100</xdr:colOff>
      <xdr:row>97</xdr:row>
      <xdr:rowOff>60409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8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51536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8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184</xdr:rowOff>
    </xdr:from>
    <xdr:to>
      <xdr:col>15</xdr:col>
      <xdr:colOff>101600</xdr:colOff>
      <xdr:row>97</xdr:row>
      <xdr:rowOff>101784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92911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159048</xdr:rowOff>
    </xdr:from>
    <xdr:to>
      <xdr:col>10</xdr:col>
      <xdr:colOff>165100</xdr:colOff>
      <xdr:row>97</xdr:row>
      <xdr:rowOff>89198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1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80325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1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134953</xdr:rowOff>
    </xdr:from>
    <xdr:to>
      <xdr:col>6</xdr:col>
      <xdr:colOff>38100</xdr:colOff>
      <xdr:row>96</xdr:row>
      <xdr:rowOff>65103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42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81630</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156682</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182"/>
          <a:ext cx="1270" cy="148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103359</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156682</xdr:rowOff>
    </xdr:from>
    <xdr:to>
      <xdr:col>55</xdr:col>
      <xdr:colOff>88900</xdr:colOff>
      <xdr:row>30</xdr:row>
      <xdr:rowOff>156682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29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63427</xdr:rowOff>
    </xdr:from>
    <xdr:to>
      <xdr:col>55</xdr:col>
      <xdr:colOff>50800</xdr:colOff>
      <xdr:row>38</xdr:row>
      <xdr:rowOff>165027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84981</xdr:rowOff>
    </xdr:from>
    <xdr:to>
      <xdr:col>50</xdr:col>
      <xdr:colOff>165100</xdr:colOff>
      <xdr:row>39</xdr:row>
      <xdr:rowOff>15131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31658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7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85961</xdr:rowOff>
    </xdr:from>
    <xdr:to>
      <xdr:col>46</xdr:col>
      <xdr:colOff>38100</xdr:colOff>
      <xdr:row>39</xdr:row>
      <xdr:rowOff>16111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32638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6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123190</xdr:rowOff>
    </xdr:from>
    <xdr:to>
      <xdr:col>41</xdr:col>
      <xdr:colOff>101600</xdr:colOff>
      <xdr:row>38</xdr:row>
      <xdr:rowOff>53340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69867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42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126782</xdr:rowOff>
    </xdr:from>
    <xdr:to>
      <xdr:col>36</xdr:col>
      <xdr:colOff>165100</xdr:colOff>
      <xdr:row>38</xdr:row>
      <xdr:rowOff>56932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7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73459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45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45350</xdr:rowOff>
    </xdr:from>
    <xdr:to>
      <xdr:col>54</xdr:col>
      <xdr:colOff>189865</xdr:colOff>
      <xdr:row>59</xdr:row>
      <xdr:rowOff>42059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850"/>
          <a:ext cx="1270" cy="153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45886</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42059</xdr:rowOff>
    </xdr:from>
    <xdr:to>
      <xdr:col>55</xdr:col>
      <xdr:colOff>88900</xdr:colOff>
      <xdr:row>59</xdr:row>
      <xdr:rowOff>42059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163477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45350</xdr:rowOff>
    </xdr:from>
    <xdr:to>
      <xdr:col>55</xdr:col>
      <xdr:colOff>88900</xdr:colOff>
      <xdr:row>50</xdr:row>
      <xdr:rowOff>45350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83540</xdr:rowOff>
    </xdr:from>
    <xdr:to>
      <xdr:col>55</xdr:col>
      <xdr:colOff>0</xdr:colOff>
      <xdr:row>57</xdr:row>
      <xdr:rowOff>130791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856190"/>
          <a:ext cx="838200" cy="4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32812</xdr:rowOff>
    </xdr:from>
    <xdr:ext cx="599010"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0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9935</xdr:rowOff>
    </xdr:from>
    <xdr:to>
      <xdr:col>55</xdr:col>
      <xdr:colOff>50800</xdr:colOff>
      <xdr:row>57</xdr:row>
      <xdr:rowOff>111535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130791</xdr:rowOff>
    </xdr:from>
    <xdr:to>
      <xdr:col>50</xdr:col>
      <xdr:colOff>114300</xdr:colOff>
      <xdr:row>57</xdr:row>
      <xdr:rowOff>150843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03441"/>
          <a:ext cx="889000" cy="2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40887</xdr:rowOff>
    </xdr:from>
    <xdr:to>
      <xdr:col>50</xdr:col>
      <xdr:colOff>165100</xdr:colOff>
      <xdr:row>57</xdr:row>
      <xdr:rowOff>142487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159014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795" y="958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139557</xdr:rowOff>
    </xdr:from>
    <xdr:to>
      <xdr:col>45</xdr:col>
      <xdr:colOff>177800</xdr:colOff>
      <xdr:row>57</xdr:row>
      <xdr:rowOff>150843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12207"/>
          <a:ext cx="889000" cy="1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62719</xdr:rowOff>
    </xdr:from>
    <xdr:to>
      <xdr:col>46</xdr:col>
      <xdr:colOff>38100</xdr:colOff>
      <xdr:row>57</xdr:row>
      <xdr:rowOff>164319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9396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795" y="961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44433</xdr:rowOff>
    </xdr:from>
    <xdr:to>
      <xdr:col>41</xdr:col>
      <xdr:colOff>50800</xdr:colOff>
      <xdr:row>57</xdr:row>
      <xdr:rowOff>139557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817083"/>
          <a:ext cx="889000" cy="9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171059</xdr:rowOff>
    </xdr:from>
    <xdr:to>
      <xdr:col>41</xdr:col>
      <xdr:colOff>101600</xdr:colOff>
      <xdr:row>58</xdr:row>
      <xdr:rowOff>101209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4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92336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3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156801</xdr:rowOff>
    </xdr:from>
    <xdr:to>
      <xdr:col>36</xdr:col>
      <xdr:colOff>165100</xdr:colOff>
      <xdr:row>58</xdr:row>
      <xdr:rowOff>86951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2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78078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32740</xdr:rowOff>
    </xdr:from>
    <xdr:to>
      <xdr:col>55</xdr:col>
      <xdr:colOff>50800</xdr:colOff>
      <xdr:row>57</xdr:row>
      <xdr:rowOff>134340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11167</xdr:rowOff>
    </xdr:from>
    <xdr:ext cx="599010"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83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79991</xdr:rowOff>
    </xdr:from>
    <xdr:to>
      <xdr:col>50</xdr:col>
      <xdr:colOff>165100</xdr:colOff>
      <xdr:row>58</xdr:row>
      <xdr:rowOff>10141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100043</xdr:rowOff>
    </xdr:from>
    <xdr:to>
      <xdr:col>46</xdr:col>
      <xdr:colOff>38100</xdr:colOff>
      <xdr:row>58</xdr:row>
      <xdr:rowOff>30193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21320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9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88757</xdr:rowOff>
    </xdr:from>
    <xdr:to>
      <xdr:col>41</xdr:col>
      <xdr:colOff>101600</xdr:colOff>
      <xdr:row>58</xdr:row>
      <xdr:rowOff>18907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6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35434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3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165083</xdr:rowOff>
    </xdr:from>
    <xdr:to>
      <xdr:col>36</xdr:col>
      <xdr:colOff>165100</xdr:colOff>
      <xdr:row>57</xdr:row>
      <xdr:rowOff>95233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111760</xdr:rowOff>
    </xdr:from>
    <xdr:ext cx="599010"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672795" y="95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13037</xdr:rowOff>
    </xdr:from>
    <xdr:to>
      <xdr:col>54</xdr:col>
      <xdr:colOff>189865</xdr:colOff>
      <xdr:row>78</xdr:row>
      <xdr:rowOff>109187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5987"/>
          <a:ext cx="1270" cy="1296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113014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109187</xdr:rowOff>
    </xdr:from>
    <xdr:to>
      <xdr:col>55</xdr:col>
      <xdr:colOff>88900</xdr:colOff>
      <xdr:row>78</xdr:row>
      <xdr:rowOff>109187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131164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290,204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13037</xdr:rowOff>
    </xdr:from>
    <xdr:to>
      <xdr:col>55</xdr:col>
      <xdr:colOff>88900</xdr:colOff>
      <xdr:row>71</xdr:row>
      <xdr:rowOff>13037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30645</xdr:rowOff>
    </xdr:from>
    <xdr:to>
      <xdr:col>55</xdr:col>
      <xdr:colOff>0</xdr:colOff>
      <xdr:row>77</xdr:row>
      <xdr:rowOff>64453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32295"/>
          <a:ext cx="8382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20559</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2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42132</xdr:rowOff>
    </xdr:from>
    <xdr:to>
      <xdr:col>55</xdr:col>
      <xdr:colOff>50800</xdr:colOff>
      <xdr:row>77</xdr:row>
      <xdr:rowOff>143732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38705</xdr:rowOff>
    </xdr:from>
    <xdr:to>
      <xdr:col>50</xdr:col>
      <xdr:colOff>114300</xdr:colOff>
      <xdr:row>77</xdr:row>
      <xdr:rowOff>64453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40355"/>
          <a:ext cx="889000" cy="2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65565</xdr:rowOff>
    </xdr:from>
    <xdr:to>
      <xdr:col>50</xdr:col>
      <xdr:colOff>165100</xdr:colOff>
      <xdr:row>77</xdr:row>
      <xdr:rowOff>167165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158292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38705</xdr:rowOff>
    </xdr:from>
    <xdr:to>
      <xdr:col>45</xdr:col>
      <xdr:colOff>177800</xdr:colOff>
      <xdr:row>77</xdr:row>
      <xdr:rowOff>69410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240355"/>
          <a:ext cx="889000" cy="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45901</xdr:rowOff>
    </xdr:from>
    <xdr:to>
      <xdr:col>46</xdr:col>
      <xdr:colOff>38100</xdr:colOff>
      <xdr:row>77</xdr:row>
      <xdr:rowOff>147501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138628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34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132384</xdr:rowOff>
    </xdr:from>
    <xdr:to>
      <xdr:col>41</xdr:col>
      <xdr:colOff>50800</xdr:colOff>
      <xdr:row>77</xdr:row>
      <xdr:rowOff>69410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62584"/>
          <a:ext cx="889000" cy="10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133308</xdr:rowOff>
    </xdr:from>
    <xdr:to>
      <xdr:col>41</xdr:col>
      <xdr:colOff>101600</xdr:colOff>
      <xdr:row>78</xdr:row>
      <xdr:rowOff>63458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54585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4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151271</xdr:rowOff>
    </xdr:from>
    <xdr:to>
      <xdr:col>36</xdr:col>
      <xdr:colOff>165100</xdr:colOff>
      <xdr:row>78</xdr:row>
      <xdr:rowOff>81421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72548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4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151295</xdr:rowOff>
    </xdr:from>
    <xdr:to>
      <xdr:col>55</xdr:col>
      <xdr:colOff>50800</xdr:colOff>
      <xdr:row>77</xdr:row>
      <xdr:rowOff>81445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2722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13653</xdr:rowOff>
    </xdr:from>
    <xdr:to>
      <xdr:col>50</xdr:col>
      <xdr:colOff>165100</xdr:colOff>
      <xdr:row>77</xdr:row>
      <xdr:rowOff>115253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131780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9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159355</xdr:rowOff>
    </xdr:from>
    <xdr:to>
      <xdr:col>46</xdr:col>
      <xdr:colOff>38100</xdr:colOff>
      <xdr:row>77</xdr:row>
      <xdr:rowOff>89505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8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106032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96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18610</xdr:rowOff>
    </xdr:from>
    <xdr:to>
      <xdr:col>41</xdr:col>
      <xdr:colOff>101600</xdr:colOff>
      <xdr:row>77</xdr:row>
      <xdr:rowOff>120210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2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81584</xdr:rowOff>
    </xdr:from>
    <xdr:to>
      <xdr:col>36</xdr:col>
      <xdr:colOff>165100</xdr:colOff>
      <xdr:row>77</xdr:row>
      <xdr:rowOff>11734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28262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6970</xdr:rowOff>
    </xdr:from>
    <xdr:to>
      <xdr:col>54</xdr:col>
      <xdr:colOff>189865</xdr:colOff>
      <xdr:row>97</xdr:row>
      <xdr:rowOff>138588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951820"/>
          <a:ext cx="1270" cy="81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142415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7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138588</xdr:rowOff>
    </xdr:from>
    <xdr:to>
      <xdr:col>55</xdr:col>
      <xdr:colOff>88900</xdr:colOff>
      <xdr:row>97</xdr:row>
      <xdr:rowOff>138588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6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125097</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72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6970</xdr:rowOff>
    </xdr:from>
    <xdr:to>
      <xdr:col>55</xdr:col>
      <xdr:colOff>88900</xdr:colOff>
      <xdr:row>93</xdr:row>
      <xdr:rowOff>6970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951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73273</xdr:rowOff>
    </xdr:from>
    <xdr:to>
      <xdr:col>55</xdr:col>
      <xdr:colOff>0</xdr:colOff>
      <xdr:row>95</xdr:row>
      <xdr:rowOff>130739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361023"/>
          <a:ext cx="838200" cy="5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85734</xdr:rowOff>
    </xdr:from>
    <xdr:ext cx="599010"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73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107307</xdr:rowOff>
    </xdr:from>
    <xdr:to>
      <xdr:col>55</xdr:col>
      <xdr:colOff>50800</xdr:colOff>
      <xdr:row>96</xdr:row>
      <xdr:rowOff>37457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77169</xdr:rowOff>
    </xdr:from>
    <xdr:to>
      <xdr:col>50</xdr:col>
      <xdr:colOff>114300</xdr:colOff>
      <xdr:row>95</xdr:row>
      <xdr:rowOff>73273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5850569"/>
          <a:ext cx="889000" cy="51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123117</xdr:rowOff>
    </xdr:from>
    <xdr:to>
      <xdr:col>50</xdr:col>
      <xdr:colOff>165100</xdr:colOff>
      <xdr:row>96</xdr:row>
      <xdr:rowOff>53267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44394</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39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68134</xdr:rowOff>
    </xdr:from>
    <xdr:to>
      <xdr:col>45</xdr:col>
      <xdr:colOff>177800</xdr:colOff>
      <xdr:row>92</xdr:row>
      <xdr:rowOff>77169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498634"/>
          <a:ext cx="889000" cy="35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146754</xdr:rowOff>
    </xdr:from>
    <xdr:to>
      <xdr:col>46</xdr:col>
      <xdr:colOff>38100</xdr:colOff>
      <xdr:row>96</xdr:row>
      <xdr:rowOff>76904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68031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38165</xdr:rowOff>
    </xdr:from>
    <xdr:to>
      <xdr:col>41</xdr:col>
      <xdr:colOff>50800</xdr:colOff>
      <xdr:row>90</xdr:row>
      <xdr:rowOff>68134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5468665"/>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71256</xdr:rowOff>
    </xdr:from>
    <xdr:to>
      <xdr:col>41</xdr:col>
      <xdr:colOff>101600</xdr:colOff>
      <xdr:row>97</xdr:row>
      <xdr:rowOff>1406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163983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6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91804</xdr:rowOff>
    </xdr:from>
    <xdr:to>
      <xdr:col>36</xdr:col>
      <xdr:colOff>165100</xdr:colOff>
      <xdr:row>97</xdr:row>
      <xdr:rowOff>21954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13081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6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79939</xdr:rowOff>
    </xdr:from>
    <xdr:to>
      <xdr:col>55</xdr:col>
      <xdr:colOff>50800</xdr:colOff>
      <xdr:row>96</xdr:row>
      <xdr:rowOff>10089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3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102816</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21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22473</xdr:rowOff>
    </xdr:from>
    <xdr:to>
      <xdr:col>50</xdr:col>
      <xdr:colOff>165100</xdr:colOff>
      <xdr:row>95</xdr:row>
      <xdr:rowOff>124073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1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140600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608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26369</xdr:rowOff>
    </xdr:from>
    <xdr:to>
      <xdr:col>46</xdr:col>
      <xdr:colOff>38100</xdr:colOff>
      <xdr:row>92</xdr:row>
      <xdr:rowOff>127969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79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144496</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557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17334</xdr:rowOff>
    </xdr:from>
    <xdr:to>
      <xdr:col>41</xdr:col>
      <xdr:colOff>101600</xdr:colOff>
      <xdr:row>90</xdr:row>
      <xdr:rowOff>118934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4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135461</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522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158815</xdr:rowOff>
    </xdr:from>
    <xdr:to>
      <xdr:col>36</xdr:col>
      <xdr:colOff>165100</xdr:colOff>
      <xdr:row>90</xdr:row>
      <xdr:rowOff>88965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54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105492</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672795" y="1519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73814</xdr:rowOff>
    </xdr:from>
    <xdr:to>
      <xdr:col>85</xdr:col>
      <xdr:colOff>126364</xdr:colOff>
      <xdr:row>39</xdr:row>
      <xdr:rowOff>80868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7314"/>
          <a:ext cx="1269" cy="155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84695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80868</xdr:rowOff>
    </xdr:from>
    <xdr:to>
      <xdr:col>86</xdr:col>
      <xdr:colOff>25400</xdr:colOff>
      <xdr:row>39</xdr:row>
      <xdr:rowOff>80868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20491</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9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73814</xdr:rowOff>
    </xdr:from>
    <xdr:to>
      <xdr:col>86</xdr:col>
      <xdr:colOff>25400</xdr:colOff>
      <xdr:row>30</xdr:row>
      <xdr:rowOff>73814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50367</xdr:rowOff>
    </xdr:from>
    <xdr:to>
      <xdr:col>85</xdr:col>
      <xdr:colOff>127000</xdr:colOff>
      <xdr:row>38</xdr:row>
      <xdr:rowOff>118718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65467"/>
          <a:ext cx="8382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164143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4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141266</xdr:rowOff>
    </xdr:from>
    <xdr:to>
      <xdr:col>85</xdr:col>
      <xdr:colOff>177800</xdr:colOff>
      <xdr:row>37</xdr:row>
      <xdr:rowOff>71416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170071</xdr:rowOff>
    </xdr:from>
    <xdr:to>
      <xdr:col>81</xdr:col>
      <xdr:colOff>50800</xdr:colOff>
      <xdr:row>38</xdr:row>
      <xdr:rowOff>50367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3721"/>
          <a:ext cx="8890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99824</xdr:rowOff>
    </xdr:from>
    <xdr:to>
      <xdr:col>81</xdr:col>
      <xdr:colOff>101600</xdr:colOff>
      <xdr:row>37</xdr:row>
      <xdr:rowOff>29974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46501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4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31703</xdr:rowOff>
    </xdr:from>
    <xdr:to>
      <xdr:col>76</xdr:col>
      <xdr:colOff>114300</xdr:colOff>
      <xdr:row>37</xdr:row>
      <xdr:rowOff>170071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75353"/>
          <a:ext cx="889000" cy="13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36126</xdr:rowOff>
    </xdr:from>
    <xdr:to>
      <xdr:col>76</xdr:col>
      <xdr:colOff>165100</xdr:colOff>
      <xdr:row>36</xdr:row>
      <xdr:rowOff>137726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154253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8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31703</xdr:rowOff>
    </xdr:from>
    <xdr:to>
      <xdr:col>71</xdr:col>
      <xdr:colOff>177800</xdr:colOff>
      <xdr:row>38</xdr:row>
      <xdr:rowOff>33776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75353"/>
          <a:ext cx="889000" cy="17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101946</xdr:rowOff>
    </xdr:from>
    <xdr:to>
      <xdr:col>72</xdr:col>
      <xdr:colOff>38100</xdr:colOff>
      <xdr:row>38</xdr:row>
      <xdr:rowOff>32096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23223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3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81732</xdr:rowOff>
    </xdr:from>
    <xdr:to>
      <xdr:col>67</xdr:col>
      <xdr:colOff>101600</xdr:colOff>
      <xdr:row>38</xdr:row>
      <xdr:rowOff>11881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25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28409</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67918</xdr:rowOff>
    </xdr:from>
    <xdr:to>
      <xdr:col>85</xdr:col>
      <xdr:colOff>177800</xdr:colOff>
      <xdr:row>38</xdr:row>
      <xdr:rowOff>169518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46345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6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171017</xdr:rowOff>
    </xdr:from>
    <xdr:to>
      <xdr:col>81</xdr:col>
      <xdr:colOff>101600</xdr:colOff>
      <xdr:row>38</xdr:row>
      <xdr:rowOff>101167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1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92294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0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119271</xdr:rowOff>
    </xdr:from>
    <xdr:to>
      <xdr:col>76</xdr:col>
      <xdr:colOff>165100</xdr:colOff>
      <xdr:row>38</xdr:row>
      <xdr:rowOff>49421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40548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152353</xdr:rowOff>
    </xdr:from>
    <xdr:to>
      <xdr:col>72</xdr:col>
      <xdr:colOff>38100</xdr:colOff>
      <xdr:row>37</xdr:row>
      <xdr:rowOff>82503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99030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154427</xdr:rowOff>
    </xdr:from>
    <xdr:to>
      <xdr:col>67</xdr:col>
      <xdr:colOff>101600</xdr:colOff>
      <xdr:row>38</xdr:row>
      <xdr:rowOff>84576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980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75703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9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144831</xdr:rowOff>
    </xdr:from>
    <xdr:to>
      <xdr:col>85</xdr:col>
      <xdr:colOff>126364</xdr:colOff>
      <xdr:row>58</xdr:row>
      <xdr:rowOff>134651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17331"/>
          <a:ext cx="1269" cy="136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138478</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8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134651</xdr:rowOff>
    </xdr:from>
    <xdr:to>
      <xdr:col>86</xdr:col>
      <xdr:colOff>25400</xdr:colOff>
      <xdr:row>58</xdr:row>
      <xdr:rowOff>134651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7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91508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9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458,429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144831</xdr:rowOff>
    </xdr:from>
    <xdr:to>
      <xdr:col>86</xdr:col>
      <xdr:colOff>25400</xdr:colOff>
      <xdr:row>50</xdr:row>
      <xdr:rowOff>144831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17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79252</xdr:rowOff>
    </xdr:from>
    <xdr:to>
      <xdr:col>85</xdr:col>
      <xdr:colOff>127000</xdr:colOff>
      <xdr:row>58</xdr:row>
      <xdr:rowOff>86237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23352"/>
          <a:ext cx="8382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34772</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5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11895</xdr:rowOff>
    </xdr:from>
    <xdr:to>
      <xdr:col>85</xdr:col>
      <xdr:colOff>177800</xdr:colOff>
      <xdr:row>57</xdr:row>
      <xdr:rowOff>113495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7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146646</xdr:rowOff>
    </xdr:from>
    <xdr:to>
      <xdr:col>81</xdr:col>
      <xdr:colOff>50800</xdr:colOff>
      <xdr:row>58</xdr:row>
      <xdr:rowOff>86237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76396"/>
          <a:ext cx="889000" cy="45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43873</xdr:rowOff>
    </xdr:from>
    <xdr:to>
      <xdr:col>81</xdr:col>
      <xdr:colOff>101600</xdr:colOff>
      <xdr:row>57</xdr:row>
      <xdr:rowOff>145473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1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162000</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59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146646</xdr:rowOff>
    </xdr:from>
    <xdr:to>
      <xdr:col>76</xdr:col>
      <xdr:colOff>114300</xdr:colOff>
      <xdr:row>57</xdr:row>
      <xdr:rowOff>162165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576396"/>
          <a:ext cx="889000" cy="3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60413</xdr:rowOff>
    </xdr:from>
    <xdr:to>
      <xdr:col>76</xdr:col>
      <xdr:colOff>165100</xdr:colOff>
      <xdr:row>57</xdr:row>
      <xdr:rowOff>162013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153140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162165</xdr:rowOff>
    </xdr:from>
    <xdr:to>
      <xdr:col>71</xdr:col>
      <xdr:colOff>177800</xdr:colOff>
      <xdr:row>58</xdr:row>
      <xdr:rowOff>66617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34815"/>
          <a:ext cx="889000" cy="7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153238</xdr:rowOff>
    </xdr:from>
    <xdr:to>
      <xdr:col>72</xdr:col>
      <xdr:colOff>38100</xdr:colOff>
      <xdr:row>58</xdr:row>
      <xdr:rowOff>83388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2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74515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100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146141</xdr:rowOff>
    </xdr:from>
    <xdr:to>
      <xdr:col>67</xdr:col>
      <xdr:colOff>101600</xdr:colOff>
      <xdr:row>58</xdr:row>
      <xdr:rowOff>76291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1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92818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69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28452</xdr:rowOff>
    </xdr:from>
    <xdr:to>
      <xdr:col>85</xdr:col>
      <xdr:colOff>177800</xdr:colOff>
      <xdr:row>58</xdr:row>
      <xdr:rowOff>130052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7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114829</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35437</xdr:rowOff>
    </xdr:from>
    <xdr:to>
      <xdr:col>81</xdr:col>
      <xdr:colOff>101600</xdr:colOff>
      <xdr:row>58</xdr:row>
      <xdr:rowOff>137037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7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128164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1007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95846</xdr:rowOff>
    </xdr:from>
    <xdr:to>
      <xdr:col>76</xdr:col>
      <xdr:colOff>165100</xdr:colOff>
      <xdr:row>56</xdr:row>
      <xdr:rowOff>25996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42523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30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111365</xdr:rowOff>
    </xdr:from>
    <xdr:to>
      <xdr:col>72</xdr:col>
      <xdr:colOff>38100</xdr:colOff>
      <xdr:row>58</xdr:row>
      <xdr:rowOff>41515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58042</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65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15817</xdr:rowOff>
    </xdr:from>
    <xdr:to>
      <xdr:col>67</xdr:col>
      <xdr:colOff>101600</xdr:colOff>
      <xdr:row>58</xdr:row>
      <xdr:rowOff>117417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5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108544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5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92814</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951564"/>
          <a:ext cx="1269" cy="56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39491</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72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92814</xdr:rowOff>
    </xdr:from>
    <xdr:to>
      <xdr:col>86</xdr:col>
      <xdr:colOff>25400</xdr:colOff>
      <xdr:row>75</xdr:row>
      <xdr:rowOff>92814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951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164097</xdr:rowOff>
    </xdr:from>
    <xdr:to>
      <xdr:col>85</xdr:col>
      <xdr:colOff>127000</xdr:colOff>
      <xdr:row>76</xdr:row>
      <xdr:rowOff>166757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022847"/>
          <a:ext cx="838200" cy="17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480</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3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22053</xdr:rowOff>
    </xdr:from>
    <xdr:to>
      <xdr:col>85</xdr:col>
      <xdr:colOff>177800</xdr:colOff>
      <xdr:row>78</xdr:row>
      <xdr:rowOff>123653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9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164097</xdr:rowOff>
    </xdr:from>
    <xdr:to>
      <xdr:col>81</xdr:col>
      <xdr:colOff>50800</xdr:colOff>
      <xdr:row>76</xdr:row>
      <xdr:rowOff>14605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022847"/>
          <a:ext cx="889000" cy="2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26515</xdr:rowOff>
    </xdr:from>
    <xdr:to>
      <xdr:col>81</xdr:col>
      <xdr:colOff>101600</xdr:colOff>
      <xdr:row>78</xdr:row>
      <xdr:rowOff>128115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119242</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49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71888</xdr:rowOff>
    </xdr:from>
    <xdr:to>
      <xdr:col>76</xdr:col>
      <xdr:colOff>114300</xdr:colOff>
      <xdr:row>76</xdr:row>
      <xdr:rowOff>14605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244838"/>
          <a:ext cx="889000" cy="7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4761</xdr:rowOff>
    </xdr:from>
    <xdr:to>
      <xdr:col>76</xdr:col>
      <xdr:colOff>165100</xdr:colOff>
      <xdr:row>78</xdr:row>
      <xdr:rowOff>106361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7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97488</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47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48283</xdr:rowOff>
    </xdr:from>
    <xdr:to>
      <xdr:col>71</xdr:col>
      <xdr:colOff>177800</xdr:colOff>
      <xdr:row>71</xdr:row>
      <xdr:rowOff>71888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2049783"/>
          <a:ext cx="889000" cy="19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14015</xdr:rowOff>
    </xdr:from>
    <xdr:to>
      <xdr:col>72</xdr:col>
      <xdr:colOff>38100</xdr:colOff>
      <xdr:row>78</xdr:row>
      <xdr:rowOff>115615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106742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47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42824</xdr:rowOff>
    </xdr:from>
    <xdr:to>
      <xdr:col>67</xdr:col>
      <xdr:colOff>101600</xdr:colOff>
      <xdr:row>78</xdr:row>
      <xdr:rowOff>144424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135551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0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115957</xdr:rowOff>
    </xdr:from>
    <xdr:to>
      <xdr:col>85</xdr:col>
      <xdr:colOff>177800</xdr:colOff>
      <xdr:row>77</xdr:row>
      <xdr:rowOff>46107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138834</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113296</xdr:rowOff>
    </xdr:from>
    <xdr:to>
      <xdr:col>81</xdr:col>
      <xdr:colOff>101600</xdr:colOff>
      <xdr:row>76</xdr:row>
      <xdr:rowOff>43445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972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59973</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74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135255</xdr:rowOff>
    </xdr:from>
    <xdr:to>
      <xdr:col>76</xdr:col>
      <xdr:colOff>165100</xdr:colOff>
      <xdr:row>76</xdr:row>
      <xdr:rowOff>65405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99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81932</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276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21088</xdr:rowOff>
    </xdr:from>
    <xdr:to>
      <xdr:col>72</xdr:col>
      <xdr:colOff>38100</xdr:colOff>
      <xdr:row>71</xdr:row>
      <xdr:rowOff>122688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139215</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196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168933</xdr:rowOff>
    </xdr:from>
    <xdr:to>
      <xdr:col>67</xdr:col>
      <xdr:colOff>101600</xdr:colOff>
      <xdr:row>70</xdr:row>
      <xdr:rowOff>99083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19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115610</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177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123379</xdr:rowOff>
    </xdr:from>
    <xdr:to>
      <xdr:col>85</xdr:col>
      <xdr:colOff>126364</xdr:colOff>
      <xdr:row>99</xdr:row>
      <xdr:rowOff>41551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25329"/>
          <a:ext cx="1269" cy="128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45378</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18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41551</xdr:rowOff>
    </xdr:from>
    <xdr:to>
      <xdr:col>86</xdr:col>
      <xdr:colOff>25400</xdr:colOff>
      <xdr:row>99</xdr:row>
      <xdr:rowOff>41551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70056</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123379</xdr:rowOff>
    </xdr:from>
    <xdr:to>
      <xdr:col>86</xdr:col>
      <xdr:colOff>25400</xdr:colOff>
      <xdr:row>91</xdr:row>
      <xdr:rowOff>123379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2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123379</xdr:rowOff>
    </xdr:from>
    <xdr:to>
      <xdr:col>85</xdr:col>
      <xdr:colOff>127000</xdr:colOff>
      <xdr:row>92</xdr:row>
      <xdr:rowOff>89649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725329"/>
          <a:ext cx="838200" cy="1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162313</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500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12436</xdr:rowOff>
    </xdr:from>
    <xdr:to>
      <xdr:col>85</xdr:col>
      <xdr:colOff>177800</xdr:colOff>
      <xdr:row>96</xdr:row>
      <xdr:rowOff>114036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89649</xdr:rowOff>
    </xdr:from>
    <xdr:to>
      <xdr:col>81</xdr:col>
      <xdr:colOff>50800</xdr:colOff>
      <xdr:row>94</xdr:row>
      <xdr:rowOff>31119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5863049"/>
          <a:ext cx="889000" cy="2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54682</xdr:rowOff>
    </xdr:from>
    <xdr:to>
      <xdr:col>81</xdr:col>
      <xdr:colOff>101600</xdr:colOff>
      <xdr:row>96</xdr:row>
      <xdr:rowOff>156282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147409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31119</xdr:rowOff>
    </xdr:from>
    <xdr:to>
      <xdr:col>76</xdr:col>
      <xdr:colOff>114300</xdr:colOff>
      <xdr:row>94</xdr:row>
      <xdr:rowOff>170021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14741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84472</xdr:rowOff>
    </xdr:from>
    <xdr:to>
      <xdr:col>76</xdr:col>
      <xdr:colOff>165100</xdr:colOff>
      <xdr:row>97</xdr:row>
      <xdr:rowOff>14622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5749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170021</xdr:rowOff>
    </xdr:from>
    <xdr:to>
      <xdr:col>71</xdr:col>
      <xdr:colOff>177800</xdr:colOff>
      <xdr:row>97</xdr:row>
      <xdr:rowOff>53784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286321"/>
          <a:ext cx="889000" cy="39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9221</xdr:rowOff>
    </xdr:from>
    <xdr:to>
      <xdr:col>72</xdr:col>
      <xdr:colOff>38100</xdr:colOff>
      <xdr:row>97</xdr:row>
      <xdr:rowOff>110821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101948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7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23966</xdr:rowOff>
    </xdr:from>
    <xdr:to>
      <xdr:col>67</xdr:col>
      <xdr:colOff>101600</xdr:colOff>
      <xdr:row>97</xdr:row>
      <xdr:rowOff>125566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116693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4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72579</xdr:rowOff>
    </xdr:from>
    <xdr:to>
      <xdr:col>85</xdr:col>
      <xdr:colOff>177800</xdr:colOff>
      <xdr:row>92</xdr:row>
      <xdr:rowOff>2729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25606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38849</xdr:rowOff>
    </xdr:from>
    <xdr:to>
      <xdr:col>81</xdr:col>
      <xdr:colOff>101600</xdr:colOff>
      <xdr:row>92</xdr:row>
      <xdr:rowOff>140449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58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156976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558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151769</xdr:rowOff>
    </xdr:from>
    <xdr:to>
      <xdr:col>76</xdr:col>
      <xdr:colOff>165100</xdr:colOff>
      <xdr:row>94</xdr:row>
      <xdr:rowOff>81919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09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98446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587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119221</xdr:rowOff>
    </xdr:from>
    <xdr:to>
      <xdr:col>72</xdr:col>
      <xdr:colOff>38100</xdr:colOff>
      <xdr:row>95</xdr:row>
      <xdr:rowOff>49371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65898</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01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2984</xdr:rowOff>
    </xdr:from>
    <xdr:to>
      <xdr:col>67</xdr:col>
      <xdr:colOff>101600</xdr:colOff>
      <xdr:row>97</xdr:row>
      <xdr:rowOff>104584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3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121111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40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51895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66845"/>
          <a:ext cx="1269" cy="1287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5915</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2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170022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4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51895</xdr:rowOff>
    </xdr:from>
    <xdr:to>
      <xdr:col>116</xdr:col>
      <xdr:colOff>152400</xdr:colOff>
      <xdr:row>31</xdr:row>
      <xdr:rowOff>51895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6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94815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84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71938</xdr:rowOff>
    </xdr:from>
    <xdr:to>
      <xdr:col>116</xdr:col>
      <xdr:colOff>114300</xdr:colOff>
      <xdr:row>39</xdr:row>
      <xdr:rowOff>2088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85151</xdr:rowOff>
    </xdr:from>
    <xdr:to>
      <xdr:col>112</xdr:col>
      <xdr:colOff>38100</xdr:colOff>
      <xdr:row>39</xdr:row>
      <xdr:rowOff>15301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31828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75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80442</xdr:rowOff>
    </xdr:from>
    <xdr:to>
      <xdr:col>107</xdr:col>
      <xdr:colOff>101600</xdr:colOff>
      <xdr:row>39</xdr:row>
      <xdr:rowOff>10592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27119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88283</xdr:rowOff>
    </xdr:from>
    <xdr:to>
      <xdr:col>102</xdr:col>
      <xdr:colOff>165100</xdr:colOff>
      <xdr:row>39</xdr:row>
      <xdr:rowOff>18433</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0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34960</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78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88329</xdr:rowOff>
    </xdr:from>
    <xdr:to>
      <xdr:col>98</xdr:col>
      <xdr:colOff>38100</xdr:colOff>
      <xdr:row>39</xdr:row>
      <xdr:rowOff>18479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35005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78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50365</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54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令和４年度の目的別の住民一人当たりのコストは、総務費が増加している。ふるさと寄付金関連経費の増加によるもので、前年度と比較すると住民一人当たりのコストが２８，５３５円増加している。</a:t>
          </a:r>
        </a:p>
        <a:p>
          <a:r>
            <a:rPr kumimoji="1" lang="ja-JP" altLang="en-US" sz="1300">
              <a:latin typeface="ＭＳ Ｐゴシック" panose="020B0600070205080204" pitchFamily="50" charset="-128"/>
              <a:ea typeface="ＭＳ Ｐゴシック" panose="020B0600070205080204" pitchFamily="50" charset="-128"/>
            </a:rPr>
            <a:t>　土木費は、全国平均、県平均を上回っているが、小規模住宅地区等改良事業が減少したことから、前年度と比較すると住民一人当たりのコストが１２，５６９円減少している。</a:t>
          </a:r>
        </a:p>
        <a:p>
          <a:r>
            <a:rPr kumimoji="1" lang="ja-JP" altLang="en-US" sz="1300">
              <a:latin typeface="ＭＳ Ｐゴシック" panose="020B0600070205080204" pitchFamily="50" charset="-128"/>
              <a:ea typeface="ＭＳ Ｐゴシック" panose="020B0600070205080204" pitchFamily="50" charset="-128"/>
            </a:rPr>
            <a:t>　災害復旧費は、一人当たりのコストが全国平均、県平均、類似団体平均を大きく上回ったが、令和元年度からの推移を見ると、熊本地震関連の災害復旧事業はピークは越えたものと思われる。</a:t>
          </a:r>
        </a:p>
        <a:p>
          <a:r>
            <a:rPr kumimoji="1" lang="ja-JP" altLang="en-US" sz="1300">
              <a:latin typeface="ＭＳ Ｐゴシック" panose="020B0600070205080204" pitchFamily="50" charset="-128"/>
              <a:ea typeface="ＭＳ Ｐゴシック" panose="020B0600070205080204" pitchFamily="50" charset="-128"/>
            </a:rPr>
            <a:t>  公債費は、熊本地震に伴う災害復旧事業の償還が本格化したことや小規模住宅地区等改良事業、立野駅周辺整備事業などの地方債償還が増加したことから、前年度と比較すると３６，１４７円高く、類似団体の中で最も高い状況である。今後は、あそ望の郷くぎの機能拡張事業などの地方債償還が増加することから、さらに公債費の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有利な地方債などの活用により取り崩しを回避している。実質収支額は、平成２８年の熊本地震以降、高い水準で推移していたが、復旧復興事業が減少してきたことから熊本地震前の状況に戻っている。実質単年度収支は、財政調整基金取崩しの増加や繰上償還の減少から実質単年度収支は、</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より減少している。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熊本県南阿蘇村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は、全ての会計において黒字決算となったが、簡易水道特別会計、農業集落排水特別会計、生活排水処理事業特別会計については、一般会計からの繰入金に依存している傾向にある。また、熊本地震後、上水道事業会計（法適用）についても一般会計からの補助金に依存している傾向にあることから、独立採算の原則に立ち返り、使用料の見直しも含めたところでの経営の健全化を図る。国民健康保険特別会計においては、一般会計からの繰入金抑制のため、検診率向上対策や医療費抑制のための健康づくり対策に取り組んで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82</v>
      </c>
      <c r="C2" s="182"/>
      <c r="D2" s="183"/>
    </row>
    <row r="3" spans="1:119" ht="18.75" customHeight="1" thickBot="1" x14ac:dyDescent="0.2">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14663693</v>
      </c>
      <c r="BO4" s="371"/>
      <c r="BP4" s="371"/>
      <c r="BQ4" s="371"/>
      <c r="BR4" s="371"/>
      <c r="BS4" s="371"/>
      <c r="BT4" s="371"/>
      <c r="BU4" s="372"/>
      <c r="BV4" s="370">
        <v>14496297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13.6</v>
      </c>
      <c r="CU4" s="377"/>
      <c r="CV4" s="377"/>
      <c r="CW4" s="377"/>
      <c r="CX4" s="377"/>
      <c r="CY4" s="377"/>
      <c r="CZ4" s="377"/>
      <c r="DA4" s="378"/>
      <c r="DB4" s="376">
        <v>11.4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13760399</v>
      </c>
      <c r="BO5" s="408"/>
      <c r="BP5" s="408"/>
      <c r="BQ5" s="408"/>
      <c r="BR5" s="408"/>
      <c r="BS5" s="408"/>
      <c r="BT5" s="408"/>
      <c r="BU5" s="409"/>
      <c r="BV5" s="407">
        <v>13748794</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94.9</v>
      </c>
      <c r="CU5" s="405"/>
      <c r="CV5" s="405"/>
      <c r="CW5" s="405"/>
      <c r="CX5" s="405"/>
      <c r="CY5" s="405"/>
      <c r="CZ5" s="405"/>
      <c r="DA5" s="406"/>
      <c r="DB5" s="404">
        <v>96.6</v>
      </c>
      <c r="DC5" s="405"/>
      <c r="DD5" s="405"/>
      <c r="DE5" s="405"/>
      <c r="DF5" s="405"/>
      <c r="DG5" s="405"/>
      <c r="DH5" s="405"/>
      <c r="DI5" s="406"/>
    </row>
    <row r="6" spans="1:119" ht="18.75" customHeight="1" x14ac:dyDescent="0.15">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903294</v>
      </c>
      <c r="BO6" s="408"/>
      <c r="BP6" s="408"/>
      <c r="BQ6" s="408"/>
      <c r="BR6" s="408"/>
      <c r="BS6" s="408"/>
      <c r="BT6" s="408"/>
      <c r="BU6" s="409"/>
      <c r="BV6" s="407">
        <v>747503</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95.9</v>
      </c>
      <c r="CU6" s="445"/>
      <c r="CV6" s="445"/>
      <c r="CW6" s="445"/>
      <c r="CX6" s="445"/>
      <c r="CY6" s="445"/>
      <c r="CZ6" s="445"/>
      <c r="DA6" s="446"/>
      <c r="DB6" s="444">
        <v>99.3</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103</v>
      </c>
      <c r="AV7" s="440"/>
      <c r="AW7" s="440"/>
      <c r="AX7" s="440"/>
      <c r="AY7" s="441" t="s">
        <v>107</v>
      </c>
      <c r="AZ7" s="442"/>
      <c r="BA7" s="442"/>
      <c r="BB7" s="442"/>
      <c r="BC7" s="442"/>
      <c r="BD7" s="442"/>
      <c r="BE7" s="442"/>
      <c r="BF7" s="442"/>
      <c r="BG7" s="442"/>
      <c r="BH7" s="442"/>
      <c r="BI7" s="442"/>
      <c r="BJ7" s="442"/>
      <c r="BK7" s="442"/>
      <c r="BL7" s="442"/>
      <c r="BM7" s="443"/>
      <c r="BN7" s="407">
        <v>59771</v>
      </c>
      <c r="BO7" s="408"/>
      <c r="BP7" s="408"/>
      <c r="BQ7" s="408"/>
      <c r="BR7" s="408"/>
      <c r="BS7" s="408"/>
      <c r="BT7" s="408"/>
      <c r="BU7" s="409"/>
      <c r="BV7" s="407">
        <v>43590</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6185048</v>
      </c>
      <c r="CU7" s="408"/>
      <c r="CV7" s="408"/>
      <c r="CW7" s="408"/>
      <c r="CX7" s="408"/>
      <c r="CY7" s="408"/>
      <c r="CZ7" s="408"/>
      <c r="DA7" s="409"/>
      <c r="DB7" s="407">
        <v>6186702</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843523</v>
      </c>
      <c r="BO8" s="408"/>
      <c r="BP8" s="408"/>
      <c r="BQ8" s="408"/>
      <c r="BR8" s="408"/>
      <c r="BS8" s="408"/>
      <c r="BT8" s="408"/>
      <c r="BU8" s="409"/>
      <c r="BV8" s="407">
        <v>703913</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0.23</v>
      </c>
      <c r="DC8" s="448"/>
      <c r="DD8" s="448"/>
      <c r="DE8" s="448"/>
      <c r="DF8" s="448"/>
      <c r="DG8" s="448"/>
      <c r="DH8" s="448"/>
      <c r="DI8" s="449"/>
    </row>
    <row r="9" spans="1:119" ht="18.75" customHeight="1" thickBot="1" x14ac:dyDescent="0.2">
      <c r="A9" s="181"/>
      <c r="B9" s="401" t="s">
        <v>113</v>
      </c>
      <c r="C9" s="402"/>
      <c r="D9" s="402"/>
      <c r="E9" s="402"/>
      <c r="F9" s="402"/>
      <c r="G9" s="402"/>
      <c r="H9" s="402"/>
      <c r="I9" s="402"/>
      <c r="J9" s="402"/>
      <c r="K9" s="450"/>
      <c r="L9" s="451" t="s">
        <v>114</v>
      </c>
      <c r="M9" s="452"/>
      <c r="N9" s="452"/>
      <c r="O9" s="452"/>
      <c r="P9" s="452"/>
      <c r="Q9" s="453"/>
      <c r="R9" s="454">
        <v>9836</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110</v>
      </c>
      <c r="AV9" s="440"/>
      <c r="AW9" s="440"/>
      <c r="AX9" s="440"/>
      <c r="AY9" s="441" t="s">
        <v>117</v>
      </c>
      <c r="AZ9" s="442"/>
      <c r="BA9" s="442"/>
      <c r="BB9" s="442"/>
      <c r="BC9" s="442"/>
      <c r="BD9" s="442"/>
      <c r="BE9" s="442"/>
      <c r="BF9" s="442"/>
      <c r="BG9" s="442"/>
      <c r="BH9" s="442"/>
      <c r="BI9" s="442"/>
      <c r="BJ9" s="442"/>
      <c r="BK9" s="442"/>
      <c r="BL9" s="442"/>
      <c r="BM9" s="443"/>
      <c r="BN9" s="407">
        <v>139610</v>
      </c>
      <c r="BO9" s="408"/>
      <c r="BP9" s="408"/>
      <c r="BQ9" s="408"/>
      <c r="BR9" s="408"/>
      <c r="BS9" s="408"/>
      <c r="BT9" s="408"/>
      <c r="BU9" s="409"/>
      <c r="BV9" s="407">
        <v>207871</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29.4</v>
      </c>
      <c r="CU9" s="405"/>
      <c r="CV9" s="405"/>
      <c r="CW9" s="405"/>
      <c r="CX9" s="405"/>
      <c r="CY9" s="405"/>
      <c r="CZ9" s="405"/>
      <c r="DA9" s="406"/>
      <c r="DB9" s="404">
        <v>28.3</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119</v>
      </c>
      <c r="M10" s="437"/>
      <c r="N10" s="437"/>
      <c r="O10" s="437"/>
      <c r="P10" s="437"/>
      <c r="Q10" s="438"/>
      <c r="R10" s="458">
        <v>11503</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121</v>
      </c>
      <c r="AV10" s="440"/>
      <c r="AW10" s="440"/>
      <c r="AX10" s="440"/>
      <c r="AY10" s="441" t="s">
        <v>122</v>
      </c>
      <c r="AZ10" s="442"/>
      <c r="BA10" s="442"/>
      <c r="BB10" s="442"/>
      <c r="BC10" s="442"/>
      <c r="BD10" s="442"/>
      <c r="BE10" s="442"/>
      <c r="BF10" s="442"/>
      <c r="BG10" s="442"/>
      <c r="BH10" s="442"/>
      <c r="BI10" s="442"/>
      <c r="BJ10" s="442"/>
      <c r="BK10" s="442"/>
      <c r="BL10" s="442"/>
      <c r="BM10" s="443"/>
      <c r="BN10" s="407">
        <v>2144</v>
      </c>
      <c r="BO10" s="408"/>
      <c r="BP10" s="408"/>
      <c r="BQ10" s="408"/>
      <c r="BR10" s="408"/>
      <c r="BS10" s="408"/>
      <c r="BT10" s="408"/>
      <c r="BU10" s="409"/>
      <c r="BV10" s="407">
        <v>2198</v>
      </c>
      <c r="BW10" s="408"/>
      <c r="BX10" s="408"/>
      <c r="BY10" s="408"/>
      <c r="BZ10" s="408"/>
      <c r="CA10" s="408"/>
      <c r="CB10" s="408"/>
      <c r="CC10" s="409"/>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124</v>
      </c>
      <c r="M11" s="462"/>
      <c r="N11" s="462"/>
      <c r="O11" s="462"/>
      <c r="P11" s="462"/>
      <c r="Q11" s="463"/>
      <c r="R11" s="464" t="s">
        <v>125</v>
      </c>
      <c r="S11" s="465"/>
      <c r="T11" s="465"/>
      <c r="U11" s="465"/>
      <c r="V11" s="466"/>
      <c r="W11" s="395"/>
      <c r="X11" s="396"/>
      <c r="Y11" s="396"/>
      <c r="Z11" s="396"/>
      <c r="AA11" s="396"/>
      <c r="AB11" s="396"/>
      <c r="AC11" s="396"/>
      <c r="AD11" s="396"/>
      <c r="AE11" s="396"/>
      <c r="AF11" s="396"/>
      <c r="AG11" s="396"/>
      <c r="AH11" s="396"/>
      <c r="AI11" s="396"/>
      <c r="AJ11" s="396"/>
      <c r="AK11" s="396"/>
      <c r="AL11" s="399"/>
      <c r="AM11" s="436" t="s">
        <v>126</v>
      </c>
      <c r="AN11" s="437"/>
      <c r="AO11" s="437"/>
      <c r="AP11" s="437"/>
      <c r="AQ11" s="437"/>
      <c r="AR11" s="437"/>
      <c r="AS11" s="437"/>
      <c r="AT11" s="438"/>
      <c r="AU11" s="439" t="s">
        <v>127</v>
      </c>
      <c r="AV11" s="440"/>
      <c r="AW11" s="440"/>
      <c r="AX11" s="440"/>
      <c r="AY11" s="441" t="s">
        <v>128</v>
      </c>
      <c r="AZ11" s="442"/>
      <c r="BA11" s="442"/>
      <c r="BB11" s="442"/>
      <c r="BC11" s="442"/>
      <c r="BD11" s="442"/>
      <c r="BE11" s="442"/>
      <c r="BF11" s="442"/>
      <c r="BG11" s="442"/>
      <c r="BH11" s="442"/>
      <c r="BI11" s="442"/>
      <c r="BJ11" s="442"/>
      <c r="BK11" s="442"/>
      <c r="BL11" s="442"/>
      <c r="BM11" s="443"/>
      <c r="BN11" s="407">
        <v>92112</v>
      </c>
      <c r="BO11" s="408"/>
      <c r="BP11" s="408"/>
      <c r="BQ11" s="408"/>
      <c r="BR11" s="408"/>
      <c r="BS11" s="408"/>
      <c r="BT11" s="408"/>
      <c r="BU11" s="409"/>
      <c r="BV11" s="407">
        <v>121468</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15">
      <c r="A12" s="181"/>
      <c r="B12" s="467" t="s">
        <v>131</v>
      </c>
      <c r="C12" s="468"/>
      <c r="D12" s="468"/>
      <c r="E12" s="468"/>
      <c r="F12" s="468"/>
      <c r="G12" s="468"/>
      <c r="H12" s="468"/>
      <c r="I12" s="468"/>
      <c r="J12" s="468"/>
      <c r="K12" s="469"/>
      <c r="L12" s="476" t="s">
        <v>132</v>
      </c>
      <c r="M12" s="477"/>
      <c r="N12" s="477"/>
      <c r="O12" s="477"/>
      <c r="P12" s="477"/>
      <c r="Q12" s="478"/>
      <c r="R12" s="479">
        <v>10155</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103</v>
      </c>
      <c r="AV12" s="440"/>
      <c r="AW12" s="440"/>
      <c r="AX12" s="440"/>
      <c r="AY12" s="441" t="s">
        <v>136</v>
      </c>
      <c r="AZ12" s="442"/>
      <c r="BA12" s="442"/>
      <c r="BB12" s="442"/>
      <c r="BC12" s="442"/>
      <c r="BD12" s="442"/>
      <c r="BE12" s="442"/>
      <c r="BF12" s="442"/>
      <c r="BG12" s="442"/>
      <c r="BH12" s="442"/>
      <c r="BI12" s="442"/>
      <c r="BJ12" s="442"/>
      <c r="BK12" s="442"/>
      <c r="BL12" s="442"/>
      <c r="BM12" s="443"/>
      <c r="BN12" s="407">
        <v>352000</v>
      </c>
      <c r="BO12" s="408"/>
      <c r="BP12" s="408"/>
      <c r="BQ12" s="408"/>
      <c r="BR12" s="408"/>
      <c r="BS12" s="408"/>
      <c r="BT12" s="408"/>
      <c r="BU12" s="409"/>
      <c r="BV12" s="407">
        <v>248000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139</v>
      </c>
      <c r="N13" s="499"/>
      <c r="O13" s="499"/>
      <c r="P13" s="499"/>
      <c r="Q13" s="500"/>
      <c r="R13" s="491">
        <v>10014</v>
      </c>
      <c r="S13" s="492"/>
      <c r="T13" s="492"/>
      <c r="U13" s="492"/>
      <c r="V13" s="493"/>
      <c r="W13" s="423" t="s">
        <v>140</v>
      </c>
      <c r="X13" s="424"/>
      <c r="Y13" s="424"/>
      <c r="Z13" s="424"/>
      <c r="AA13" s="424"/>
      <c r="AB13" s="414"/>
      <c r="AC13" s="458">
        <v>1056</v>
      </c>
      <c r="AD13" s="459"/>
      <c r="AE13" s="459"/>
      <c r="AF13" s="459"/>
      <c r="AG13" s="501"/>
      <c r="AH13" s="458">
        <v>1232</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-118134</v>
      </c>
      <c r="BO13" s="408"/>
      <c r="BP13" s="408"/>
      <c r="BQ13" s="408"/>
      <c r="BR13" s="408"/>
      <c r="BS13" s="408"/>
      <c r="BT13" s="408"/>
      <c r="BU13" s="409"/>
      <c r="BV13" s="407">
        <v>83537</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11.5</v>
      </c>
      <c r="CU13" s="405"/>
      <c r="CV13" s="405"/>
      <c r="CW13" s="405"/>
      <c r="CX13" s="405"/>
      <c r="CY13" s="405"/>
      <c r="CZ13" s="405"/>
      <c r="DA13" s="406"/>
      <c r="DB13" s="404">
        <v>10.3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145</v>
      </c>
      <c r="M14" s="489"/>
      <c r="N14" s="489"/>
      <c r="O14" s="489"/>
      <c r="P14" s="489"/>
      <c r="Q14" s="490"/>
      <c r="R14" s="491">
        <v>10285</v>
      </c>
      <c r="S14" s="492"/>
      <c r="T14" s="492"/>
      <c r="U14" s="492"/>
      <c r="V14" s="493"/>
      <c r="W14" s="397"/>
      <c r="X14" s="398"/>
      <c r="Y14" s="398"/>
      <c r="Z14" s="398"/>
      <c r="AA14" s="398"/>
      <c r="AB14" s="387"/>
      <c r="AC14" s="494">
        <v>21.1</v>
      </c>
      <c r="AD14" s="495"/>
      <c r="AE14" s="495"/>
      <c r="AF14" s="495"/>
      <c r="AG14" s="496"/>
      <c r="AH14" s="494">
        <v>22.8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v>40.1</v>
      </c>
      <c r="CU14" s="506"/>
      <c r="CV14" s="506"/>
      <c r="CW14" s="506"/>
      <c r="CX14" s="506"/>
      <c r="CY14" s="506"/>
      <c r="CZ14" s="506"/>
      <c r="DA14" s="507"/>
      <c r="DB14" s="505">
        <v>41.3</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139</v>
      </c>
      <c r="N15" s="499"/>
      <c r="O15" s="499"/>
      <c r="P15" s="499"/>
      <c r="Q15" s="500"/>
      <c r="R15" s="491">
        <v>10178</v>
      </c>
      <c r="S15" s="492"/>
      <c r="T15" s="492"/>
      <c r="U15" s="492"/>
      <c r="V15" s="493"/>
      <c r="W15" s="423" t="s">
        <v>147</v>
      </c>
      <c r="X15" s="424"/>
      <c r="Y15" s="424"/>
      <c r="Z15" s="424"/>
      <c r="AA15" s="424"/>
      <c r="AB15" s="414"/>
      <c r="AC15" s="458">
        <v>1075</v>
      </c>
      <c r="AD15" s="459"/>
      <c r="AE15" s="459"/>
      <c r="AF15" s="459"/>
      <c r="AG15" s="501"/>
      <c r="AH15" s="458">
        <v>916</v>
      </c>
      <c r="AI15" s="459"/>
      <c r="AJ15" s="459"/>
      <c r="AK15" s="459"/>
      <c r="AL15" s="460"/>
      <c r="AM15" s="436"/>
      <c r="AN15" s="437"/>
      <c r="AO15" s="437"/>
      <c r="AP15" s="437"/>
      <c r="AQ15" s="437"/>
      <c r="AR15" s="437"/>
      <c r="AS15" s="437"/>
      <c r="AT15" s="438"/>
      <c r="AU15" s="439"/>
      <c r="AV15" s="440"/>
      <c r="AW15" s="440"/>
      <c r="AX15" s="440"/>
      <c r="AY15" s="367" t="s">
        <v>148</v>
      </c>
      <c r="AZ15" s="368"/>
      <c r="BA15" s="368"/>
      <c r="BB15" s="368"/>
      <c r="BC15" s="368"/>
      <c r="BD15" s="368"/>
      <c r="BE15" s="368"/>
      <c r="BF15" s="368"/>
      <c r="BG15" s="368"/>
      <c r="BH15" s="368"/>
      <c r="BI15" s="368"/>
      <c r="BJ15" s="368"/>
      <c r="BK15" s="368"/>
      <c r="BL15" s="368"/>
      <c r="BM15" s="369"/>
      <c r="BN15" s="370">
        <v>1258747</v>
      </c>
      <c r="BO15" s="371"/>
      <c r="BP15" s="371"/>
      <c r="BQ15" s="371"/>
      <c r="BR15" s="371"/>
      <c r="BS15" s="371"/>
      <c r="BT15" s="371"/>
      <c r="BU15" s="372"/>
      <c r="BV15" s="370">
        <v>1199510</v>
      </c>
      <c r="BW15" s="371"/>
      <c r="BX15" s="371"/>
      <c r="BY15" s="371"/>
      <c r="BZ15" s="371"/>
      <c r="CA15" s="371"/>
      <c r="CB15" s="371"/>
      <c r="CC15" s="372"/>
      <c r="CD15" s="508" t="s">
        <v>149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150</v>
      </c>
      <c r="M16" s="511"/>
      <c r="N16" s="511"/>
      <c r="O16" s="511"/>
      <c r="P16" s="511"/>
      <c r="Q16" s="512"/>
      <c r="R16" s="513" t="s">
        <v>151</v>
      </c>
      <c r="S16" s="514"/>
      <c r="T16" s="514"/>
      <c r="U16" s="514"/>
      <c r="V16" s="515"/>
      <c r="W16" s="397"/>
      <c r="X16" s="398"/>
      <c r="Y16" s="398"/>
      <c r="Z16" s="398"/>
      <c r="AA16" s="398"/>
      <c r="AB16" s="387"/>
      <c r="AC16" s="494">
        <v>21.5</v>
      </c>
      <c r="AD16" s="495"/>
      <c r="AE16" s="495"/>
      <c r="AF16" s="495"/>
      <c r="AG16" s="496"/>
      <c r="AH16" s="494">
        <v>17</v>
      </c>
      <c r="AI16" s="495"/>
      <c r="AJ16" s="495"/>
      <c r="AK16" s="495"/>
      <c r="AL16" s="497"/>
      <c r="AM16" s="436"/>
      <c r="AN16" s="437"/>
      <c r="AO16" s="437"/>
      <c r="AP16" s="437"/>
      <c r="AQ16" s="437"/>
      <c r="AR16" s="437"/>
      <c r="AS16" s="437"/>
      <c r="AT16" s="438"/>
      <c r="AU16" s="439"/>
      <c r="AV16" s="440"/>
      <c r="AW16" s="440"/>
      <c r="AX16" s="440"/>
      <c r="AY16" s="441" t="s">
        <v>152</v>
      </c>
      <c r="AZ16" s="442"/>
      <c r="BA16" s="442"/>
      <c r="BB16" s="442"/>
      <c r="BC16" s="442"/>
      <c r="BD16" s="442"/>
      <c r="BE16" s="442"/>
      <c r="BF16" s="442"/>
      <c r="BG16" s="442"/>
      <c r="BH16" s="442"/>
      <c r="BI16" s="442"/>
      <c r="BJ16" s="442"/>
      <c r="BK16" s="442"/>
      <c r="BL16" s="442"/>
      <c r="BM16" s="443"/>
      <c r="BN16" s="407">
        <v>5808016</v>
      </c>
      <c r="BO16" s="408"/>
      <c r="BP16" s="408"/>
      <c r="BQ16" s="408"/>
      <c r="BR16" s="408"/>
      <c r="BS16" s="408"/>
      <c r="BT16" s="408"/>
      <c r="BU16" s="409"/>
      <c r="BV16" s="407">
        <v>5670719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153</v>
      </c>
      <c r="N17" s="519"/>
      <c r="O17" s="519"/>
      <c r="P17" s="519"/>
      <c r="Q17" s="520"/>
      <c r="R17" s="513" t="s">
        <v>154</v>
      </c>
      <c r="S17" s="514"/>
      <c r="T17" s="514"/>
      <c r="U17" s="514"/>
      <c r="V17" s="515"/>
      <c r="W17" s="423" t="s">
        <v>155</v>
      </c>
      <c r="X17" s="424"/>
      <c r="Y17" s="424"/>
      <c r="Z17" s="424"/>
      <c r="AA17" s="424"/>
      <c r="AB17" s="414"/>
      <c r="AC17" s="458">
        <v>2872</v>
      </c>
      <c r="AD17" s="459"/>
      <c r="AE17" s="459"/>
      <c r="AF17" s="459"/>
      <c r="AG17" s="501"/>
      <c r="AH17" s="458">
        <v>3244</v>
      </c>
      <c r="AI17" s="459"/>
      <c r="AJ17" s="459"/>
      <c r="AK17" s="459"/>
      <c r="AL17" s="460"/>
      <c r="AM17" s="436"/>
      <c r="AN17" s="437"/>
      <c r="AO17" s="437"/>
      <c r="AP17" s="437"/>
      <c r="AQ17" s="437"/>
      <c r="AR17" s="437"/>
      <c r="AS17" s="437"/>
      <c r="AT17" s="438"/>
      <c r="AU17" s="439"/>
      <c r="AV17" s="440"/>
      <c r="AW17" s="440"/>
      <c r="AX17" s="440"/>
      <c r="AY17" s="441" t="s">
        <v>156</v>
      </c>
      <c r="AZ17" s="442"/>
      <c r="BA17" s="442"/>
      <c r="BB17" s="442"/>
      <c r="BC17" s="442"/>
      <c r="BD17" s="442"/>
      <c r="BE17" s="442"/>
      <c r="BF17" s="442"/>
      <c r="BG17" s="442"/>
      <c r="BH17" s="442"/>
      <c r="BI17" s="442"/>
      <c r="BJ17" s="442"/>
      <c r="BK17" s="442"/>
      <c r="BL17" s="442"/>
      <c r="BM17" s="443"/>
      <c r="BN17" s="407">
        <v>1573701</v>
      </c>
      <c r="BO17" s="408"/>
      <c r="BP17" s="408"/>
      <c r="BQ17" s="408"/>
      <c r="BR17" s="408"/>
      <c r="BS17" s="408"/>
      <c r="BT17" s="408"/>
      <c r="BU17" s="409"/>
      <c r="BV17" s="407">
        <v>1488028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157</v>
      </c>
      <c r="C18" s="450"/>
      <c r="D18" s="450"/>
      <c r="E18" s="530"/>
      <c r="F18" s="530"/>
      <c r="G18" s="530"/>
      <c r="H18" s="530"/>
      <c r="I18" s="530"/>
      <c r="J18" s="530"/>
      <c r="K18" s="530"/>
      <c r="L18" s="531">
        <v>137.32</v>
      </c>
      <c r="M18" s="531"/>
      <c r="N18" s="531"/>
      <c r="O18" s="531"/>
      <c r="P18" s="531"/>
      <c r="Q18" s="531"/>
      <c r="R18" s="532"/>
      <c r="S18" s="532"/>
      <c r="T18" s="532"/>
      <c r="U18" s="532"/>
      <c r="V18" s="533"/>
      <c r="W18" s="425"/>
      <c r="X18" s="426"/>
      <c r="Y18" s="426"/>
      <c r="Z18" s="426"/>
      <c r="AA18" s="426"/>
      <c r="AB18" s="417"/>
      <c r="AC18" s="534">
        <v>57.4</v>
      </c>
      <c r="AD18" s="535"/>
      <c r="AE18" s="535"/>
      <c r="AF18" s="535"/>
      <c r="AG18" s="536"/>
      <c r="AH18" s="534">
        <v>60.2</v>
      </c>
      <c r="AI18" s="535"/>
      <c r="AJ18" s="535"/>
      <c r="AK18" s="535"/>
      <c r="AL18" s="537"/>
      <c r="AM18" s="436"/>
      <c r="AN18" s="437"/>
      <c r="AO18" s="437"/>
      <c r="AP18" s="437"/>
      <c r="AQ18" s="437"/>
      <c r="AR18" s="437"/>
      <c r="AS18" s="437"/>
      <c r="AT18" s="438"/>
      <c r="AU18" s="439"/>
      <c r="AV18" s="440"/>
      <c r="AW18" s="440"/>
      <c r="AX18" s="440"/>
      <c r="AY18" s="441" t="s">
        <v>158</v>
      </c>
      <c r="AZ18" s="442"/>
      <c r="BA18" s="442"/>
      <c r="BB18" s="442"/>
      <c r="BC18" s="442"/>
      <c r="BD18" s="442"/>
      <c r="BE18" s="442"/>
      <c r="BF18" s="442"/>
      <c r="BG18" s="442"/>
      <c r="BH18" s="442"/>
      <c r="BI18" s="442"/>
      <c r="BJ18" s="442"/>
      <c r="BK18" s="442"/>
      <c r="BL18" s="442"/>
      <c r="BM18" s="443"/>
      <c r="BN18" s="407">
        <v>5951385</v>
      </c>
      <c r="BO18" s="408"/>
      <c r="BP18" s="408"/>
      <c r="BQ18" s="408"/>
      <c r="BR18" s="408"/>
      <c r="BS18" s="408"/>
      <c r="BT18" s="408"/>
      <c r="BU18" s="409"/>
      <c r="BV18" s="407">
        <v>6049769</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159</v>
      </c>
      <c r="C19" s="450"/>
      <c r="D19" s="450"/>
      <c r="E19" s="530"/>
      <c r="F19" s="530"/>
      <c r="G19" s="530"/>
      <c r="H19" s="530"/>
      <c r="I19" s="530"/>
      <c r="J19" s="530"/>
      <c r="K19" s="530"/>
      <c r="L19" s="538">
        <v>72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160</v>
      </c>
      <c r="AZ19" s="442"/>
      <c r="BA19" s="442"/>
      <c r="BB19" s="442"/>
      <c r="BC19" s="442"/>
      <c r="BD19" s="442"/>
      <c r="BE19" s="442"/>
      <c r="BF19" s="442"/>
      <c r="BG19" s="442"/>
      <c r="BH19" s="442"/>
      <c r="BI19" s="442"/>
      <c r="BJ19" s="442"/>
      <c r="BK19" s="442"/>
      <c r="BL19" s="442"/>
      <c r="BM19" s="443"/>
      <c r="BN19" s="407">
        <v>8021966</v>
      </c>
      <c r="BO19" s="408"/>
      <c r="BP19" s="408"/>
      <c r="BQ19" s="408"/>
      <c r="BR19" s="408"/>
      <c r="BS19" s="408"/>
      <c r="BT19" s="408"/>
      <c r="BU19" s="409"/>
      <c r="BV19" s="407">
        <v>7692303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161</v>
      </c>
      <c r="C20" s="450"/>
      <c r="D20" s="450"/>
      <c r="E20" s="530"/>
      <c r="F20" s="530"/>
      <c r="G20" s="530"/>
      <c r="H20" s="530"/>
      <c r="I20" s="530"/>
      <c r="J20" s="530"/>
      <c r="K20" s="530"/>
      <c r="L20" s="538">
        <v>4051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162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163</v>
      </c>
      <c r="C22" s="551"/>
      <c r="D22" s="552"/>
      <c r="E22" s="419" t="s">
        <v>1</v>
      </c>
      <c r="F22" s="424"/>
      <c r="G22" s="424"/>
      <c r="H22" s="424"/>
      <c r="I22" s="424"/>
      <c r="J22" s="424"/>
      <c r="K22" s="414"/>
      <c r="L22" s="419" t="s">
        <v>164</v>
      </c>
      <c r="M22" s="424"/>
      <c r="N22" s="424"/>
      <c r="O22" s="424"/>
      <c r="P22" s="414"/>
      <c r="Q22" s="582" t="s">
        <v>165</v>
      </c>
      <c r="R22" s="583"/>
      <c r="S22" s="583"/>
      <c r="T22" s="583"/>
      <c r="U22" s="583"/>
      <c r="V22" s="584"/>
      <c r="W22" s="550" t="s">
        <v>166</v>
      </c>
      <c r="X22" s="551"/>
      <c r="Y22" s="552"/>
      <c r="Z22" s="419" t="s">
        <v>1</v>
      </c>
      <c r="AA22" s="424"/>
      <c r="AB22" s="424"/>
      <c r="AC22" s="424"/>
      <c r="AD22" s="424"/>
      <c r="AE22" s="424"/>
      <c r="AF22" s="424"/>
      <c r="AG22" s="414"/>
      <c r="AH22" s="588" t="s">
        <v>167</v>
      </c>
      <c r="AI22" s="424"/>
      <c r="AJ22" s="424"/>
      <c r="AK22" s="424"/>
      <c r="AL22" s="414"/>
      <c r="AM22" s="588" t="s">
        <v>168</v>
      </c>
      <c r="AN22" s="589"/>
      <c r="AO22" s="589"/>
      <c r="AP22" s="589"/>
      <c r="AQ22" s="589"/>
      <c r="AR22" s="590"/>
      <c r="AS22" s="582" t="s">
        <v>165</v>
      </c>
      <c r="AT22" s="583"/>
      <c r="AU22" s="583"/>
      <c r="AV22" s="583"/>
      <c r="AW22" s="583"/>
      <c r="AX22" s="594"/>
      <c r="AY22" s="367" t="s">
        <v>169</v>
      </c>
      <c r="AZ22" s="368"/>
      <c r="BA22" s="368"/>
      <c r="BB22" s="368"/>
      <c r="BC22" s="368"/>
      <c r="BD22" s="368"/>
      <c r="BE22" s="368"/>
      <c r="BF22" s="368"/>
      <c r="BG22" s="368"/>
      <c r="BH22" s="368"/>
      <c r="BI22" s="368"/>
      <c r="BJ22" s="368"/>
      <c r="BK22" s="368"/>
      <c r="BL22" s="368"/>
      <c r="BM22" s="369"/>
      <c r="BN22" s="370">
        <v>22089016</v>
      </c>
      <c r="BO22" s="371"/>
      <c r="BP22" s="371"/>
      <c r="BQ22" s="371"/>
      <c r="BR22" s="371"/>
      <c r="BS22" s="371"/>
      <c r="BT22" s="371"/>
      <c r="BU22" s="372"/>
      <c r="BV22" s="370">
        <v>22849803</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170</v>
      </c>
      <c r="AZ23" s="442"/>
      <c r="BA23" s="442"/>
      <c r="BB23" s="442"/>
      <c r="BC23" s="442"/>
      <c r="BD23" s="442"/>
      <c r="BE23" s="442"/>
      <c r="BF23" s="442"/>
      <c r="BG23" s="442"/>
      <c r="BH23" s="442"/>
      <c r="BI23" s="442"/>
      <c r="BJ23" s="442"/>
      <c r="BK23" s="442"/>
      <c r="BL23" s="442"/>
      <c r="BM23" s="443"/>
      <c r="BN23" s="407">
        <v>14782059</v>
      </c>
      <c r="BO23" s="408"/>
      <c r="BP23" s="408"/>
      <c r="BQ23" s="408"/>
      <c r="BR23" s="408"/>
      <c r="BS23" s="408"/>
      <c r="BT23" s="408"/>
      <c r="BU23" s="409"/>
      <c r="BV23" s="407">
        <v>15160999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171</v>
      </c>
      <c r="F24" s="437"/>
      <c r="G24" s="437"/>
      <c r="H24" s="437"/>
      <c r="I24" s="437"/>
      <c r="J24" s="437"/>
      <c r="K24" s="438"/>
      <c r="L24" s="458">
        <v>1</v>
      </c>
      <c r="M24" s="459"/>
      <c r="N24" s="459"/>
      <c r="O24" s="459"/>
      <c r="P24" s="501"/>
      <c r="Q24" s="458">
        <v>7630</v>
      </c>
      <c r="R24" s="459"/>
      <c r="S24" s="459"/>
      <c r="T24" s="459"/>
      <c r="U24" s="459"/>
      <c r="V24" s="501"/>
      <c r="W24" s="553"/>
      <c r="X24" s="554"/>
      <c r="Y24" s="555"/>
      <c r="Z24" s="457" t="s">
        <v>172</v>
      </c>
      <c r="AA24" s="437"/>
      <c r="AB24" s="437"/>
      <c r="AC24" s="437"/>
      <c r="AD24" s="437"/>
      <c r="AE24" s="437"/>
      <c r="AF24" s="437"/>
      <c r="AG24" s="438"/>
      <c r="AH24" s="458">
        <v>149</v>
      </c>
      <c r="AI24" s="459"/>
      <c r="AJ24" s="459"/>
      <c r="AK24" s="459"/>
      <c r="AL24" s="501"/>
      <c r="AM24" s="458">
        <v>462198</v>
      </c>
      <c r="AN24" s="459"/>
      <c r="AO24" s="459"/>
      <c r="AP24" s="459"/>
      <c r="AQ24" s="459"/>
      <c r="AR24" s="501"/>
      <c r="AS24" s="458">
        <v>3102</v>
      </c>
      <c r="AT24" s="459"/>
      <c r="AU24" s="459"/>
      <c r="AV24" s="459"/>
      <c r="AW24" s="459"/>
      <c r="AX24" s="460"/>
      <c r="AY24" s="523" t="s">
        <v>173</v>
      </c>
      <c r="AZ24" s="524"/>
      <c r="BA24" s="524"/>
      <c r="BB24" s="524"/>
      <c r="BC24" s="524"/>
      <c r="BD24" s="524"/>
      <c r="BE24" s="524"/>
      <c r="BF24" s="524"/>
      <c r="BG24" s="524"/>
      <c r="BH24" s="524"/>
      <c r="BI24" s="524"/>
      <c r="BJ24" s="524"/>
      <c r="BK24" s="524"/>
      <c r="BL24" s="524"/>
      <c r="BM24" s="525"/>
      <c r="BN24" s="407">
        <v>19280908</v>
      </c>
      <c r="BO24" s="408"/>
      <c r="BP24" s="408"/>
      <c r="BQ24" s="408"/>
      <c r="BR24" s="408"/>
      <c r="BS24" s="408"/>
      <c r="BT24" s="408"/>
      <c r="BU24" s="409"/>
      <c r="BV24" s="407">
        <v>19787324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174</v>
      </c>
      <c r="F25" s="437"/>
      <c r="G25" s="437"/>
      <c r="H25" s="437"/>
      <c r="I25" s="437"/>
      <c r="J25" s="437"/>
      <c r="K25" s="438"/>
      <c r="L25" s="458">
        <v>1</v>
      </c>
      <c r="M25" s="459"/>
      <c r="N25" s="459"/>
      <c r="O25" s="459"/>
      <c r="P25" s="501"/>
      <c r="Q25" s="458">
        <v>5800</v>
      </c>
      <c r="R25" s="459"/>
      <c r="S25" s="459"/>
      <c r="T25" s="459"/>
      <c r="U25" s="459"/>
      <c r="V25" s="501"/>
      <c r="W25" s="553"/>
      <c r="X25" s="554"/>
      <c r="Y25" s="555"/>
      <c r="Z25" s="457" t="s">
        <v>175</v>
      </c>
      <c r="AA25" s="437"/>
      <c r="AB25" s="437"/>
      <c r="AC25" s="437"/>
      <c r="AD25" s="437"/>
      <c r="AE25" s="437"/>
      <c r="AF25" s="437"/>
      <c r="AG25" s="438"/>
      <c r="AH25" s="458" t="s">
        <v>176</v>
      </c>
      <c r="AI25" s="459"/>
      <c r="AJ25" s="459"/>
      <c r="AK25" s="459"/>
      <c r="AL25" s="501"/>
      <c r="AM25" s="458" t="s">
        <v>138</v>
      </c>
      <c r="AN25" s="459"/>
      <c r="AO25" s="459"/>
      <c r="AP25" s="459"/>
      <c r="AQ25" s="459"/>
      <c r="AR25" s="501"/>
      <c r="AS25" s="458" t="s">
        <v>176</v>
      </c>
      <c r="AT25" s="459"/>
      <c r="AU25" s="459"/>
      <c r="AV25" s="459"/>
      <c r="AW25" s="459"/>
      <c r="AX25" s="460"/>
      <c r="AY25" s="367" t="s">
        <v>177</v>
      </c>
      <c r="AZ25" s="368"/>
      <c r="BA25" s="368"/>
      <c r="BB25" s="368"/>
      <c r="BC25" s="368"/>
      <c r="BD25" s="368"/>
      <c r="BE25" s="368"/>
      <c r="BF25" s="368"/>
      <c r="BG25" s="368"/>
      <c r="BH25" s="368"/>
      <c r="BI25" s="368"/>
      <c r="BJ25" s="368"/>
      <c r="BK25" s="368"/>
      <c r="BL25" s="368"/>
      <c r="BM25" s="369"/>
      <c r="BN25" s="370">
        <v>767934</v>
      </c>
      <c r="BO25" s="371"/>
      <c r="BP25" s="371"/>
      <c r="BQ25" s="371"/>
      <c r="BR25" s="371"/>
      <c r="BS25" s="371"/>
      <c r="BT25" s="371"/>
      <c r="BU25" s="372"/>
      <c r="BV25" s="370">
        <v>969155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178</v>
      </c>
      <c r="F26" s="437"/>
      <c r="G26" s="437"/>
      <c r="H26" s="437"/>
      <c r="I26" s="437"/>
      <c r="J26" s="437"/>
      <c r="K26" s="438"/>
      <c r="L26" s="458">
        <v>1</v>
      </c>
      <c r="M26" s="459"/>
      <c r="N26" s="459"/>
      <c r="O26" s="459"/>
      <c r="P26" s="501"/>
      <c r="Q26" s="458">
        <v>5300</v>
      </c>
      <c r="R26" s="459"/>
      <c r="S26" s="459"/>
      <c r="T26" s="459"/>
      <c r="U26" s="459"/>
      <c r="V26" s="501"/>
      <c r="W26" s="553"/>
      <c r="X26" s="554"/>
      <c r="Y26" s="555"/>
      <c r="Z26" s="457" t="s">
        <v>179</v>
      </c>
      <c r="AA26" s="559"/>
      <c r="AB26" s="559"/>
      <c r="AC26" s="559"/>
      <c r="AD26" s="559"/>
      <c r="AE26" s="559"/>
      <c r="AF26" s="559"/>
      <c r="AG26" s="560"/>
      <c r="AH26" s="458">
        <v>3</v>
      </c>
      <c r="AI26" s="459"/>
      <c r="AJ26" s="459"/>
      <c r="AK26" s="459"/>
      <c r="AL26" s="501"/>
      <c r="AM26" s="458">
        <v>8895</v>
      </c>
      <c r="AN26" s="459"/>
      <c r="AO26" s="459"/>
      <c r="AP26" s="459"/>
      <c r="AQ26" s="459"/>
      <c r="AR26" s="501"/>
      <c r="AS26" s="458">
        <v>2965</v>
      </c>
      <c r="AT26" s="459"/>
      <c r="AU26" s="459"/>
      <c r="AV26" s="459"/>
      <c r="AW26" s="459"/>
      <c r="AX26" s="460"/>
      <c r="AY26" s="410" t="s">
        <v>180</v>
      </c>
      <c r="AZ26" s="411"/>
      <c r="BA26" s="411"/>
      <c r="BB26" s="411"/>
      <c r="BC26" s="411"/>
      <c r="BD26" s="411"/>
      <c r="BE26" s="411"/>
      <c r="BF26" s="411"/>
      <c r="BG26" s="411"/>
      <c r="BH26" s="411"/>
      <c r="BI26" s="411"/>
      <c r="BJ26" s="411"/>
      <c r="BK26" s="411"/>
      <c r="BL26" s="411"/>
      <c r="BM26" s="412"/>
      <c r="BN26" s="407" t="s">
        <v>181</v>
      </c>
      <c r="BO26" s="408"/>
      <c r="BP26" s="408"/>
      <c r="BQ26" s="408"/>
      <c r="BR26" s="408"/>
      <c r="BS26" s="408"/>
      <c r="BT26" s="408"/>
      <c r="BU26" s="409"/>
      <c r="BV26" s="407" t="s">
        <v>176</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182</v>
      </c>
      <c r="F27" s="437"/>
      <c r="G27" s="437"/>
      <c r="H27" s="437"/>
      <c r="I27" s="437"/>
      <c r="J27" s="437"/>
      <c r="K27" s="438"/>
      <c r="L27" s="458">
        <v>1</v>
      </c>
      <c r="M27" s="459"/>
      <c r="N27" s="459"/>
      <c r="O27" s="459"/>
      <c r="P27" s="501"/>
      <c r="Q27" s="458">
        <v>3100</v>
      </c>
      <c r="R27" s="459"/>
      <c r="S27" s="459"/>
      <c r="T27" s="459"/>
      <c r="U27" s="459"/>
      <c r="V27" s="501"/>
      <c r="W27" s="553"/>
      <c r="X27" s="554"/>
      <c r="Y27" s="555"/>
      <c r="Z27" s="457" t="s">
        <v>183</v>
      </c>
      <c r="AA27" s="437"/>
      <c r="AB27" s="437"/>
      <c r="AC27" s="437"/>
      <c r="AD27" s="437"/>
      <c r="AE27" s="437"/>
      <c r="AF27" s="437"/>
      <c r="AG27" s="438"/>
      <c r="AH27" s="458" t="s">
        <v>138</v>
      </c>
      <c r="AI27" s="459"/>
      <c r="AJ27" s="459"/>
      <c r="AK27" s="459"/>
      <c r="AL27" s="501"/>
      <c r="AM27" s="458" t="s">
        <v>176</v>
      </c>
      <c r="AN27" s="459"/>
      <c r="AO27" s="459"/>
      <c r="AP27" s="459"/>
      <c r="AQ27" s="459"/>
      <c r="AR27" s="501"/>
      <c r="AS27" s="458" t="s">
        <v>181</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26">
        <v>112198</v>
      </c>
      <c r="BO27" s="527"/>
      <c r="BP27" s="527"/>
      <c r="BQ27" s="527"/>
      <c r="BR27" s="527"/>
      <c r="BS27" s="527"/>
      <c r="BT27" s="527"/>
      <c r="BU27" s="528"/>
      <c r="BV27" s="526">
        <v>112197</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185</v>
      </c>
      <c r="F28" s="437"/>
      <c r="G28" s="437"/>
      <c r="H28" s="437"/>
      <c r="I28" s="437"/>
      <c r="J28" s="437"/>
      <c r="K28" s="438"/>
      <c r="L28" s="458">
        <v>1</v>
      </c>
      <c r="M28" s="459"/>
      <c r="N28" s="459"/>
      <c r="O28" s="459"/>
      <c r="P28" s="501"/>
      <c r="Q28" s="458">
        <v>2560</v>
      </c>
      <c r="R28" s="459"/>
      <c r="S28" s="459"/>
      <c r="T28" s="459"/>
      <c r="U28" s="459"/>
      <c r="V28" s="501"/>
      <c r="W28" s="553"/>
      <c r="X28" s="554"/>
      <c r="Y28" s="555"/>
      <c r="Z28" s="457" t="s">
        <v>186</v>
      </c>
      <c r="AA28" s="437"/>
      <c r="AB28" s="437"/>
      <c r="AC28" s="437"/>
      <c r="AD28" s="437"/>
      <c r="AE28" s="437"/>
      <c r="AF28" s="437"/>
      <c r="AG28" s="438"/>
      <c r="AH28" s="458" t="s">
        <v>176</v>
      </c>
      <c r="AI28" s="459"/>
      <c r="AJ28" s="459"/>
      <c r="AK28" s="459"/>
      <c r="AL28" s="501"/>
      <c r="AM28" s="458" t="s">
        <v>176</v>
      </c>
      <c r="AN28" s="459"/>
      <c r="AO28" s="459"/>
      <c r="AP28" s="459"/>
      <c r="AQ28" s="459"/>
      <c r="AR28" s="501"/>
      <c r="AS28" s="458" t="s">
        <v>176</v>
      </c>
      <c r="AT28" s="459"/>
      <c r="AU28" s="459"/>
      <c r="AV28" s="459"/>
      <c r="AW28" s="459"/>
      <c r="AX28" s="460"/>
      <c r="AY28" s="561" t="s">
        <v>187</v>
      </c>
      <c r="AZ28" s="562"/>
      <c r="BA28" s="562"/>
      <c r="BB28" s="563"/>
      <c r="BC28" s="367" t="s">
        <v>49</v>
      </c>
      <c r="BD28" s="368"/>
      <c r="BE28" s="368"/>
      <c r="BF28" s="368"/>
      <c r="BG28" s="368"/>
      <c r="BH28" s="368"/>
      <c r="BI28" s="368"/>
      <c r="BJ28" s="368"/>
      <c r="BK28" s="368"/>
      <c r="BL28" s="368"/>
      <c r="BM28" s="369"/>
      <c r="BN28" s="370">
        <v>1396374</v>
      </c>
      <c r="BO28" s="371"/>
      <c r="BP28" s="371"/>
      <c r="BQ28" s="371"/>
      <c r="BR28" s="371"/>
      <c r="BS28" s="371"/>
      <c r="BT28" s="371"/>
      <c r="BU28" s="372"/>
      <c r="BV28" s="370">
        <v>1394230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188</v>
      </c>
      <c r="F29" s="437"/>
      <c r="G29" s="437"/>
      <c r="H29" s="437"/>
      <c r="I29" s="437"/>
      <c r="J29" s="437"/>
      <c r="K29" s="438"/>
      <c r="L29" s="458">
        <v>12</v>
      </c>
      <c r="M29" s="459"/>
      <c r="N29" s="459"/>
      <c r="O29" s="459"/>
      <c r="P29" s="501"/>
      <c r="Q29" s="458">
        <v>2330</v>
      </c>
      <c r="R29" s="459"/>
      <c r="S29" s="459"/>
      <c r="T29" s="459"/>
      <c r="U29" s="459"/>
      <c r="V29" s="501"/>
      <c r="W29" s="556"/>
      <c r="X29" s="557"/>
      <c r="Y29" s="558"/>
      <c r="Z29" s="457" t="s">
        <v>189</v>
      </c>
      <c r="AA29" s="437"/>
      <c r="AB29" s="437"/>
      <c r="AC29" s="437"/>
      <c r="AD29" s="437"/>
      <c r="AE29" s="437"/>
      <c r="AF29" s="437"/>
      <c r="AG29" s="438"/>
      <c r="AH29" s="458">
        <v>149</v>
      </c>
      <c r="AI29" s="459"/>
      <c r="AJ29" s="459"/>
      <c r="AK29" s="459"/>
      <c r="AL29" s="501"/>
      <c r="AM29" s="458">
        <v>462198</v>
      </c>
      <c r="AN29" s="459"/>
      <c r="AO29" s="459"/>
      <c r="AP29" s="459"/>
      <c r="AQ29" s="459"/>
      <c r="AR29" s="501"/>
      <c r="AS29" s="458">
        <v>3102</v>
      </c>
      <c r="AT29" s="459"/>
      <c r="AU29" s="459"/>
      <c r="AV29" s="459"/>
      <c r="AW29" s="459"/>
      <c r="AX29" s="460"/>
      <c r="AY29" s="564"/>
      <c r="AZ29" s="565"/>
      <c r="BA29" s="565"/>
      <c r="BB29" s="566"/>
      <c r="BC29" s="441" t="s">
        <v>190</v>
      </c>
      <c r="BD29" s="442"/>
      <c r="BE29" s="442"/>
      <c r="BF29" s="442"/>
      <c r="BG29" s="442"/>
      <c r="BH29" s="442"/>
      <c r="BI29" s="442"/>
      <c r="BJ29" s="442"/>
      <c r="BK29" s="442"/>
      <c r="BL29" s="442"/>
      <c r="BM29" s="443"/>
      <c r="BN29" s="407">
        <v>281039</v>
      </c>
      <c r="BO29" s="408"/>
      <c r="BP29" s="408"/>
      <c r="BQ29" s="408"/>
      <c r="BR29" s="408"/>
      <c r="BS29" s="408"/>
      <c r="BT29" s="408"/>
      <c r="BU29" s="409"/>
      <c r="BV29" s="407">
        <v>281006</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191</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2763535</v>
      </c>
      <c r="BO30" s="527"/>
      <c r="BP30" s="527"/>
      <c r="BQ30" s="527"/>
      <c r="BR30" s="527"/>
      <c r="BS30" s="527"/>
      <c r="BT30" s="527"/>
      <c r="BU30" s="528"/>
      <c r="BV30" s="526">
        <v>2798065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192</v>
      </c>
      <c r="D32" s="570"/>
      <c r="E32" s="570"/>
      <c r="F32" s="570"/>
      <c r="G32" s="570"/>
      <c r="H32" s="570"/>
      <c r="I32" s="570"/>
      <c r="J32" s="570"/>
      <c r="K32" s="570"/>
      <c r="L32" s="570"/>
      <c r="M32" s="570"/>
      <c r="N32" s="570"/>
      <c r="O32" s="570"/>
      <c r="P32" s="570"/>
      <c r="Q32" s="570"/>
      <c r="R32" s="570"/>
      <c r="S32" s="570"/>
      <c r="U32" s="411" t="s">
        <v>193</v>
      </c>
      <c r="V32" s="411"/>
      <c r="W32" s="411"/>
      <c r="X32" s="411"/>
      <c r="Y32" s="411"/>
      <c r="Z32" s="411"/>
      <c r="AA32" s="411"/>
      <c r="AB32" s="411"/>
      <c r="AC32" s="411"/>
      <c r="AD32" s="411"/>
      <c r="AE32" s="411"/>
      <c r="AF32" s="411"/>
      <c r="AG32" s="411"/>
      <c r="AH32" s="411"/>
      <c r="AI32" s="411"/>
      <c r="AJ32" s="411"/>
      <c r="AK32" s="411"/>
      <c r="AM32" s="411" t="s">
        <v>194</v>
      </c>
      <c r="AN32" s="411"/>
      <c r="AO32" s="411"/>
      <c r="AP32" s="411"/>
      <c r="AQ32" s="411"/>
      <c r="AR32" s="411"/>
      <c r="AS32" s="411"/>
      <c r="AT32" s="411"/>
      <c r="AU32" s="411"/>
      <c r="AV32" s="411"/>
      <c r="AW32" s="411"/>
      <c r="AX32" s="411"/>
      <c r="AY32" s="411"/>
      <c r="AZ32" s="411"/>
      <c r="BA32" s="411"/>
      <c r="BB32" s="411"/>
      <c r="BC32" s="411"/>
      <c r="BE32" s="411" t="s">
        <v>195</v>
      </c>
      <c r="BF32" s="411"/>
      <c r="BG32" s="411"/>
      <c r="BH32" s="411"/>
      <c r="BI32" s="411"/>
      <c r="BJ32" s="411"/>
      <c r="BK32" s="411"/>
      <c r="BL32" s="411"/>
      <c r="BM32" s="411"/>
      <c r="BN32" s="411"/>
      <c r="BO32" s="411"/>
      <c r="BP32" s="411"/>
      <c r="BQ32" s="411"/>
      <c r="BR32" s="411"/>
      <c r="BS32" s="411"/>
      <c r="BT32" s="411"/>
      <c r="BU32" s="411"/>
      <c r="BW32" s="411" t="s">
        <v>196</v>
      </c>
      <c r="BX32" s="411"/>
      <c r="BY32" s="411"/>
      <c r="BZ32" s="411"/>
      <c r="CA32" s="411"/>
      <c r="CB32" s="411"/>
      <c r="CC32" s="411"/>
      <c r="CD32" s="411"/>
      <c r="CE32" s="411"/>
      <c r="CF32" s="411"/>
      <c r="CG32" s="411"/>
      <c r="CH32" s="411"/>
      <c r="CI32" s="411"/>
      <c r="CJ32" s="411"/>
      <c r="CK32" s="411"/>
      <c r="CL32" s="411"/>
      <c r="CM32" s="411"/>
      <c r="CO32" s="411" t="s">
        <v>197</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198</v>
      </c>
      <c r="D33" s="431"/>
      <c r="E33" s="396" t="s">
        <v>199</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200</v>
      </c>
      <c r="CP33" s="431"/>
      <c r="CQ33" s="396" t="s">
        <v>206</v>
      </c>
      <c r="CR33" s="396"/>
      <c r="CS33" s="396"/>
      <c r="CT33" s="396"/>
      <c r="CU33" s="396"/>
      <c r="CV33" s="396"/>
      <c r="CW33" s="396"/>
      <c r="CX33" s="396"/>
      <c r="CY33" s="396"/>
      <c r="CZ33" s="396"/>
      <c r="DA33" s="396"/>
      <c r="DB33" s="396"/>
      <c r="DC33" s="396"/>
      <c r="DD33" s="396"/>
      <c r="DE33" s="396"/>
      <c r="DF33" s="206"/>
      <c r="DG33" s="596" t="s">
        <v>207</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南阿蘇村国民健康保険特別会計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南阿蘇村上水道事業会計</v>
      </c>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IF('各会計、関係団体の財政状況及び健全化判断比率'!B32="","",'各会計、関係団体の財政状況及び健全化判断比率'!B32)</f>
        <v>南阿蘇村簡易水道特別会計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阿蘇広域行政事務組合（一般会計）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15</v>
      </c>
      <c r="CP34" s="597"/>
      <c r="CQ34" s="598" t="str">
        <f>IF('各会計、関係団体の財政状況及び健全化判断比率'!BS7="","",'各会計、関係団体の財政状況及び健全化判断比率'!BS7)</f>
        <v>（株）あそ望の郷みなみあそ</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南阿蘇村介護保険特別会計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IF('各会計、関係団体の財政状況及び健全化判断比率'!B33="","",'各会計、関係団体の財政状況及び健全化判断比率'!B33)</f>
        <v>南阿蘇村農業集落排水特別会計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阿蘇広域行政事務組合（養護老人ホーム湯の里荘特別会計）</v>
      </c>
      <c r="BZ35" s="598"/>
      <c r="CA35" s="598"/>
      <c r="CB35" s="598"/>
      <c r="CC35" s="598"/>
      <c r="CD35" s="598"/>
      <c r="CE35" s="598"/>
      <c r="CF35" s="598"/>
      <c r="CG35" s="598"/>
      <c r="CH35" s="598"/>
      <c r="CI35" s="598"/>
      <c r="CJ35" s="598"/>
      <c r="CK35" s="598"/>
      <c r="CL35" s="598"/>
      <c r="CM35" s="598"/>
      <c r="CN35" s="181"/>
      <c r="CO35" s="597">
        <f t="shared" ref="CO35:CO43" si="3">IF(CQ35="","",CO34+1)</f>
        <v>16</v>
      </c>
      <c r="CP35" s="597"/>
      <c r="CQ35" s="598" t="str">
        <f>IF('各会計、関係団体の財政状況及び健全化判断比率'!BS8="","",'各会計、関係団体の財政状況及び健全化判断比率'!BS8)</f>
        <v>南阿蘇鉄道（株）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南阿蘇村後期高齢者医療特別会計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IF('各会計、関係団体の財政状況及び健全化判断比率'!B34="","",'各会計、関係団体の財政状況及び健全化判断比率'!B34)</f>
        <v>南阿蘇村生活排水処理事業特別会計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阿蘇広域行政事務組合（特別養護老人ホーム阿蘇みやま荘特別会計）</v>
      </c>
      <c r="BZ36" s="598"/>
      <c r="CA36" s="598"/>
      <c r="CB36" s="598"/>
      <c r="CC36" s="598"/>
      <c r="CD36" s="598"/>
      <c r="CE36" s="598"/>
      <c r="CF36" s="598"/>
      <c r="CG36" s="598"/>
      <c r="CH36" s="598"/>
      <c r="CI36" s="598"/>
      <c r="CJ36" s="598"/>
      <c r="CK36" s="598"/>
      <c r="CL36" s="598"/>
      <c r="CM36" s="598"/>
      <c r="CN36" s="181"/>
      <c r="CO36" s="597">
        <f t="shared" si="3"/>
        <v>17</v>
      </c>
      <c r="CP36" s="597"/>
      <c r="CQ36" s="598" t="str">
        <f>IF('各会計、関係団体の財政状況及び健全化判断比率'!BS9="","",'各会計、関係団体の財政状況及び健全化判断比率'!BS9)</f>
        <v>（一社）南阿蘇村農業みらい公社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熊本県市町村総合事務組合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熊本県後期高齢者医療広域連合（一般会計）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熊本県後期高齢者医療広域連合（後期高齢者医療特別会計）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xj9SlaWA/2r1u6lB5IjGY9JRMo72VH1ZoawdiD8Lu1eu6mNLOVlJSG6U9H6clfaVL3K/+aaL9cloO8nIJYjHQ==" saltValue="OzLlHzyAFKS226dplzUq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51" t="s">
        <v>577</v>
      </c>
      <c r="D34" s="1151"/>
      <c r="E34" s="1152"/>
      <c r="F34" s="32">
        <v>20.57</v>
      </c>
      <c r="G34" s="33">
        <v>16.260000000000002</v>
      </c>
      <c r="H34" s="33">
        <v>9.0500000000000007</v>
      </c>
      <c r="I34" s="33">
        <v>11.37</v>
      </c>
      <c r="J34" s="34">
        <v>13.63</v>
      </c>
      <c r="K34" s="22"/>
      <c r="L34" s="22"/>
      <c r="M34" s="22"/>
      <c r="N34" s="22"/>
      <c r="O34" s="22"/>
      <c r="P34" s="22"/>
    </row>
    <row r="35" spans="1:16" ht="39" customHeight="1" x14ac:dyDescent="0.15">
      <c r="A35" s="22"/>
      <c r="B35" s="35"/>
      <c r="C35" s="1145" t="s">
        <v>578</v>
      </c>
      <c r="D35" s="1146"/>
      <c r="E35" s="1147"/>
      <c r="F35" s="36">
        <v>4.3</v>
      </c>
      <c r="G35" s="37">
        <v>2.65</v>
      </c>
      <c r="H35" s="37">
        <v>2.96</v>
      </c>
      <c r="I35" s="37">
        <v>2.35</v>
      </c>
      <c r="J35" s="38">
        <v>2.46</v>
      </c>
      <c r="K35" s="22"/>
      <c r="L35" s="22"/>
      <c r="M35" s="22"/>
      <c r="N35" s="22"/>
      <c r="O35" s="22"/>
      <c r="P35" s="22"/>
    </row>
    <row r="36" spans="1:16" ht="39" customHeight="1" x14ac:dyDescent="0.15">
      <c r="A36" s="22"/>
      <c r="B36" s="35"/>
      <c r="C36" s="1145" t="s">
        <v>579</v>
      </c>
      <c r="D36" s="1146"/>
      <c r="E36" s="1147"/>
      <c r="F36" s="36">
        <v>1.81</v>
      </c>
      <c r="G36" s="37">
        <v>1.75</v>
      </c>
      <c r="H36" s="37">
        <v>1.34</v>
      </c>
      <c r="I36" s="37">
        <v>1.75</v>
      </c>
      <c r="J36" s="38">
        <v>1.59</v>
      </c>
      <c r="K36" s="22"/>
      <c r="L36" s="22"/>
      <c r="M36" s="22"/>
      <c r="N36" s="22"/>
      <c r="O36" s="22"/>
      <c r="P36" s="22"/>
    </row>
    <row r="37" spans="1:16" ht="39" customHeight="1" x14ac:dyDescent="0.15">
      <c r="A37" s="22"/>
      <c r="B37" s="35"/>
      <c r="C37" s="1145" t="s">
        <v>580</v>
      </c>
      <c r="D37" s="1146"/>
      <c r="E37" s="1147"/>
      <c r="F37" s="36">
        <v>0.04</v>
      </c>
      <c r="G37" s="37">
        <v>0.09</v>
      </c>
      <c r="H37" s="37">
        <v>0.01</v>
      </c>
      <c r="I37" s="37">
        <v>0.01</v>
      </c>
      <c r="J37" s="38">
        <v>1.05</v>
      </c>
      <c r="K37" s="22"/>
      <c r="L37" s="22"/>
      <c r="M37" s="22"/>
      <c r="N37" s="22"/>
      <c r="O37" s="22"/>
      <c r="P37" s="22"/>
    </row>
    <row r="38" spans="1:16" ht="39" customHeight="1" x14ac:dyDescent="0.15">
      <c r="A38" s="22"/>
      <c r="B38" s="35"/>
      <c r="C38" s="1145" t="s">
        <v>581</v>
      </c>
      <c r="D38" s="1146"/>
      <c r="E38" s="1147"/>
      <c r="F38" s="36">
        <v>0.71</v>
      </c>
      <c r="G38" s="37">
        <v>0.85</v>
      </c>
      <c r="H38" s="37">
        <v>0.41</v>
      </c>
      <c r="I38" s="37">
        <v>0.83</v>
      </c>
      <c r="J38" s="38">
        <v>0.72</v>
      </c>
      <c r="K38" s="22"/>
      <c r="L38" s="22"/>
      <c r="M38" s="22"/>
      <c r="N38" s="22"/>
      <c r="O38" s="22"/>
      <c r="P38" s="22"/>
    </row>
    <row r="39" spans="1:16" ht="39" customHeight="1" x14ac:dyDescent="0.15">
      <c r="A39" s="22"/>
      <c r="B39" s="35"/>
      <c r="C39" s="1145" t="s">
        <v>582</v>
      </c>
      <c r="D39" s="1146"/>
      <c r="E39" s="1147"/>
      <c r="F39" s="36">
        <v>1.01</v>
      </c>
      <c r="G39" s="37">
        <v>0.9</v>
      </c>
      <c r="H39" s="37">
        <v>1.64</v>
      </c>
      <c r="I39" s="37">
        <v>0.82</v>
      </c>
      <c r="J39" s="38">
        <v>0.37</v>
      </c>
      <c r="K39" s="22"/>
      <c r="L39" s="22"/>
      <c r="M39" s="22"/>
      <c r="N39" s="22"/>
      <c r="O39" s="22"/>
      <c r="P39" s="22"/>
    </row>
    <row r="40" spans="1:16" ht="39" customHeight="1" x14ac:dyDescent="0.15">
      <c r="A40" s="22"/>
      <c r="B40" s="35"/>
      <c r="C40" s="1145" t="s">
        <v>583</v>
      </c>
      <c r="D40" s="1146"/>
      <c r="E40" s="1147"/>
      <c r="F40" s="36">
        <v>0.23</v>
      </c>
      <c r="G40" s="37">
        <v>0.23</v>
      </c>
      <c r="H40" s="37">
        <v>0.2</v>
      </c>
      <c r="I40" s="37">
        <v>0.2</v>
      </c>
      <c r="J40" s="38">
        <v>0.2</v>
      </c>
      <c r="K40" s="22"/>
      <c r="L40" s="22"/>
      <c r="M40" s="22"/>
      <c r="N40" s="22"/>
      <c r="O40" s="22"/>
      <c r="P40" s="22"/>
    </row>
    <row r="41" spans="1:16" ht="39" customHeight="1" x14ac:dyDescent="0.15">
      <c r="A41" s="22"/>
      <c r="B41" s="35"/>
      <c r="C41" s="1145" t="s">
        <v>584</v>
      </c>
      <c r="D41" s="1146"/>
      <c r="E41" s="1147"/>
      <c r="F41" s="36">
        <v>0.06</v>
      </c>
      <c r="G41" s="37">
        <v>0.06</v>
      </c>
      <c r="H41" s="37">
        <v>0.01</v>
      </c>
      <c r="I41" s="37">
        <v>0.01</v>
      </c>
      <c r="J41" s="38">
        <v>0.01</v>
      </c>
      <c r="K41" s="22"/>
      <c r="L41" s="22"/>
      <c r="M41" s="22"/>
      <c r="N41" s="22"/>
      <c r="O41" s="22"/>
      <c r="P41" s="22"/>
    </row>
    <row r="42" spans="1:16" ht="39" customHeight="1" x14ac:dyDescent="0.15">
      <c r="A42" s="22"/>
      <c r="B42" s="39"/>
      <c r="C42" s="1145" t="s">
        <v>585</v>
      </c>
      <c r="D42" s="1146"/>
      <c r="E42" s="1147"/>
      <c r="F42" s="36" t="s">
        <v>526</v>
      </c>
      <c r="G42" s="37" t="s">
        <v>526</v>
      </c>
      <c r="H42" s="37" t="s">
        <v>526</v>
      </c>
      <c r="I42" s="37" t="s">
        <v>526</v>
      </c>
      <c r="J42" s="38" t="s">
        <v>526</v>
      </c>
      <c r="K42" s="22"/>
      <c r="L42" s="22"/>
      <c r="M42" s="22"/>
      <c r="N42" s="22"/>
      <c r="O42" s="22"/>
      <c r="P42" s="22"/>
    </row>
    <row r="43" spans="1:16" ht="39" customHeight="1" thickBot="1" x14ac:dyDescent="0.2">
      <c r="A43" s="22"/>
      <c r="B43" s="40"/>
      <c r="C43" s="1148" t="s">
        <v>586</v>
      </c>
      <c r="D43" s="1149"/>
      <c r="E43" s="1150"/>
      <c r="F43" s="41">
        <v>0</v>
      </c>
      <c r="G43" s="42">
        <v>0</v>
      </c>
      <c r="H43" s="42">
        <v>0</v>
      </c>
      <c r="I43" s="42">
        <v>0</v>
      </c>
      <c r="J43" s="43" t="s">
        <v>526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0CIAWZshc85CJOEqdOF60L5WakAjLyLWFt2PQjszc66VY907gS2WjmB+/TaZiSnyPMHMHzMuU06YxD3tzBzOQ==" saltValue="imsmDOM6hSxEg16F8mKx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53" t="s">
        <v>10</v>
      </c>
      <c r="C45" s="1154"/>
      <c r="D45" s="58"/>
      <c r="E45" s="1159" t="s">
        <v>11</v>
      </c>
      <c r="F45" s="1159"/>
      <c r="G45" s="1159"/>
      <c r="H45" s="1159"/>
      <c r="I45" s="1159"/>
      <c r="J45" s="1160"/>
      <c r="K45" s="59">
        <v>929</v>
      </c>
      <c r="L45" s="60">
        <v>2005</v>
      </c>
      <c r="M45" s="60">
        <v>2339</v>
      </c>
      <c r="N45" s="60">
        <v>2996</v>
      </c>
      <c r="O45" s="61">
        <v>3353</v>
      </c>
      <c r="P45" s="48"/>
      <c r="Q45" s="48"/>
      <c r="R45" s="48"/>
      <c r="S45" s="48"/>
      <c r="T45" s="48"/>
      <c r="U45" s="48"/>
    </row>
    <row r="46" spans="1:21" ht="30.75" customHeight="1" x14ac:dyDescent="0.15">
      <c r="A46" s="48"/>
      <c r="B46" s="1155"/>
      <c r="C46" s="1156"/>
      <c r="D46" s="62"/>
      <c r="E46" s="1161" t="s">
        <v>12</v>
      </c>
      <c r="F46" s="1161"/>
      <c r="G46" s="1161"/>
      <c r="H46" s="1161"/>
      <c r="I46" s="1161"/>
      <c r="J46" s="1162"/>
      <c r="K46" s="63" t="s">
        <v>526</v>
      </c>
      <c r="L46" s="64" t="s">
        <v>526</v>
      </c>
      <c r="M46" s="64" t="s">
        <v>526</v>
      </c>
      <c r="N46" s="64" t="s">
        <v>526</v>
      </c>
      <c r="O46" s="65" t="s">
        <v>526</v>
      </c>
      <c r="P46" s="48"/>
      <c r="Q46" s="48"/>
      <c r="R46" s="48"/>
      <c r="S46" s="48"/>
      <c r="T46" s="48"/>
      <c r="U46" s="48"/>
    </row>
    <row r="47" spans="1:21" ht="30.75" customHeight="1" x14ac:dyDescent="0.15">
      <c r="A47" s="48"/>
      <c r="B47" s="1155"/>
      <c r="C47" s="1156"/>
      <c r="D47" s="62"/>
      <c r="E47" s="1161" t="s">
        <v>13</v>
      </c>
      <c r="F47" s="1161"/>
      <c r="G47" s="1161"/>
      <c r="H47" s="1161"/>
      <c r="I47" s="1161"/>
      <c r="J47" s="1162"/>
      <c r="K47" s="63" t="s">
        <v>526</v>
      </c>
      <c r="L47" s="64" t="s">
        <v>526</v>
      </c>
      <c r="M47" s="64" t="s">
        <v>526</v>
      </c>
      <c r="N47" s="64" t="s">
        <v>526</v>
      </c>
      <c r="O47" s="65" t="s">
        <v>526</v>
      </c>
      <c r="P47" s="48"/>
      <c r="Q47" s="48"/>
      <c r="R47" s="48"/>
      <c r="S47" s="48"/>
      <c r="T47" s="48"/>
      <c r="U47" s="48"/>
    </row>
    <row r="48" spans="1:21" ht="30.75" customHeight="1" x14ac:dyDescent="0.15">
      <c r="A48" s="48"/>
      <c r="B48" s="1155"/>
      <c r="C48" s="1156"/>
      <c r="D48" s="62"/>
      <c r="E48" s="1161" t="s">
        <v>14</v>
      </c>
      <c r="F48" s="1161"/>
      <c r="G48" s="1161"/>
      <c r="H48" s="1161"/>
      <c r="I48" s="1161"/>
      <c r="J48" s="1162"/>
      <c r="K48" s="63">
        <v>64</v>
      </c>
      <c r="L48" s="64">
        <v>68</v>
      </c>
      <c r="M48" s="64">
        <v>83</v>
      </c>
      <c r="N48" s="64">
        <v>60</v>
      </c>
      <c r="O48" s="65">
        <v>80</v>
      </c>
      <c r="P48" s="48"/>
      <c r="Q48" s="48"/>
      <c r="R48" s="48"/>
      <c r="S48" s="48"/>
      <c r="T48" s="48"/>
      <c r="U48" s="48"/>
    </row>
    <row r="49" spans="1:21" ht="30.75" customHeight="1" x14ac:dyDescent="0.15">
      <c r="A49" s="48"/>
      <c r="B49" s="1155"/>
      <c r="C49" s="1156"/>
      <c r="D49" s="62"/>
      <c r="E49" s="1161" t="s">
        <v>15</v>
      </c>
      <c r="F49" s="1161"/>
      <c r="G49" s="1161"/>
      <c r="H49" s="1161"/>
      <c r="I49" s="1161"/>
      <c r="J49" s="1162"/>
      <c r="K49" s="63">
        <v>50</v>
      </c>
      <c r="L49" s="64">
        <v>52</v>
      </c>
      <c r="M49" s="64">
        <v>96</v>
      </c>
      <c r="N49" s="64">
        <v>57</v>
      </c>
      <c r="O49" s="65">
        <v>42</v>
      </c>
      <c r="P49" s="48"/>
      <c r="Q49" s="48"/>
      <c r="R49" s="48"/>
      <c r="S49" s="48"/>
      <c r="T49" s="48"/>
      <c r="U49" s="48"/>
    </row>
    <row r="50" spans="1:21" ht="30.75" customHeight="1" x14ac:dyDescent="0.15">
      <c r="A50" s="48"/>
      <c r="B50" s="1155"/>
      <c r="C50" s="1156"/>
      <c r="D50" s="62"/>
      <c r="E50" s="1161" t="s">
        <v>16</v>
      </c>
      <c r="F50" s="1161"/>
      <c r="G50" s="1161"/>
      <c r="H50" s="1161"/>
      <c r="I50" s="1161"/>
      <c r="J50" s="1162"/>
      <c r="K50" s="63">
        <v>40</v>
      </c>
      <c r="L50" s="64" t="s">
        <v>526</v>
      </c>
      <c r="M50" s="64" t="s">
        <v>526</v>
      </c>
      <c r="N50" s="64" t="s">
        <v>526</v>
      </c>
      <c r="O50" s="65" t="s">
        <v>526</v>
      </c>
      <c r="P50" s="48"/>
      <c r="Q50" s="48"/>
      <c r="R50" s="48"/>
      <c r="S50" s="48"/>
      <c r="T50" s="48"/>
      <c r="U50" s="48"/>
    </row>
    <row r="51" spans="1:21" ht="30.75" customHeight="1" x14ac:dyDescent="0.15">
      <c r="A51" s="48"/>
      <c r="B51" s="1157"/>
      <c r="C51" s="1158"/>
      <c r="D51" s="66"/>
      <c r="E51" s="1161" t="s">
        <v>17</v>
      </c>
      <c r="F51" s="1161"/>
      <c r="G51" s="1161"/>
      <c r="H51" s="1161"/>
      <c r="I51" s="1161"/>
      <c r="J51" s="1162"/>
      <c r="K51" s="63">
        <v>0</v>
      </c>
      <c r="L51" s="64">
        <v>1</v>
      </c>
      <c r="M51" s="64">
        <v>0</v>
      </c>
      <c r="N51" s="64">
        <v>0</v>
      </c>
      <c r="O51" s="65" t="s">
        <v>526</v>
      </c>
      <c r="P51" s="48"/>
      <c r="Q51" s="48"/>
      <c r="R51" s="48"/>
      <c r="S51" s="48"/>
      <c r="T51" s="48"/>
      <c r="U51" s="48"/>
    </row>
    <row r="52" spans="1:21" ht="30.75" customHeight="1" x14ac:dyDescent="0.15">
      <c r="A52" s="48"/>
      <c r="B52" s="1163" t="s">
        <v>18</v>
      </c>
      <c r="C52" s="1164"/>
      <c r="D52" s="66"/>
      <c r="E52" s="1161" t="s">
        <v>19</v>
      </c>
      <c r="F52" s="1161"/>
      <c r="G52" s="1161"/>
      <c r="H52" s="1161"/>
      <c r="I52" s="1161"/>
      <c r="J52" s="1162"/>
      <c r="K52" s="63">
        <v>782</v>
      </c>
      <c r="L52" s="64">
        <v>1710</v>
      </c>
      <c r="M52" s="64">
        <v>2064</v>
      </c>
      <c r="N52" s="64">
        <v>2643</v>
      </c>
      <c r="O52" s="65">
        <v>2897</v>
      </c>
      <c r="P52" s="48"/>
      <c r="Q52" s="48"/>
      <c r="R52" s="48"/>
      <c r="S52" s="48"/>
      <c r="T52" s="48"/>
      <c r="U52" s="48"/>
    </row>
    <row r="53" spans="1:21" ht="30.75" customHeight="1" thickBot="1" x14ac:dyDescent="0.2">
      <c r="A53" s="48"/>
      <c r="B53" s="1165" t="s">
        <v>20</v>
      </c>
      <c r="C53" s="1166"/>
      <c r="D53" s="67"/>
      <c r="E53" s="1167" t="s">
        <v>21</v>
      </c>
      <c r="F53" s="1167"/>
      <c r="G53" s="1167"/>
      <c r="H53" s="1167"/>
      <c r="I53" s="1167"/>
      <c r="J53" s="1168"/>
      <c r="K53" s="68">
        <v>301</v>
      </c>
      <c r="L53" s="69">
        <v>416</v>
      </c>
      <c r="M53" s="69">
        <v>454</v>
      </c>
      <c r="N53" s="69">
        <v>470</v>
      </c>
      <c r="O53" s="70">
        <v>578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169" t="s">
        <v>25</v>
      </c>
      <c r="C58" s="1170"/>
      <c r="D58" s="1175" t="s">
        <v>26</v>
      </c>
      <c r="E58" s="1176"/>
      <c r="F58" s="1176"/>
      <c r="G58" s="1176"/>
      <c r="H58" s="1176"/>
      <c r="I58" s="1176"/>
      <c r="J58" s="1177"/>
      <c r="K58" s="83"/>
      <c r="L58" s="84"/>
      <c r="M58" s="84"/>
      <c r="N58" s="84"/>
      <c r="O58" s="85"/>
    </row>
    <row r="59" spans="1:21" ht="31.5" customHeight="1" x14ac:dyDescent="0.15">
      <c r="B59" s="1171"/>
      <c r="C59" s="1172"/>
      <c r="D59" s="1178" t="s">
        <v>27</v>
      </c>
      <c r="E59" s="1179"/>
      <c r="F59" s="1179"/>
      <c r="G59" s="1179"/>
      <c r="H59" s="1179"/>
      <c r="I59" s="1179"/>
      <c r="J59" s="1180"/>
      <c r="K59" s="86"/>
      <c r="L59" s="87"/>
      <c r="M59" s="87"/>
      <c r="N59" s="87"/>
      <c r="O59" s="88"/>
    </row>
    <row r="60" spans="1:21" ht="31.5" customHeight="1" thickBot="1" x14ac:dyDescent="0.2">
      <c r="B60" s="1173"/>
      <c r="C60" s="1174"/>
      <c r="D60" s="1181" t="s">
        <v>28</v>
      </c>
      <c r="E60" s="1182"/>
      <c r="F60" s="1182"/>
      <c r="G60" s="1182"/>
      <c r="H60" s="1182"/>
      <c r="I60" s="1182"/>
      <c r="J60" s="1183"/>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umCJaDAjQCOKX4dIRBllOrPSKrJjPTgSGnnODkwvAYyVSVGEQEg3eIeHv+LBt/8LhIOZIAwPVmtMBHYdlYa3g==" saltValue="mlbPya5JugwRh7rNeOFe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3"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568</v>
      </c>
      <c r="J40" s="103" t="s">
        <v>569</v>
      </c>
      <c r="K40" s="103" t="s">
        <v>570</v>
      </c>
      <c r="L40" s="103" t="s">
        <v>571</v>
      </c>
      <c r="M40" s="104" t="s">
        <v>572</v>
      </c>
    </row>
    <row r="41" spans="2:13" ht="27.75" customHeight="1" x14ac:dyDescent="0.15">
      <c r="B41" s="1184" t="s">
        <v>31</v>
      </c>
      <c r="C41" s="1185"/>
      <c r="D41" s="105"/>
      <c r="E41" s="1190" t="s">
        <v>32</v>
      </c>
      <c r="F41" s="1190"/>
      <c r="G41" s="1190"/>
      <c r="H41" s="1191"/>
      <c r="I41" s="355">
        <v>18250</v>
      </c>
      <c r="J41" s="356">
        <v>20578</v>
      </c>
      <c r="K41" s="356">
        <v>22756</v>
      </c>
      <c r="L41" s="356">
        <v>22850</v>
      </c>
      <c r="M41" s="357">
        <v>22089</v>
      </c>
    </row>
    <row r="42" spans="2:13" ht="27.75" customHeight="1" x14ac:dyDescent="0.15">
      <c r="B42" s="1186"/>
      <c r="C42" s="1187"/>
      <c r="D42" s="106"/>
      <c r="E42" s="1192" t="s">
        <v>33</v>
      </c>
      <c r="F42" s="1192"/>
      <c r="G42" s="1192"/>
      <c r="H42" s="1193"/>
      <c r="I42" s="358" t="s">
        <v>526</v>
      </c>
      <c r="J42" s="359" t="s">
        <v>526</v>
      </c>
      <c r="K42" s="359" t="s">
        <v>526</v>
      </c>
      <c r="L42" s="359" t="s">
        <v>526</v>
      </c>
      <c r="M42" s="360" t="s">
        <v>526</v>
      </c>
    </row>
    <row r="43" spans="2:13" ht="27.75" customHeight="1" x14ac:dyDescent="0.15">
      <c r="B43" s="1186"/>
      <c r="C43" s="1187"/>
      <c r="D43" s="106"/>
      <c r="E43" s="1192" t="s">
        <v>34</v>
      </c>
      <c r="F43" s="1192"/>
      <c r="G43" s="1192"/>
      <c r="H43" s="1193"/>
      <c r="I43" s="358">
        <v>849</v>
      </c>
      <c r="J43" s="359">
        <v>874</v>
      </c>
      <c r="K43" s="359">
        <v>1020</v>
      </c>
      <c r="L43" s="359">
        <v>1034</v>
      </c>
      <c r="M43" s="360">
        <v>1069</v>
      </c>
    </row>
    <row r="44" spans="2:13" ht="27.75" customHeight="1" x14ac:dyDescent="0.15">
      <c r="B44" s="1186"/>
      <c r="C44" s="1187"/>
      <c r="D44" s="106"/>
      <c r="E44" s="1192" t="s">
        <v>35</v>
      </c>
      <c r="F44" s="1192"/>
      <c r="G44" s="1192"/>
      <c r="H44" s="1193"/>
      <c r="I44" s="358">
        <v>370</v>
      </c>
      <c r="J44" s="359">
        <v>366</v>
      </c>
      <c r="K44" s="359">
        <v>374</v>
      </c>
      <c r="L44" s="359">
        <v>418</v>
      </c>
      <c r="M44" s="360">
        <v>456</v>
      </c>
    </row>
    <row r="45" spans="2:13" ht="27.75" customHeight="1" x14ac:dyDescent="0.15">
      <c r="B45" s="1186"/>
      <c r="C45" s="1187"/>
      <c r="D45" s="106"/>
      <c r="E45" s="1192" t="s">
        <v>36</v>
      </c>
      <c r="F45" s="1192"/>
      <c r="G45" s="1192"/>
      <c r="H45" s="1193"/>
      <c r="I45" s="358">
        <v>603</v>
      </c>
      <c r="J45" s="359">
        <v>617</v>
      </c>
      <c r="K45" s="359">
        <v>393</v>
      </c>
      <c r="L45" s="359">
        <v>164</v>
      </c>
      <c r="M45" s="360">
        <v>272</v>
      </c>
    </row>
    <row r="46" spans="2:13" ht="27.75" customHeight="1" x14ac:dyDescent="0.15">
      <c r="B46" s="1186"/>
      <c r="C46" s="1187"/>
      <c r="D46" s="107"/>
      <c r="E46" s="1192" t="s">
        <v>37</v>
      </c>
      <c r="F46" s="1192"/>
      <c r="G46" s="1192"/>
      <c r="H46" s="1193"/>
      <c r="I46" s="358">
        <v>1</v>
      </c>
      <c r="J46" s="359">
        <v>0</v>
      </c>
      <c r="K46" s="359">
        <v>0</v>
      </c>
      <c r="L46" s="359">
        <v>0</v>
      </c>
      <c r="M46" s="360">
        <v>0</v>
      </c>
    </row>
    <row r="47" spans="2:13" ht="27.75" customHeight="1" x14ac:dyDescent="0.15">
      <c r="B47" s="1186"/>
      <c r="C47" s="1187"/>
      <c r="D47" s="108"/>
      <c r="E47" s="1194" t="s">
        <v>38</v>
      </c>
      <c r="F47" s="1195"/>
      <c r="G47" s="1195"/>
      <c r="H47" s="1196"/>
      <c r="I47" s="358" t="s">
        <v>526</v>
      </c>
      <c r="J47" s="359" t="s">
        <v>526</v>
      </c>
      <c r="K47" s="359" t="s">
        <v>526</v>
      </c>
      <c r="L47" s="359" t="s">
        <v>526</v>
      </c>
      <c r="M47" s="360" t="s">
        <v>526</v>
      </c>
    </row>
    <row r="48" spans="2:13" ht="27.75" customHeight="1" x14ac:dyDescent="0.15">
      <c r="B48" s="1186"/>
      <c r="C48" s="1187"/>
      <c r="D48" s="106"/>
      <c r="E48" s="1192" t="s">
        <v>39</v>
      </c>
      <c r="F48" s="1192"/>
      <c r="G48" s="1192"/>
      <c r="H48" s="1193"/>
      <c r="I48" s="358" t="s">
        <v>526</v>
      </c>
      <c r="J48" s="359" t="s">
        <v>526</v>
      </c>
      <c r="K48" s="359" t="s">
        <v>526</v>
      </c>
      <c r="L48" s="359" t="s">
        <v>526</v>
      </c>
      <c r="M48" s="360" t="s">
        <v>526</v>
      </c>
    </row>
    <row r="49" spans="2:13" ht="27.75" customHeight="1" x14ac:dyDescent="0.15">
      <c r="B49" s="1188"/>
      <c r="C49" s="1189"/>
      <c r="D49" s="106"/>
      <c r="E49" s="1192" t="s">
        <v>40</v>
      </c>
      <c r="F49" s="1192"/>
      <c r="G49" s="1192"/>
      <c r="H49" s="1193"/>
      <c r="I49" s="358" t="s">
        <v>526</v>
      </c>
      <c r="J49" s="359" t="s">
        <v>526</v>
      </c>
      <c r="K49" s="359" t="s">
        <v>526</v>
      </c>
      <c r="L49" s="359" t="s">
        <v>526</v>
      </c>
      <c r="M49" s="360" t="s">
        <v>526</v>
      </c>
    </row>
    <row r="50" spans="2:13" ht="27.75" customHeight="1" x14ac:dyDescent="0.15">
      <c r="B50" s="1197" t="s">
        <v>41</v>
      </c>
      <c r="C50" s="1198"/>
      <c r="D50" s="109"/>
      <c r="E50" s="1192" t="s">
        <v>42</v>
      </c>
      <c r="F50" s="1192"/>
      <c r="G50" s="1192"/>
      <c r="H50" s="1193"/>
      <c r="I50" s="358">
        <v>4090</v>
      </c>
      <c r="J50" s="359">
        <v>4011</v>
      </c>
      <c r="K50" s="359">
        <v>3620</v>
      </c>
      <c r="L50" s="359">
        <v>3461</v>
      </c>
      <c r="M50" s="360">
        <v>3476</v>
      </c>
    </row>
    <row r="51" spans="2:13" ht="27.75" customHeight="1" x14ac:dyDescent="0.15">
      <c r="B51" s="1186"/>
      <c r="C51" s="1187"/>
      <c r="D51" s="106"/>
      <c r="E51" s="1192" t="s">
        <v>43</v>
      </c>
      <c r="F51" s="1192"/>
      <c r="G51" s="1192"/>
      <c r="H51" s="1193"/>
      <c r="I51" s="358">
        <v>1248</v>
      </c>
      <c r="J51" s="359">
        <v>1258</v>
      </c>
      <c r="K51" s="359">
        <v>1233</v>
      </c>
      <c r="L51" s="359">
        <v>1507</v>
      </c>
      <c r="M51" s="360">
        <v>1446</v>
      </c>
    </row>
    <row r="52" spans="2:13" ht="27.75" customHeight="1" x14ac:dyDescent="0.15">
      <c r="B52" s="1188"/>
      <c r="C52" s="1189"/>
      <c r="D52" s="106"/>
      <c r="E52" s="1192" t="s">
        <v>44</v>
      </c>
      <c r="F52" s="1192"/>
      <c r="G52" s="1192"/>
      <c r="H52" s="1193"/>
      <c r="I52" s="358">
        <v>14165</v>
      </c>
      <c r="J52" s="359">
        <v>16175</v>
      </c>
      <c r="K52" s="359">
        <v>17569</v>
      </c>
      <c r="L52" s="359">
        <v>17644</v>
      </c>
      <c r="M52" s="360">
        <v>17206</v>
      </c>
    </row>
    <row r="53" spans="2:13" ht="27.75" customHeight="1" thickBot="1" x14ac:dyDescent="0.2">
      <c r="B53" s="1199" t="s">
        <v>45</v>
      </c>
      <c r="C53" s="1200"/>
      <c r="D53" s="110"/>
      <c r="E53" s="1201" t="s">
        <v>46</v>
      </c>
      <c r="F53" s="1201"/>
      <c r="G53" s="1201"/>
      <c r="H53" s="1202"/>
      <c r="I53" s="361">
        <v>569</v>
      </c>
      <c r="J53" s="362">
        <v>991</v>
      </c>
      <c r="K53" s="362">
        <v>2122</v>
      </c>
      <c r="L53" s="362">
        <v>1855</v>
      </c>
      <c r="M53" s="363">
        <v>1758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LSMlF5C540GTsepXFVOr5XBgIj6BSHewS6GH7etkfNt4Ii4LaxL51Jed7V5y5GGNDsnCA5O/MZTLN6dpFqMig==" saltValue="YmjLwtTPKtSdL/g2eEF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11" t="s">
        <v>49</v>
      </c>
      <c r="D55" s="1211"/>
      <c r="E55" s="1212"/>
      <c r="F55" s="122">
        <v>1392</v>
      </c>
      <c r="G55" s="122">
        <v>1394</v>
      </c>
      <c r="H55" s="123">
        <v>1396</v>
      </c>
    </row>
    <row r="56" spans="2:8" ht="52.5" customHeight="1" x14ac:dyDescent="0.15">
      <c r="B56" s="124"/>
      <c r="C56" s="1213" t="s">
        <v>50</v>
      </c>
      <c r="D56" s="1213"/>
      <c r="E56" s="1214"/>
      <c r="F56" s="125">
        <v>290</v>
      </c>
      <c r="G56" s="125">
        <v>281</v>
      </c>
      <c r="H56" s="126">
        <v>281</v>
      </c>
    </row>
    <row r="57" spans="2:8" ht="53.25" customHeight="1" x14ac:dyDescent="0.15">
      <c r="B57" s="124"/>
      <c r="C57" s="1215" t="s">
        <v>51</v>
      </c>
      <c r="D57" s="1215"/>
      <c r="E57" s="1216"/>
      <c r="F57" s="127">
        <v>2996</v>
      </c>
      <c r="G57" s="127">
        <v>2798</v>
      </c>
      <c r="H57" s="128">
        <v>2764</v>
      </c>
    </row>
    <row r="58" spans="2:8" ht="45.75" customHeight="1" x14ac:dyDescent="0.15">
      <c r="B58" s="129"/>
      <c r="C58" s="1203" t="s">
        <v>604</v>
      </c>
      <c r="D58" s="1204"/>
      <c r="E58" s="1205"/>
      <c r="F58" s="130">
        <v>1550</v>
      </c>
      <c r="G58" s="130">
        <v>1555</v>
      </c>
      <c r="H58" s="131">
        <v>1557</v>
      </c>
    </row>
    <row r="59" spans="2:8" ht="45.75" customHeight="1" x14ac:dyDescent="0.15">
      <c r="B59" s="129"/>
      <c r="C59" s="1203" t="s">
        <v>605</v>
      </c>
      <c r="D59" s="1204"/>
      <c r="E59" s="1205"/>
      <c r="F59" s="130">
        <v>314</v>
      </c>
      <c r="G59" s="130">
        <v>314</v>
      </c>
      <c r="H59" s="131">
        <v>322</v>
      </c>
    </row>
    <row r="60" spans="2:8" ht="45.75" customHeight="1" x14ac:dyDescent="0.15">
      <c r="B60" s="129"/>
      <c r="C60" s="1203" t="s">
        <v>606</v>
      </c>
      <c r="D60" s="1204"/>
      <c r="E60" s="1205"/>
      <c r="F60" s="130">
        <v>275</v>
      </c>
      <c r="G60" s="130">
        <v>274</v>
      </c>
      <c r="H60" s="131">
        <v>274</v>
      </c>
    </row>
    <row r="61" spans="2:8" ht="45.75" customHeight="1" x14ac:dyDescent="0.15">
      <c r="B61" s="129"/>
      <c r="C61" s="1203" t="s">
        <v>607</v>
      </c>
      <c r="D61" s="1204"/>
      <c r="E61" s="1205"/>
      <c r="F61" s="130">
        <v>236</v>
      </c>
      <c r="G61" s="130">
        <v>236</v>
      </c>
      <c r="H61" s="131">
        <v>236</v>
      </c>
    </row>
    <row r="62" spans="2:8" ht="45.75" customHeight="1" thickBot="1" x14ac:dyDescent="0.2">
      <c r="B62" s="132"/>
      <c r="C62" s="1206" t="s">
        <v>608</v>
      </c>
      <c r="D62" s="1207"/>
      <c r="E62" s="1208"/>
      <c r="F62" s="133">
        <v>376</v>
      </c>
      <c r="G62" s="133">
        <v>165</v>
      </c>
      <c r="H62" s="134">
        <v>106</v>
      </c>
    </row>
    <row r="63" spans="2:8" ht="52.5" customHeight="1" thickBot="1" x14ac:dyDescent="0.2">
      <c r="B63" s="135"/>
      <c r="C63" s="1209" t="s">
        <v>52</v>
      </c>
      <c r="D63" s="1209"/>
      <c r="E63" s="1210"/>
      <c r="F63" s="136">
        <v>4678</v>
      </c>
      <c r="G63" s="136">
        <v>4473</v>
      </c>
      <c r="H63" s="137">
        <v>4441</v>
      </c>
    </row>
    <row r="64" spans="2:8" x14ac:dyDescent="0.15"/>
  </sheetData>
  <sheetProtection algorithmName="SHA-512" hashValue="qu+Xt3AOM8kVIwbregOVFOQVzG8NMEOENFq/qazvt7Ow60AS0b9j5wSrO4ROge912Wm4nmHLRbtJ98mqBQEIIQ==" saltValue="2T4wB9stRS/KF1gLa8A6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43B6D-DCD1-4A91-8285-29325E898F20}">
  <sheetPr>
    <pageSetUpPr fitToPage="1"/>
  </sheetPr>
  <dimension ref="A1:DE85"/>
  <sheetViews>
    <sheetView showGridLines="0" topLeftCell="A17" zoomScale="70" zoomScaleNormal="70" zoomScaleSheetLayoutView="55" workbookViewId="0">
      <selection activeCell="AN51" sqref="AN50:BO54"/>
    </sheetView>
  </sheetViews>
  <sheetFormatPr defaultColWidth="0" defaultRowHeight="0" customHeight="1" zeroHeight="1" x14ac:dyDescent="0.15"/>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x14ac:dyDescent="0.15">
      <c r="A1" s="1274"/>
      <c r="B1" s="1273"/>
      <c r="DD1" s="1217"/>
      <c r="DE1" s="1217"/>
    </row>
    <row r="2" spans="1:109" ht="25.5" customHeight="1" x14ac:dyDescent="0.15">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15">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x14ac:dyDescent="0.1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x14ac:dyDescent="0.1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x14ac:dyDescent="0.1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x14ac:dyDescent="0.1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x14ac:dyDescent="0.1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x14ac:dyDescent="0.1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x14ac:dyDescent="0.1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x14ac:dyDescent="0.1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x14ac:dyDescent="0.1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x14ac:dyDescent="0.1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x14ac:dyDescent="0.1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x14ac:dyDescent="0.1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x14ac:dyDescent="0.1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x14ac:dyDescent="0.1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x14ac:dyDescent="0.1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x14ac:dyDescent="0.15">
      <c r="DD19" s="1217"/>
      <c r="DE19" s="1217"/>
    </row>
    <row r="20" spans="1:109" ht="13.5" x14ac:dyDescent="0.15">
      <c r="DD20" s="1217"/>
      <c r="DE20" s="1217"/>
    </row>
    <row r="21" spans="1:109" ht="17.25" customHeight="1" x14ac:dyDescent="0.15">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15">
      <c r="B22" s="1218"/>
    </row>
    <row r="23" spans="1:109" ht="13.5" x14ac:dyDescent="0.15">
      <c r="B23" s="1218"/>
    </row>
    <row r="24" spans="1:109" ht="13.5" x14ac:dyDescent="0.15">
      <c r="B24" s="1218"/>
    </row>
    <row r="25" spans="1:109" ht="13.5" x14ac:dyDescent="0.15">
      <c r="B25" s="1218"/>
    </row>
    <row r="26" spans="1:109" ht="13.5" x14ac:dyDescent="0.15">
      <c r="B26" s="1218"/>
    </row>
    <row r="27" spans="1:109" ht="13.5" x14ac:dyDescent="0.15">
      <c r="B27" s="1218"/>
    </row>
    <row r="28" spans="1:109" ht="13.5" x14ac:dyDescent="0.15">
      <c r="B28" s="1218"/>
    </row>
    <row r="29" spans="1:109" ht="13.5" x14ac:dyDescent="0.15">
      <c r="B29" s="1218"/>
    </row>
    <row r="30" spans="1:109" ht="13.5" x14ac:dyDescent="0.15">
      <c r="B30" s="1218"/>
    </row>
    <row r="31" spans="1:109" ht="13.5" x14ac:dyDescent="0.15">
      <c r="B31" s="1218"/>
    </row>
    <row r="32" spans="1:109" ht="13.5" x14ac:dyDescent="0.15">
      <c r="B32" s="1218"/>
    </row>
    <row r="33" spans="2:109" ht="13.5" x14ac:dyDescent="0.15">
      <c r="B33" s="1218"/>
    </row>
    <row r="34" spans="2:109" ht="13.5" x14ac:dyDescent="0.15">
      <c r="B34" s="1218"/>
    </row>
    <row r="35" spans="2:109" ht="13.5" x14ac:dyDescent="0.15">
      <c r="B35" s="1218"/>
    </row>
    <row r="36" spans="2:109" ht="13.5" x14ac:dyDescent="0.15">
      <c r="B36" s="1218"/>
    </row>
    <row r="37" spans="2:109" ht="13.5" x14ac:dyDescent="0.15">
      <c r="B37" s="1218"/>
    </row>
    <row r="38" spans="2:109" ht="13.5" x14ac:dyDescent="0.15">
      <c r="B38" s="1218"/>
    </row>
    <row r="39" spans="2:109" ht="13.5" x14ac:dyDescent="0.1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x14ac:dyDescent="0.15">
      <c r="B40" s="1258"/>
      <c r="DD40" s="1258"/>
      <c r="DE40" s="1217"/>
    </row>
    <row r="41" spans="2:109" ht="17.25" x14ac:dyDescent="0.15">
      <c r="B41" s="1269" t="s">
        <v>618</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x14ac:dyDescent="0.15">
      <c r="B42" s="1218"/>
      <c r="G42" s="1254"/>
      <c r="I42" s="1253"/>
      <c r="J42" s="1253"/>
      <c r="K42" s="1253"/>
      <c r="AM42" s="1254"/>
      <c r="AN42" s="1254" t="s">
        <v>614</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15">
      <c r="B43" s="1218"/>
      <c r="AN43" s="1252" t="s">
        <v>617</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x14ac:dyDescent="0.1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x14ac:dyDescent="0.1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x14ac:dyDescent="0.1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x14ac:dyDescent="0.1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x14ac:dyDescent="0.1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x14ac:dyDescent="0.15">
      <c r="B49" s="1218"/>
      <c r="AN49" s="1217" t="s">
        <v>613</v>
      </c>
    </row>
    <row r="50" spans="1:109" ht="13.5" x14ac:dyDescent="0.1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568</v>
      </c>
      <c r="BQ50" s="1226"/>
      <c r="BR50" s="1226"/>
      <c r="BS50" s="1226"/>
      <c r="BT50" s="1226"/>
      <c r="BU50" s="1226"/>
      <c r="BV50" s="1226"/>
      <c r="BW50" s="1226"/>
      <c r="BX50" s="1226" t="s">
        <v>569</v>
      </c>
      <c r="BY50" s="1226"/>
      <c r="BZ50" s="1226"/>
      <c r="CA50" s="1226"/>
      <c r="CB50" s="1226"/>
      <c r="CC50" s="1226"/>
      <c r="CD50" s="1226"/>
      <c r="CE50" s="1226"/>
      <c r="CF50" s="1226" t="s">
        <v>570</v>
      </c>
      <c r="CG50" s="1226"/>
      <c r="CH50" s="1226"/>
      <c r="CI50" s="1226"/>
      <c r="CJ50" s="1226"/>
      <c r="CK50" s="1226"/>
      <c r="CL50" s="1226"/>
      <c r="CM50" s="1226"/>
      <c r="CN50" s="1226" t="s">
        <v>571</v>
      </c>
      <c r="CO50" s="1226"/>
      <c r="CP50" s="1226"/>
      <c r="CQ50" s="1226"/>
      <c r="CR50" s="1226"/>
      <c r="CS50" s="1226"/>
      <c r="CT50" s="1226"/>
      <c r="CU50" s="1226"/>
      <c r="CV50" s="1226" t="s">
        <v>572</v>
      </c>
      <c r="CW50" s="1226"/>
      <c r="CX50" s="1226"/>
      <c r="CY50" s="1226"/>
      <c r="CZ50" s="1226"/>
      <c r="DA50" s="1226"/>
      <c r="DB50" s="1226"/>
      <c r="DC50" s="1226"/>
    </row>
    <row r="51" spans="1:109" ht="13.5" customHeight="1" x14ac:dyDescent="0.15">
      <c r="B51" s="1218"/>
      <c r="G51" s="1233"/>
      <c r="H51" s="1233"/>
      <c r="I51" s="1266"/>
      <c r="J51" s="1266"/>
      <c r="K51" s="1232"/>
      <c r="L51" s="1232"/>
      <c r="M51" s="1232"/>
      <c r="N51" s="1232"/>
      <c r="AM51" s="1231"/>
      <c r="AN51" s="1225" t="s">
        <v>612</v>
      </c>
      <c r="AO51" s="1225"/>
      <c r="AP51" s="1225"/>
      <c r="AQ51" s="1225"/>
      <c r="AR51" s="1225"/>
      <c r="AS51" s="1225"/>
      <c r="AT51" s="1225"/>
      <c r="AU51" s="1225"/>
      <c r="AV51" s="1225"/>
      <c r="AW51" s="1225"/>
      <c r="AX51" s="1225"/>
      <c r="AY51" s="1225"/>
      <c r="AZ51" s="1225"/>
      <c r="BA51" s="1225"/>
      <c r="BB51" s="1225" t="s">
        <v>610</v>
      </c>
      <c r="BC51" s="1225"/>
      <c r="BD51" s="1225"/>
      <c r="BE51" s="1225"/>
      <c r="BF51" s="1225"/>
      <c r="BG51" s="1225"/>
      <c r="BH51" s="1225"/>
      <c r="BI51" s="1225"/>
      <c r="BJ51" s="1225"/>
      <c r="BK51" s="1225"/>
      <c r="BL51" s="1225"/>
      <c r="BM51" s="1225"/>
      <c r="BN51" s="1225"/>
      <c r="BO51" s="1225"/>
      <c r="BP51" s="1224">
        <v>14.1</v>
      </c>
      <c r="BQ51" s="1224"/>
      <c r="BR51" s="1224"/>
      <c r="BS51" s="1224"/>
      <c r="BT51" s="1224"/>
      <c r="BU51" s="1224"/>
      <c r="BV51" s="1224"/>
      <c r="BW51" s="1224"/>
      <c r="BX51" s="1224">
        <v>24.7</v>
      </c>
      <c r="BY51" s="1224"/>
      <c r="BZ51" s="1224"/>
      <c r="CA51" s="1224"/>
      <c r="CB51" s="1224"/>
      <c r="CC51" s="1224"/>
      <c r="CD51" s="1224"/>
      <c r="CE51" s="1224"/>
      <c r="CF51" s="1224">
        <v>50.9</v>
      </c>
      <c r="CG51" s="1224"/>
      <c r="CH51" s="1224"/>
      <c r="CI51" s="1224"/>
      <c r="CJ51" s="1224"/>
      <c r="CK51" s="1224"/>
      <c r="CL51" s="1224"/>
      <c r="CM51" s="1224"/>
      <c r="CN51" s="1224">
        <v>41.3</v>
      </c>
      <c r="CO51" s="1224"/>
      <c r="CP51" s="1224"/>
      <c r="CQ51" s="1224"/>
      <c r="CR51" s="1224"/>
      <c r="CS51" s="1224"/>
      <c r="CT51" s="1224"/>
      <c r="CU51" s="1224"/>
      <c r="CV51" s="1224">
        <v>40.1</v>
      </c>
      <c r="CW51" s="1224"/>
      <c r="CX51" s="1224"/>
      <c r="CY51" s="1224"/>
      <c r="CZ51" s="1224"/>
      <c r="DA51" s="1224"/>
      <c r="DB51" s="1224"/>
      <c r="DC51" s="1224"/>
    </row>
    <row r="52" spans="1:109" ht="13.5" x14ac:dyDescent="0.1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x14ac:dyDescent="0.1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616</v>
      </c>
      <c r="BC53" s="1225"/>
      <c r="BD53" s="1225"/>
      <c r="BE53" s="1225"/>
      <c r="BF53" s="1225"/>
      <c r="BG53" s="1225"/>
      <c r="BH53" s="1225"/>
      <c r="BI53" s="1225"/>
      <c r="BJ53" s="1225"/>
      <c r="BK53" s="1225"/>
      <c r="BL53" s="1225"/>
      <c r="BM53" s="1225"/>
      <c r="BN53" s="1225"/>
      <c r="BO53" s="1225"/>
      <c r="BP53" s="1224">
        <v>68.2</v>
      </c>
      <c r="BQ53" s="1224"/>
      <c r="BR53" s="1224"/>
      <c r="BS53" s="1224"/>
      <c r="BT53" s="1224"/>
      <c r="BU53" s="1224"/>
      <c r="BV53" s="1224"/>
      <c r="BW53" s="1224"/>
      <c r="BX53" s="1224">
        <v>66</v>
      </c>
      <c r="BY53" s="1224"/>
      <c r="BZ53" s="1224"/>
      <c r="CA53" s="1224"/>
      <c r="CB53" s="1224"/>
      <c r="CC53" s="1224"/>
      <c r="CD53" s="1224"/>
      <c r="CE53" s="1224"/>
      <c r="CF53" s="1224">
        <v>63.6</v>
      </c>
      <c r="CG53" s="1224"/>
      <c r="CH53" s="1224"/>
      <c r="CI53" s="1224"/>
      <c r="CJ53" s="1224"/>
      <c r="CK53" s="1224"/>
      <c r="CL53" s="1224"/>
      <c r="CM53" s="1224"/>
      <c r="CN53" s="1224">
        <v>63.4</v>
      </c>
      <c r="CO53" s="1224"/>
      <c r="CP53" s="1224"/>
      <c r="CQ53" s="1224"/>
      <c r="CR53" s="1224"/>
      <c r="CS53" s="1224"/>
      <c r="CT53" s="1224"/>
      <c r="CU53" s="1224"/>
      <c r="CV53" s="1224">
        <v>63.7</v>
      </c>
      <c r="CW53" s="1224"/>
      <c r="CX53" s="1224"/>
      <c r="CY53" s="1224"/>
      <c r="CZ53" s="1224"/>
      <c r="DA53" s="1224"/>
      <c r="DB53" s="1224"/>
      <c r="DC53" s="1224"/>
    </row>
    <row r="54" spans="1:109" ht="13.5" x14ac:dyDescent="0.1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x14ac:dyDescent="0.15">
      <c r="A55" s="1253"/>
      <c r="B55" s="1218"/>
      <c r="G55" s="1229"/>
      <c r="H55" s="1229"/>
      <c r="I55" s="1229"/>
      <c r="J55" s="1229"/>
      <c r="K55" s="1232"/>
      <c r="L55" s="1232"/>
      <c r="M55" s="1232"/>
      <c r="N55" s="1232"/>
      <c r="AN55" s="1226" t="s">
        <v>611</v>
      </c>
      <c r="AO55" s="1226"/>
      <c r="AP55" s="1226"/>
      <c r="AQ55" s="1226"/>
      <c r="AR55" s="1226"/>
      <c r="AS55" s="1226"/>
      <c r="AT55" s="1226"/>
      <c r="AU55" s="1226"/>
      <c r="AV55" s="1226"/>
      <c r="AW55" s="1226"/>
      <c r="AX55" s="1226"/>
      <c r="AY55" s="1226"/>
      <c r="AZ55" s="1226"/>
      <c r="BA55" s="1226"/>
      <c r="BB55" s="1225" t="s">
        <v>610</v>
      </c>
      <c r="BC55" s="1225"/>
      <c r="BD55" s="1225"/>
      <c r="BE55" s="1225"/>
      <c r="BF55" s="1225"/>
      <c r="BG55" s="1225"/>
      <c r="BH55" s="1225"/>
      <c r="BI55" s="1225"/>
      <c r="BJ55" s="1225"/>
      <c r="BK55" s="1225"/>
      <c r="BL55" s="1225"/>
      <c r="BM55" s="1225"/>
      <c r="BN55" s="1225"/>
      <c r="BO55" s="1225"/>
      <c r="BP55" s="1224">
        <v>48.4</v>
      </c>
      <c r="BQ55" s="1224"/>
      <c r="BR55" s="1224"/>
      <c r="BS55" s="1224"/>
      <c r="BT55" s="1224"/>
      <c r="BU55" s="1224"/>
      <c r="BV55" s="1224"/>
      <c r="BW55" s="1224"/>
      <c r="BX55" s="1224">
        <v>43</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5" x14ac:dyDescent="0.1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x14ac:dyDescent="0.1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616</v>
      </c>
      <c r="BC57" s="1225"/>
      <c r="BD57" s="1225"/>
      <c r="BE57" s="1225"/>
      <c r="BF57" s="1225"/>
      <c r="BG57" s="1225"/>
      <c r="BH57" s="1225"/>
      <c r="BI57" s="1225"/>
      <c r="BJ57" s="1225"/>
      <c r="BK57" s="1225"/>
      <c r="BL57" s="1225"/>
      <c r="BM57" s="1225"/>
      <c r="BN57" s="1225"/>
      <c r="BO57" s="1225"/>
      <c r="BP57" s="1224">
        <v>61.8</v>
      </c>
      <c r="BQ57" s="1224"/>
      <c r="BR57" s="1224"/>
      <c r="BS57" s="1224"/>
      <c r="BT57" s="1224"/>
      <c r="BU57" s="1224"/>
      <c r="BV57" s="1224"/>
      <c r="BW57" s="1224"/>
      <c r="BX57" s="1224">
        <v>62.8</v>
      </c>
      <c r="BY57" s="1224"/>
      <c r="BZ57" s="1224"/>
      <c r="CA57" s="1224"/>
      <c r="CB57" s="1224"/>
      <c r="CC57" s="1224"/>
      <c r="CD57" s="1224"/>
      <c r="CE57" s="1224"/>
      <c r="CF57" s="1224">
        <v>64.3</v>
      </c>
      <c r="CG57" s="1224"/>
      <c r="CH57" s="1224"/>
      <c r="CI57" s="1224"/>
      <c r="CJ57" s="1224"/>
      <c r="CK57" s="1224"/>
      <c r="CL57" s="1224"/>
      <c r="CM57" s="1224"/>
      <c r="CN57" s="1224">
        <v>65.3</v>
      </c>
      <c r="CO57" s="1224"/>
      <c r="CP57" s="1224"/>
      <c r="CQ57" s="1224"/>
      <c r="CR57" s="1224"/>
      <c r="CS57" s="1224"/>
      <c r="CT57" s="1224"/>
      <c r="CU57" s="1224"/>
      <c r="CV57" s="1224">
        <v>66.599999999999994</v>
      </c>
      <c r="CW57" s="1224"/>
      <c r="CX57" s="1224"/>
      <c r="CY57" s="1224"/>
      <c r="CZ57" s="1224"/>
      <c r="DA57" s="1224"/>
      <c r="DB57" s="1224"/>
      <c r="DC57" s="1224"/>
      <c r="DD57" s="1264"/>
      <c r="DE57" s="1259"/>
    </row>
    <row r="58" spans="1:109" s="1253" customFormat="1" ht="13.5" x14ac:dyDescent="0.1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x14ac:dyDescent="0.1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x14ac:dyDescent="0.1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x14ac:dyDescent="0.1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x14ac:dyDescent="0.1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x14ac:dyDescent="0.15">
      <c r="B63" s="1257" t="s">
        <v>615</v>
      </c>
    </row>
    <row r="64" spans="1:109" ht="13.5" x14ac:dyDescent="0.15">
      <c r="B64" s="1218"/>
      <c r="G64" s="1254"/>
      <c r="I64" s="1256"/>
      <c r="J64" s="1256"/>
      <c r="K64" s="1256"/>
      <c r="L64" s="1256"/>
      <c r="M64" s="1256"/>
      <c r="N64" s="1255"/>
      <c r="AM64" s="1254"/>
      <c r="AN64" s="1254" t="s">
        <v>614</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x14ac:dyDescent="0.15">
      <c r="B65" s="1218"/>
      <c r="AN65" s="1252" t="s">
        <v>619</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x14ac:dyDescent="0.1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x14ac:dyDescent="0.1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x14ac:dyDescent="0.1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x14ac:dyDescent="0.1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x14ac:dyDescent="0.1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x14ac:dyDescent="0.15">
      <c r="B71" s="1218"/>
      <c r="G71" s="1239"/>
      <c r="I71" s="1242"/>
      <c r="J71" s="1241"/>
      <c r="K71" s="1241"/>
      <c r="L71" s="1240"/>
      <c r="M71" s="1241"/>
      <c r="N71" s="1240"/>
      <c r="AM71" s="1239"/>
      <c r="AN71" s="1217" t="s">
        <v>613</v>
      </c>
    </row>
    <row r="72" spans="2:107" ht="13.5" x14ac:dyDescent="0.1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568</v>
      </c>
      <c r="BQ72" s="1226"/>
      <c r="BR72" s="1226"/>
      <c r="BS72" s="1226"/>
      <c r="BT72" s="1226"/>
      <c r="BU72" s="1226"/>
      <c r="BV72" s="1226"/>
      <c r="BW72" s="1226"/>
      <c r="BX72" s="1226" t="s">
        <v>569</v>
      </c>
      <c r="BY72" s="1226"/>
      <c r="BZ72" s="1226"/>
      <c r="CA72" s="1226"/>
      <c r="CB72" s="1226"/>
      <c r="CC72" s="1226"/>
      <c r="CD72" s="1226"/>
      <c r="CE72" s="1226"/>
      <c r="CF72" s="1226" t="s">
        <v>570</v>
      </c>
      <c r="CG72" s="1226"/>
      <c r="CH72" s="1226"/>
      <c r="CI72" s="1226"/>
      <c r="CJ72" s="1226"/>
      <c r="CK72" s="1226"/>
      <c r="CL72" s="1226"/>
      <c r="CM72" s="1226"/>
      <c r="CN72" s="1226" t="s">
        <v>571</v>
      </c>
      <c r="CO72" s="1226"/>
      <c r="CP72" s="1226"/>
      <c r="CQ72" s="1226"/>
      <c r="CR72" s="1226"/>
      <c r="CS72" s="1226"/>
      <c r="CT72" s="1226"/>
      <c r="CU72" s="1226"/>
      <c r="CV72" s="1226" t="s">
        <v>572</v>
      </c>
      <c r="CW72" s="1226"/>
      <c r="CX72" s="1226"/>
      <c r="CY72" s="1226"/>
      <c r="CZ72" s="1226"/>
      <c r="DA72" s="1226"/>
      <c r="DB72" s="1226"/>
      <c r="DC72" s="1226"/>
    </row>
    <row r="73" spans="2:107" ht="13.5" x14ac:dyDescent="0.15">
      <c r="B73" s="1218"/>
      <c r="G73" s="1233"/>
      <c r="H73" s="1233"/>
      <c r="I73" s="1233"/>
      <c r="J73" s="1233"/>
      <c r="K73" s="1230"/>
      <c r="L73" s="1230"/>
      <c r="M73" s="1230"/>
      <c r="N73" s="1230"/>
      <c r="AM73" s="1231"/>
      <c r="AN73" s="1225" t="s">
        <v>612</v>
      </c>
      <c r="AO73" s="1225"/>
      <c r="AP73" s="1225"/>
      <c r="AQ73" s="1225"/>
      <c r="AR73" s="1225"/>
      <c r="AS73" s="1225"/>
      <c r="AT73" s="1225"/>
      <c r="AU73" s="1225"/>
      <c r="AV73" s="1225"/>
      <c r="AW73" s="1225"/>
      <c r="AX73" s="1225"/>
      <c r="AY73" s="1225"/>
      <c r="AZ73" s="1225"/>
      <c r="BA73" s="1225"/>
      <c r="BB73" s="1225" t="s">
        <v>610</v>
      </c>
      <c r="BC73" s="1225"/>
      <c r="BD73" s="1225"/>
      <c r="BE73" s="1225"/>
      <c r="BF73" s="1225"/>
      <c r="BG73" s="1225"/>
      <c r="BH73" s="1225"/>
      <c r="BI73" s="1225"/>
      <c r="BJ73" s="1225"/>
      <c r="BK73" s="1225"/>
      <c r="BL73" s="1225"/>
      <c r="BM73" s="1225"/>
      <c r="BN73" s="1225"/>
      <c r="BO73" s="1225"/>
      <c r="BP73" s="1224">
        <v>14.1</v>
      </c>
      <c r="BQ73" s="1224"/>
      <c r="BR73" s="1224"/>
      <c r="BS73" s="1224"/>
      <c r="BT73" s="1224"/>
      <c r="BU73" s="1224"/>
      <c r="BV73" s="1224"/>
      <c r="BW73" s="1224"/>
      <c r="BX73" s="1224">
        <v>24.7</v>
      </c>
      <c r="BY73" s="1224"/>
      <c r="BZ73" s="1224"/>
      <c r="CA73" s="1224"/>
      <c r="CB73" s="1224"/>
      <c r="CC73" s="1224"/>
      <c r="CD73" s="1224"/>
      <c r="CE73" s="1224"/>
      <c r="CF73" s="1224">
        <v>50.9</v>
      </c>
      <c r="CG73" s="1224"/>
      <c r="CH73" s="1224"/>
      <c r="CI73" s="1224"/>
      <c r="CJ73" s="1224"/>
      <c r="CK73" s="1224"/>
      <c r="CL73" s="1224"/>
      <c r="CM73" s="1224"/>
      <c r="CN73" s="1224">
        <v>41.3</v>
      </c>
      <c r="CO73" s="1224"/>
      <c r="CP73" s="1224"/>
      <c r="CQ73" s="1224"/>
      <c r="CR73" s="1224"/>
      <c r="CS73" s="1224"/>
      <c r="CT73" s="1224"/>
      <c r="CU73" s="1224"/>
      <c r="CV73" s="1224">
        <v>40.1</v>
      </c>
      <c r="CW73" s="1224"/>
      <c r="CX73" s="1224"/>
      <c r="CY73" s="1224"/>
      <c r="CZ73" s="1224"/>
      <c r="DA73" s="1224"/>
      <c r="DB73" s="1224"/>
      <c r="DC73" s="1224"/>
    </row>
    <row r="74" spans="2:107" ht="13.5" x14ac:dyDescent="0.1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x14ac:dyDescent="0.1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609</v>
      </c>
      <c r="BC75" s="1225"/>
      <c r="BD75" s="1225"/>
      <c r="BE75" s="1225"/>
      <c r="BF75" s="1225"/>
      <c r="BG75" s="1225"/>
      <c r="BH75" s="1225"/>
      <c r="BI75" s="1225"/>
      <c r="BJ75" s="1225"/>
      <c r="BK75" s="1225"/>
      <c r="BL75" s="1225"/>
      <c r="BM75" s="1225"/>
      <c r="BN75" s="1225"/>
      <c r="BO75" s="1225"/>
      <c r="BP75" s="1224">
        <v>7</v>
      </c>
      <c r="BQ75" s="1224"/>
      <c r="BR75" s="1224"/>
      <c r="BS75" s="1224"/>
      <c r="BT75" s="1224"/>
      <c r="BU75" s="1224"/>
      <c r="BV75" s="1224"/>
      <c r="BW75" s="1224"/>
      <c r="BX75" s="1224">
        <v>8</v>
      </c>
      <c r="BY75" s="1224"/>
      <c r="BZ75" s="1224"/>
      <c r="CA75" s="1224"/>
      <c r="CB75" s="1224"/>
      <c r="CC75" s="1224"/>
      <c r="CD75" s="1224"/>
      <c r="CE75" s="1224"/>
      <c r="CF75" s="1224">
        <v>9.1999999999999993</v>
      </c>
      <c r="CG75" s="1224"/>
      <c r="CH75" s="1224"/>
      <c r="CI75" s="1224"/>
      <c r="CJ75" s="1224"/>
      <c r="CK75" s="1224"/>
      <c r="CL75" s="1224"/>
      <c r="CM75" s="1224"/>
      <c r="CN75" s="1224">
        <v>10.3</v>
      </c>
      <c r="CO75" s="1224"/>
      <c r="CP75" s="1224"/>
      <c r="CQ75" s="1224"/>
      <c r="CR75" s="1224"/>
      <c r="CS75" s="1224"/>
      <c r="CT75" s="1224"/>
      <c r="CU75" s="1224"/>
      <c r="CV75" s="1224">
        <v>11.5</v>
      </c>
      <c r="CW75" s="1224"/>
      <c r="CX75" s="1224"/>
      <c r="CY75" s="1224"/>
      <c r="CZ75" s="1224"/>
      <c r="DA75" s="1224"/>
      <c r="DB75" s="1224"/>
      <c r="DC75" s="1224"/>
    </row>
    <row r="76" spans="2:107" ht="13.5" x14ac:dyDescent="0.1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x14ac:dyDescent="0.15">
      <c r="B77" s="1218"/>
      <c r="G77" s="1229"/>
      <c r="H77" s="1229"/>
      <c r="I77" s="1229"/>
      <c r="J77" s="1229"/>
      <c r="K77" s="1230"/>
      <c r="L77" s="1230"/>
      <c r="M77" s="1230"/>
      <c r="N77" s="1230"/>
      <c r="AN77" s="1226" t="s">
        <v>611</v>
      </c>
      <c r="AO77" s="1226"/>
      <c r="AP77" s="1226"/>
      <c r="AQ77" s="1226"/>
      <c r="AR77" s="1226"/>
      <c r="AS77" s="1226"/>
      <c r="AT77" s="1226"/>
      <c r="AU77" s="1226"/>
      <c r="AV77" s="1226"/>
      <c r="AW77" s="1226"/>
      <c r="AX77" s="1226"/>
      <c r="AY77" s="1226"/>
      <c r="AZ77" s="1226"/>
      <c r="BA77" s="1226"/>
      <c r="BB77" s="1225" t="s">
        <v>610</v>
      </c>
      <c r="BC77" s="1225"/>
      <c r="BD77" s="1225"/>
      <c r="BE77" s="1225"/>
      <c r="BF77" s="1225"/>
      <c r="BG77" s="1225"/>
      <c r="BH77" s="1225"/>
      <c r="BI77" s="1225"/>
      <c r="BJ77" s="1225"/>
      <c r="BK77" s="1225"/>
      <c r="BL77" s="1225"/>
      <c r="BM77" s="1225"/>
      <c r="BN77" s="1225"/>
      <c r="BO77" s="1225"/>
      <c r="BP77" s="1224">
        <v>48.4</v>
      </c>
      <c r="BQ77" s="1224"/>
      <c r="BR77" s="1224"/>
      <c r="BS77" s="1224"/>
      <c r="BT77" s="1224"/>
      <c r="BU77" s="1224"/>
      <c r="BV77" s="1224"/>
      <c r="BW77" s="1224"/>
      <c r="BX77" s="1224">
        <v>43</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5" x14ac:dyDescent="0.1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x14ac:dyDescent="0.1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609</v>
      </c>
      <c r="BC79" s="1225"/>
      <c r="BD79" s="1225"/>
      <c r="BE79" s="1225"/>
      <c r="BF79" s="1225"/>
      <c r="BG79" s="1225"/>
      <c r="BH79" s="1225"/>
      <c r="BI79" s="1225"/>
      <c r="BJ79" s="1225"/>
      <c r="BK79" s="1225"/>
      <c r="BL79" s="1225"/>
      <c r="BM79" s="1225"/>
      <c r="BN79" s="1225"/>
      <c r="BO79" s="1225"/>
      <c r="BP79" s="1224">
        <v>9.9</v>
      </c>
      <c r="BQ79" s="1224"/>
      <c r="BR79" s="1224"/>
      <c r="BS79" s="1224"/>
      <c r="BT79" s="1224"/>
      <c r="BU79" s="1224"/>
      <c r="BV79" s="1224"/>
      <c r="BW79" s="1224"/>
      <c r="BX79" s="1224">
        <v>9.9</v>
      </c>
      <c r="BY79" s="1224"/>
      <c r="BZ79" s="1224"/>
      <c r="CA79" s="1224"/>
      <c r="CB79" s="1224"/>
      <c r="CC79" s="1224"/>
      <c r="CD79" s="1224"/>
      <c r="CE79" s="1224"/>
      <c r="CF79" s="1224">
        <v>8.9</v>
      </c>
      <c r="CG79" s="1224"/>
      <c r="CH79" s="1224"/>
      <c r="CI79" s="1224"/>
      <c r="CJ79" s="1224"/>
      <c r="CK79" s="1224"/>
      <c r="CL79" s="1224"/>
      <c r="CM79" s="1224"/>
      <c r="CN79" s="1224">
        <v>8.9</v>
      </c>
      <c r="CO79" s="1224"/>
      <c r="CP79" s="1224"/>
      <c r="CQ79" s="1224"/>
      <c r="CR79" s="1224"/>
      <c r="CS79" s="1224"/>
      <c r="CT79" s="1224"/>
      <c r="CU79" s="1224"/>
      <c r="CV79" s="1224">
        <v>9.1</v>
      </c>
      <c r="CW79" s="1224"/>
      <c r="CX79" s="1224"/>
      <c r="CY79" s="1224"/>
      <c r="CZ79" s="1224"/>
      <c r="DA79" s="1224"/>
      <c r="DB79" s="1224"/>
      <c r="DC79" s="1224"/>
    </row>
    <row r="80" spans="2:107" ht="13.5" x14ac:dyDescent="0.1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x14ac:dyDescent="0.15">
      <c r="B81" s="1218"/>
    </row>
    <row r="82" spans="2:109" ht="17.25" x14ac:dyDescent="0.1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x14ac:dyDescent="0.1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x14ac:dyDescent="0.15">
      <c r="DD84" s="1217"/>
      <c r="DE84" s="1217"/>
    </row>
    <row r="85" spans="2:109" ht="13.5" x14ac:dyDescent="0.15">
      <c r="DD85" s="1217"/>
      <c r="DE85" s="1217"/>
    </row>
  </sheetData>
  <sheetProtection algorithmName="SHA-512" hashValue="fuG6txDO8jwgIEQIybM6MqKVPpCst3bdX8Nkw7VNdUTaMYabAEjjxUSFWO/GzmINlMmEfipeW4t+XiY3Ql3xCg==" saltValue="ivilMygR70bLn7MKZK3Ee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ACE84-CDAA-4B74-9BA6-5A5B751CFCA2}">
  <sheetPr>
    <pageSetUpPr fitToPage="1"/>
  </sheetPr>
  <dimension ref="A1:DR125"/>
  <sheetViews>
    <sheetView showGridLines="0" topLeftCell="A41"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tDAKZpHOYNbuMvvvGwjUyBhzLpGng8BMbxzxpjz81vsjzB/uRkWykvV05J4nJ8/g/JzREL+lOwcpLji8nK2x+Q==" saltValue="PW8T4TaqhQ9ww50LhwfEdA=="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81F7A-5669-4CDC-91E5-1D60F827BA53}">
  <sheetPr>
    <pageSetUpPr fitToPage="1"/>
  </sheetPr>
  <dimension ref="A1:DR125"/>
  <sheetViews>
    <sheetView showGridLines="0" tabSelected="1" topLeftCell="A73"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515</v>
      </c>
    </row>
  </sheetData>
  <sheetProtection algorithmName="SHA-512" hashValue="+CCciJysDG+UzcOHpoH53GkguSSMpCliajRxj5ySAQX0RNRF5AQ+lqIgZTm1910NebD2b/EN6AgFZ1l8ul4C1g==" saltValue="xHODKbg3RZBkutdgldw3gw=="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565</v>
      </c>
      <c r="G2" s="151"/>
      <c r="H2" s="152"/>
    </row>
    <row r="3" spans="1:8" x14ac:dyDescent="0.15">
      <c r="A3" s="148" t="s">
        <v>558</v>
      </c>
      <c r="B3" s="153"/>
      <c r="C3" s="154"/>
      <c r="D3" s="155">
        <v>386181</v>
      </c>
      <c r="E3" s="156"/>
      <c r="F3" s="157">
        <v>115050</v>
      </c>
      <c r="G3" s="158"/>
      <c r="H3" s="159"/>
    </row>
    <row r="4" spans="1:8" x14ac:dyDescent="0.15">
      <c r="A4" s="160"/>
      <c r="B4" s="161"/>
      <c r="C4" s="162"/>
      <c r="D4" s="163">
        <v>93341</v>
      </c>
      <c r="E4" s="164"/>
      <c r="F4" s="165">
        <v>53792</v>
      </c>
      <c r="G4" s="166"/>
      <c r="H4" s="167"/>
    </row>
    <row r="5" spans="1:8" x14ac:dyDescent="0.15">
      <c r="A5" s="148" t="s">
        <v>560</v>
      </c>
      <c r="B5" s="153"/>
      <c r="C5" s="154"/>
      <c r="D5" s="155">
        <v>432114</v>
      </c>
      <c r="E5" s="156"/>
      <c r="F5" s="157">
        <v>118252</v>
      </c>
      <c r="G5" s="158"/>
      <c r="H5" s="159"/>
    </row>
    <row r="6" spans="1:8" x14ac:dyDescent="0.15">
      <c r="A6" s="160"/>
      <c r="B6" s="161"/>
      <c r="C6" s="162"/>
      <c r="D6" s="163">
        <v>131738</v>
      </c>
      <c r="E6" s="164"/>
      <c r="F6" s="165">
        <v>49994</v>
      </c>
      <c r="G6" s="166"/>
      <c r="H6" s="167"/>
    </row>
    <row r="7" spans="1:8" x14ac:dyDescent="0.15">
      <c r="A7" s="148" t="s">
        <v>561</v>
      </c>
      <c r="B7" s="153"/>
      <c r="C7" s="154"/>
      <c r="D7" s="155">
        <v>440795</v>
      </c>
      <c r="E7" s="156"/>
      <c r="F7" s="157">
        <v>200194</v>
      </c>
      <c r="G7" s="158"/>
      <c r="H7" s="159"/>
    </row>
    <row r="8" spans="1:8" x14ac:dyDescent="0.15">
      <c r="A8" s="160"/>
      <c r="B8" s="161"/>
      <c r="C8" s="162"/>
      <c r="D8" s="163">
        <v>185407</v>
      </c>
      <c r="E8" s="164"/>
      <c r="F8" s="165">
        <v>106422</v>
      </c>
      <c r="G8" s="166"/>
      <c r="H8" s="167"/>
    </row>
    <row r="9" spans="1:8" x14ac:dyDescent="0.15">
      <c r="A9" s="148" t="s">
        <v>562</v>
      </c>
      <c r="B9" s="153"/>
      <c r="C9" s="154"/>
      <c r="D9" s="155">
        <v>222417</v>
      </c>
      <c r="E9" s="156"/>
      <c r="F9" s="157">
        <v>196914</v>
      </c>
      <c r="G9" s="158"/>
      <c r="H9" s="159"/>
    </row>
    <row r="10" spans="1:8" x14ac:dyDescent="0.15">
      <c r="A10" s="160"/>
      <c r="B10" s="161"/>
      <c r="C10" s="162"/>
      <c r="D10" s="163">
        <v>106518</v>
      </c>
      <c r="E10" s="164"/>
      <c r="F10" s="165">
        <v>98966</v>
      </c>
      <c r="G10" s="166"/>
      <c r="H10" s="167"/>
    </row>
    <row r="11" spans="1:8" x14ac:dyDescent="0.15">
      <c r="A11" s="148" t="s">
        <v>563</v>
      </c>
      <c r="B11" s="153"/>
      <c r="C11" s="154"/>
      <c r="D11" s="155">
        <v>210780</v>
      </c>
      <c r="E11" s="156"/>
      <c r="F11" s="157">
        <v>204757</v>
      </c>
      <c r="G11" s="158"/>
      <c r="H11" s="159"/>
    </row>
    <row r="12" spans="1:8" x14ac:dyDescent="0.15">
      <c r="A12" s="160"/>
      <c r="B12" s="161"/>
      <c r="C12" s="168"/>
      <c r="D12" s="163">
        <v>133609</v>
      </c>
      <c r="E12" s="164"/>
      <c r="F12" s="165">
        <v>106071</v>
      </c>
      <c r="G12" s="166"/>
      <c r="H12" s="167"/>
    </row>
    <row r="13" spans="1:8" x14ac:dyDescent="0.15">
      <c r="A13" s="148"/>
      <c r="B13" s="153"/>
      <c r="C13" s="169"/>
      <c r="D13" s="170">
        <v>338457</v>
      </c>
      <c r="E13" s="171"/>
      <c r="F13" s="172">
        <v>167033</v>
      </c>
      <c r="G13" s="173"/>
      <c r="H13" s="159"/>
    </row>
    <row r="14" spans="1:8" x14ac:dyDescent="0.15">
      <c r="A14" s="160"/>
      <c r="B14" s="161"/>
      <c r="C14" s="162"/>
      <c r="D14" s="163">
        <v>130123</v>
      </c>
      <c r="E14" s="164"/>
      <c r="F14" s="165">
        <v>83049</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20.58</v>
      </c>
      <c r="C19" s="174">
        <f>ROUND(VALUE(SUBSTITUTE(実質収支比率等に係る経年分析!G$48,"▲","-")),2)</f>
        <v>16.27</v>
      </c>
      <c r="D19" s="174">
        <f>ROUND(VALUE(SUBSTITUTE(実質収支比率等に係る経年分析!H$48,"▲","-")),2)</f>
        <v>9.0500000000000007</v>
      </c>
      <c r="E19" s="174">
        <f>ROUND(VALUE(SUBSTITUTE(実質収支比率等に係る経年分析!I$48,"▲","-")),2)</f>
        <v>11.38</v>
      </c>
      <c r="F19" s="174">
        <f>ROUND(VALUE(SUBSTITUTE(実質収支比率等に係る経年分析!J$48,"▲","-")),2)</f>
        <v>13.64</v>
      </c>
    </row>
    <row r="20" spans="1:11" x14ac:dyDescent="0.15">
      <c r="A20" s="174" t="s">
        <v>56</v>
      </c>
      <c r="B20" s="174">
        <f>ROUND(VALUE(SUBSTITUTE(実質収支比率等に係る経年分析!F$47,"▲","-")),2)</f>
        <v>25.47</v>
      </c>
      <c r="C20" s="174">
        <f>ROUND(VALUE(SUBSTITUTE(実質収支比率等に係る経年分析!G$47,"▲","-")),2)</f>
        <v>27.62</v>
      </c>
      <c r="D20" s="174">
        <f>ROUND(VALUE(SUBSTITUTE(実質収支比率等に係る経年分析!H$47,"▲","-")),2)</f>
        <v>25.41</v>
      </c>
      <c r="E20" s="174">
        <f>ROUND(VALUE(SUBSTITUTE(実質収支比率等に係る経年分析!I$47,"▲","-")),2)</f>
        <v>22.54</v>
      </c>
      <c r="F20" s="174">
        <f>ROUND(VALUE(SUBSTITUTE(実質収支比率等に係る経年分析!J$47,"▲","-")),2)</f>
        <v>22.58</v>
      </c>
    </row>
    <row r="21" spans="1:11" x14ac:dyDescent="0.15">
      <c r="A21" s="174" t="s">
        <v>57</v>
      </c>
      <c r="B21" s="174">
        <f>IF(ISNUMBER(VALUE(SUBSTITUTE(実質収支比率等に係る経年分析!F$49,"▲","-"))),ROUND(VALUE(SUBSTITUTE(実質収支比率等に係る経年分析!F$49,"▲","-")),2),NA())</f>
        <v>-1.5</v>
      </c>
      <c r="C21" s="174">
        <f>IF(ISNUMBER(VALUE(SUBSTITUTE(実質収支比率等に係る経年分析!G$49,"▲","-"))),ROUND(VALUE(SUBSTITUTE(実質収支比率等に係る経年分析!G$49,"▲","-")),2),NA())</f>
        <v>-9.25</v>
      </c>
      <c r="D21" s="174">
        <f>IF(ISNUMBER(VALUE(SUBSTITUTE(実質収支比率等に係る経年分析!H$49,"▲","-"))),ROUND(VALUE(SUBSTITUTE(実質収支比率等に係る経年分析!H$49,"▲","-")),2),NA())</f>
        <v>-12.74</v>
      </c>
      <c r="E21" s="174">
        <f>IF(ISNUMBER(VALUE(SUBSTITUTE(実質収支比率等に係る経年分析!I$49,"▲","-"))),ROUND(VALUE(SUBSTITUTE(実質収支比率等に係る経年分析!I$49,"▲","-")),2),NA())</f>
        <v>1.35</v>
      </c>
      <c r="F21" s="174">
        <f>IF(ISNUMBER(VALUE(SUBSTITUTE(実質収支比率等に係る経年分析!J$49,"▲","-"))),ROUND(VALUE(SUBSTITUTE(実質収支比率等に係る経年分析!J$49,"▲","-")),2),NA())</f>
        <v>-1.91</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南阿蘇村生活排水処理事業特別会計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南阿蘇村後期高齢者医療特別会計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v>
      </c>
    </row>
    <row r="31" spans="1:11" x14ac:dyDescent="0.15">
      <c r="A31" s="175" t="str">
        <f>IF(連結実質赤字比率に係る赤字・黒字の構成分析!C$39="",NA(),連結実質赤字比率に係る赤字・黒字の構成分析!C$39)</f>
        <v>南阿蘇村国民健康保険特別会計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1.64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南阿蘇村簡易水道特別会計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0.72</v>
      </c>
    </row>
    <row r="33" spans="1:16" x14ac:dyDescent="0.15">
      <c r="A33" s="175" t="str">
        <f>IF(連結実質赤字比率に係る赤字・黒字の構成分析!C$37="",NA(),連結実質赤字比率に係る赤字・黒字の構成分析!C$37)</f>
        <v>南阿蘇村農業集落排水特別会計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1.05</v>
      </c>
    </row>
    <row r="34" spans="1:16" x14ac:dyDescent="0.15">
      <c r="A34" s="175" t="str">
        <f>IF(連結実質赤字比率に係る赤字・黒字の構成分析!C$36="",NA(),連結実質赤字比率に係る赤字・黒字の構成分析!C$36)</f>
        <v>南阿蘇村介護保険特別会計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x14ac:dyDescent="0.15">
      <c r="A35" s="175" t="str">
        <f>IF(連結実質赤字比率に係る赤字・黒字の構成分析!C$35="",NA(),連結実質赤字比率に係る赤字・黒字の構成分析!C$35)</f>
        <v>南阿蘇村上水道事業会計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20.57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16.260000000000002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9.0500000000000007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11.37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13.63</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782</v>
      </c>
      <c r="E42" s="176"/>
      <c r="F42" s="176"/>
      <c r="G42" s="176">
        <f>'実質公債費比率（分子）の構造'!L$52</f>
        <v>1710</v>
      </c>
      <c r="H42" s="176"/>
      <c r="I42" s="176"/>
      <c r="J42" s="176">
        <f>'実質公債費比率（分子）の構造'!M$52</f>
        <v>2064</v>
      </c>
      <c r="K42" s="176"/>
      <c r="L42" s="176"/>
      <c r="M42" s="176">
        <f>'実質公債費比率（分子）の構造'!N$52</f>
        <v>2643</v>
      </c>
      <c r="N42" s="176"/>
      <c r="O42" s="176"/>
      <c r="P42" s="176">
        <f>'実質公債費比率（分子）の構造'!O$52</f>
        <v>2897</v>
      </c>
    </row>
    <row r="43" spans="1:16" x14ac:dyDescent="0.15">
      <c r="A43" s="176" t="s">
        <v>65</v>
      </c>
      <c r="B43" s="176">
        <f>'実質公債費比率（分子）の構造'!K$51</f>
        <v>0</v>
      </c>
      <c r="C43" s="176"/>
      <c r="D43" s="176"/>
      <c r="E43" s="176">
        <f>'実質公債費比率（分子）の構造'!L$51</f>
        <v>1</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f>'実質公債費比率（分子）の構造'!K$50</f>
        <v>40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50</v>
      </c>
      <c r="C45" s="176"/>
      <c r="D45" s="176"/>
      <c r="E45" s="176">
        <f>'実質公債費比率（分子）の構造'!L$49</f>
        <v>52</v>
      </c>
      <c r="F45" s="176"/>
      <c r="G45" s="176"/>
      <c r="H45" s="176">
        <f>'実質公債費比率（分子）の構造'!M$49</f>
        <v>96</v>
      </c>
      <c r="I45" s="176"/>
      <c r="J45" s="176"/>
      <c r="K45" s="176">
        <f>'実質公債費比率（分子）の構造'!N$49</f>
        <v>57</v>
      </c>
      <c r="L45" s="176"/>
      <c r="M45" s="176"/>
      <c r="N45" s="176">
        <f>'実質公債費比率（分子）の構造'!O$49</f>
        <v>42</v>
      </c>
      <c r="O45" s="176"/>
      <c r="P45" s="176"/>
    </row>
    <row r="46" spans="1:16" x14ac:dyDescent="0.15">
      <c r="A46" s="176" t="s">
        <v>68</v>
      </c>
      <c r="B46" s="176">
        <f>'実質公債費比率（分子）の構造'!K$48</f>
        <v>64</v>
      </c>
      <c r="C46" s="176"/>
      <c r="D46" s="176"/>
      <c r="E46" s="176">
        <f>'実質公債費比率（分子）の構造'!L$48</f>
        <v>68</v>
      </c>
      <c r="F46" s="176"/>
      <c r="G46" s="176"/>
      <c r="H46" s="176">
        <f>'実質公債費比率（分子）の構造'!M$48</f>
        <v>83</v>
      </c>
      <c r="I46" s="176"/>
      <c r="J46" s="176"/>
      <c r="K46" s="176">
        <f>'実質公債費比率（分子）の構造'!N$48</f>
        <v>60</v>
      </c>
      <c r="L46" s="176"/>
      <c r="M46" s="176"/>
      <c r="N46" s="176">
        <f>'実質公債費比率（分子）の構造'!O$48</f>
        <v>80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929</v>
      </c>
      <c r="C49" s="176"/>
      <c r="D49" s="176"/>
      <c r="E49" s="176">
        <f>'実質公債費比率（分子）の構造'!L$45</f>
        <v>2005</v>
      </c>
      <c r="F49" s="176"/>
      <c r="G49" s="176"/>
      <c r="H49" s="176">
        <f>'実質公債費比率（分子）の構造'!M$45</f>
        <v>2339</v>
      </c>
      <c r="I49" s="176"/>
      <c r="J49" s="176"/>
      <c r="K49" s="176">
        <f>'実質公債費比率（分子）の構造'!N$45</f>
        <v>2996</v>
      </c>
      <c r="L49" s="176"/>
      <c r="M49" s="176"/>
      <c r="N49" s="176">
        <f>'実質公債費比率（分子）の構造'!O$45</f>
        <v>3353</v>
      </c>
      <c r="O49" s="176"/>
      <c r="P49" s="176"/>
    </row>
    <row r="50" spans="1:16" x14ac:dyDescent="0.15">
      <c r="A50" s="176" t="s">
        <v>72</v>
      </c>
      <c r="B50" s="176" t="e">
        <f>NA()</f>
        <v>#N/A</v>
      </c>
      <c r="C50" s="176">
        <f>IF(ISNUMBER('実質公債費比率（分子）の構造'!K$53),'実質公債費比率（分子）の構造'!K$53,NA())</f>
        <v>301</v>
      </c>
      <c r="D50" s="176" t="e">
        <f>NA()</f>
        <v>#N/A</v>
      </c>
      <c r="E50" s="176" t="e">
        <f>NA()</f>
        <v>#N/A</v>
      </c>
      <c r="F50" s="176">
        <f>IF(ISNUMBER('実質公債費比率（分子）の構造'!L$53),'実質公債費比率（分子）の構造'!L$53,NA())</f>
        <v>416</v>
      </c>
      <c r="G50" s="176" t="e">
        <f>NA()</f>
        <v>#N/A</v>
      </c>
      <c r="H50" s="176" t="e">
        <f>NA()</f>
        <v>#N/A</v>
      </c>
      <c r="I50" s="176">
        <f>IF(ISNUMBER('実質公債費比率（分子）の構造'!M$53),'実質公債費比率（分子）の構造'!M$53,NA())</f>
        <v>454</v>
      </c>
      <c r="J50" s="176" t="e">
        <f>NA()</f>
        <v>#N/A</v>
      </c>
      <c r="K50" s="176" t="e">
        <f>NA()</f>
        <v>#N/A</v>
      </c>
      <c r="L50" s="176">
        <f>IF(ISNUMBER('実質公債費比率（分子）の構造'!N$53),'実質公債費比率（分子）の構造'!N$53,NA())</f>
        <v>470</v>
      </c>
      <c r="M50" s="176" t="e">
        <f>NA()</f>
        <v>#N/A</v>
      </c>
      <c r="N50" s="176" t="e">
        <f>NA()</f>
        <v>#N/A</v>
      </c>
      <c r="O50" s="176">
        <f>IF(ISNUMBER('実質公債費比率（分子）の構造'!O$53),'実質公債費比率（分子）の構造'!O$53,NA())</f>
        <v>578</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14165</v>
      </c>
      <c r="E56" s="175"/>
      <c r="F56" s="175"/>
      <c r="G56" s="175">
        <f>'将来負担比率（分子）の構造'!J$52</f>
        <v>16175</v>
      </c>
      <c r="H56" s="175"/>
      <c r="I56" s="175"/>
      <c r="J56" s="175">
        <f>'将来負担比率（分子）の構造'!K$52</f>
        <v>17569</v>
      </c>
      <c r="K56" s="175"/>
      <c r="L56" s="175"/>
      <c r="M56" s="175">
        <f>'将来負担比率（分子）の構造'!L$52</f>
        <v>17644</v>
      </c>
      <c r="N56" s="175"/>
      <c r="O56" s="175"/>
      <c r="P56" s="175">
        <f>'将来負担比率（分子）の構造'!M$52</f>
        <v>17206</v>
      </c>
    </row>
    <row r="57" spans="1:16" x14ac:dyDescent="0.15">
      <c r="A57" s="175" t="s">
        <v>43</v>
      </c>
      <c r="B57" s="175"/>
      <c r="C57" s="175"/>
      <c r="D57" s="175">
        <f>'将来負担比率（分子）の構造'!I$51</f>
        <v>1248</v>
      </c>
      <c r="E57" s="175"/>
      <c r="F57" s="175"/>
      <c r="G57" s="175">
        <f>'将来負担比率（分子）の構造'!J$51</f>
        <v>1258</v>
      </c>
      <c r="H57" s="175"/>
      <c r="I57" s="175"/>
      <c r="J57" s="175">
        <f>'将来負担比率（分子）の構造'!K$51</f>
        <v>1233</v>
      </c>
      <c r="K57" s="175"/>
      <c r="L57" s="175"/>
      <c r="M57" s="175">
        <f>'将来負担比率（分子）の構造'!L$51</f>
        <v>1507</v>
      </c>
      <c r="N57" s="175"/>
      <c r="O57" s="175"/>
      <c r="P57" s="175">
        <f>'将来負担比率（分子）の構造'!M$51</f>
        <v>1446</v>
      </c>
    </row>
    <row r="58" spans="1:16" x14ac:dyDescent="0.15">
      <c r="A58" s="175" t="s">
        <v>42</v>
      </c>
      <c r="B58" s="175"/>
      <c r="C58" s="175"/>
      <c r="D58" s="175">
        <f>'将来負担比率（分子）の構造'!I$50</f>
        <v>4090</v>
      </c>
      <c r="E58" s="175"/>
      <c r="F58" s="175"/>
      <c r="G58" s="175">
        <f>'将来負担比率（分子）の構造'!J$50</f>
        <v>4011</v>
      </c>
      <c r="H58" s="175"/>
      <c r="I58" s="175"/>
      <c r="J58" s="175">
        <f>'将来負担比率（分子）の構造'!K$50</f>
        <v>3620</v>
      </c>
      <c r="K58" s="175"/>
      <c r="L58" s="175"/>
      <c r="M58" s="175">
        <f>'将来負担比率（分子）の構造'!L$50</f>
        <v>3461</v>
      </c>
      <c r="N58" s="175"/>
      <c r="O58" s="175"/>
      <c r="P58" s="175">
        <f>'将来負担比率（分子）の構造'!M$50</f>
        <v>3476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f>'将来負担比率（分子）の構造'!I$46</f>
        <v>1</v>
      </c>
      <c r="C61" s="175"/>
      <c r="D61" s="175"/>
      <c r="E61" s="175">
        <f>'将来負担比率（分子）の構造'!J$46</f>
        <v>0</v>
      </c>
      <c r="F61" s="175"/>
      <c r="G61" s="175"/>
      <c r="H61" s="175">
        <f>'将来負担比率（分子）の構造'!K$46</f>
        <v>0</v>
      </c>
      <c r="I61" s="175"/>
      <c r="J61" s="175"/>
      <c r="K61" s="175">
        <f>'将来負担比率（分子）の構造'!L$46</f>
        <v>0</v>
      </c>
      <c r="L61" s="175"/>
      <c r="M61" s="175"/>
      <c r="N61" s="175">
        <f>'将来負担比率（分子）の構造'!M$46</f>
        <v>0</v>
      </c>
      <c r="O61" s="175"/>
      <c r="P61" s="175"/>
    </row>
    <row r="62" spans="1:16" x14ac:dyDescent="0.15">
      <c r="A62" s="175" t="s">
        <v>36</v>
      </c>
      <c r="B62" s="175">
        <f>'将来負担比率（分子）の構造'!I$45</f>
        <v>603</v>
      </c>
      <c r="C62" s="175"/>
      <c r="D62" s="175"/>
      <c r="E62" s="175">
        <f>'将来負担比率（分子）の構造'!J$45</f>
        <v>617</v>
      </c>
      <c r="F62" s="175"/>
      <c r="G62" s="175"/>
      <c r="H62" s="175">
        <f>'将来負担比率（分子）の構造'!K$45</f>
        <v>393</v>
      </c>
      <c r="I62" s="175"/>
      <c r="J62" s="175"/>
      <c r="K62" s="175">
        <f>'将来負担比率（分子）の構造'!L$45</f>
        <v>164</v>
      </c>
      <c r="L62" s="175"/>
      <c r="M62" s="175"/>
      <c r="N62" s="175">
        <f>'将来負担比率（分子）の構造'!M$45</f>
        <v>272</v>
      </c>
      <c r="O62" s="175"/>
      <c r="P62" s="175"/>
    </row>
    <row r="63" spans="1:16" x14ac:dyDescent="0.15">
      <c r="A63" s="175" t="s">
        <v>35</v>
      </c>
      <c r="B63" s="175">
        <f>'将来負担比率（分子）の構造'!I$44</f>
        <v>370</v>
      </c>
      <c r="C63" s="175"/>
      <c r="D63" s="175"/>
      <c r="E63" s="175">
        <f>'将来負担比率（分子）の構造'!J$44</f>
        <v>366</v>
      </c>
      <c r="F63" s="175"/>
      <c r="G63" s="175"/>
      <c r="H63" s="175">
        <f>'将来負担比率（分子）の構造'!K$44</f>
        <v>374</v>
      </c>
      <c r="I63" s="175"/>
      <c r="J63" s="175"/>
      <c r="K63" s="175">
        <f>'将来負担比率（分子）の構造'!L$44</f>
        <v>418</v>
      </c>
      <c r="L63" s="175"/>
      <c r="M63" s="175"/>
      <c r="N63" s="175">
        <f>'将来負担比率（分子）の構造'!M$44</f>
        <v>456</v>
      </c>
      <c r="O63" s="175"/>
      <c r="P63" s="175"/>
    </row>
    <row r="64" spans="1:16" x14ac:dyDescent="0.15">
      <c r="A64" s="175" t="s">
        <v>34</v>
      </c>
      <c r="B64" s="175">
        <f>'将来負担比率（分子）の構造'!I$43</f>
        <v>849</v>
      </c>
      <c r="C64" s="175"/>
      <c r="D64" s="175"/>
      <c r="E64" s="175">
        <f>'将来負担比率（分子）の構造'!J$43</f>
        <v>874</v>
      </c>
      <c r="F64" s="175"/>
      <c r="G64" s="175"/>
      <c r="H64" s="175">
        <f>'将来負担比率（分子）の構造'!K$43</f>
        <v>1020</v>
      </c>
      <c r="I64" s="175"/>
      <c r="J64" s="175"/>
      <c r="K64" s="175">
        <f>'将来負担比率（分子）の構造'!L$43</f>
        <v>1034</v>
      </c>
      <c r="L64" s="175"/>
      <c r="M64" s="175"/>
      <c r="N64" s="175">
        <f>'将来負担比率（分子）の構造'!M$43</f>
        <v>1069</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18250</v>
      </c>
      <c r="C66" s="175"/>
      <c r="D66" s="175"/>
      <c r="E66" s="175">
        <f>'将来負担比率（分子）の構造'!J$41</f>
        <v>20578</v>
      </c>
      <c r="F66" s="175"/>
      <c r="G66" s="175"/>
      <c r="H66" s="175">
        <f>'将来負担比率（分子）の構造'!K$41</f>
        <v>22756</v>
      </c>
      <c r="I66" s="175"/>
      <c r="J66" s="175"/>
      <c r="K66" s="175">
        <f>'将来負担比率（分子）の構造'!L$41</f>
        <v>22850</v>
      </c>
      <c r="L66" s="175"/>
      <c r="M66" s="175"/>
      <c r="N66" s="175">
        <f>'将来負担比率（分子）の構造'!M$41</f>
        <v>22089</v>
      </c>
      <c r="O66" s="175"/>
      <c r="P66" s="175"/>
    </row>
    <row r="67" spans="1:16" x14ac:dyDescent="0.15">
      <c r="A67" s="175" t="s">
        <v>76</v>
      </c>
      <c r="B67" s="175" t="e">
        <f>NA()</f>
        <v>#N/A</v>
      </c>
      <c r="C67" s="175">
        <f>IF(ISNUMBER('将来負担比率（分子）の構造'!I$53), IF('将来負担比率（分子）の構造'!I$53 &lt; 0, 0, '将来負担比率（分子）の構造'!I$53), NA())</f>
        <v>569</v>
      </c>
      <c r="D67" s="175" t="e">
        <f>NA()</f>
        <v>#N/A</v>
      </c>
      <c r="E67" s="175" t="e">
        <f>NA()</f>
        <v>#N/A</v>
      </c>
      <c r="F67" s="175">
        <f>IF(ISNUMBER('将来負担比率（分子）の構造'!J$53), IF('将来負担比率（分子）の構造'!J$53 &lt; 0, 0, '将来負担比率（分子）の構造'!J$53), NA())</f>
        <v>991</v>
      </c>
      <c r="G67" s="175" t="e">
        <f>NA()</f>
        <v>#N/A</v>
      </c>
      <c r="H67" s="175" t="e">
        <f>NA()</f>
        <v>#N/A</v>
      </c>
      <c r="I67" s="175">
        <f>IF(ISNUMBER('将来負担比率（分子）の構造'!K$53), IF('将来負担比率（分子）の構造'!K$53 &lt; 0, 0, '将来負担比率（分子）の構造'!K$53), NA())</f>
        <v>2122</v>
      </c>
      <c r="J67" s="175" t="e">
        <f>NA()</f>
        <v>#N/A</v>
      </c>
      <c r="K67" s="175" t="e">
        <f>NA()</f>
        <v>#N/A</v>
      </c>
      <c r="L67" s="175">
        <f>IF(ISNUMBER('将来負担比率（分子）の構造'!L$53), IF('将来負担比率（分子）の構造'!L$53 &lt; 0, 0, '将来負担比率（分子）の構造'!L$53), NA())</f>
        <v>1855</v>
      </c>
      <c r="M67" s="175" t="e">
        <f>NA()</f>
        <v>#N/A</v>
      </c>
      <c r="N67" s="175" t="e">
        <f>NA()</f>
        <v>#N/A</v>
      </c>
      <c r="O67" s="175">
        <f>IF(ISNUMBER('将来負担比率（分子）の構造'!M$53), IF('将来負担比率（分子）の構造'!M$53 &lt; 0, 0, '将来負担比率（分子）の構造'!M$53), NA())</f>
        <v>1758</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1392</v>
      </c>
      <c r="C72" s="179">
        <f>基金残高に係る経年分析!G55</f>
        <v>1394</v>
      </c>
      <c r="D72" s="179">
        <f>基金残高に係る経年分析!H55</f>
        <v>1396</v>
      </c>
    </row>
    <row r="73" spans="1:16" x14ac:dyDescent="0.15">
      <c r="A73" s="178" t="s">
        <v>79</v>
      </c>
      <c r="B73" s="179">
        <f>基金残高に係る経年分析!F56</f>
        <v>290</v>
      </c>
      <c r="C73" s="179">
        <f>基金残高に係る経年分析!G56</f>
        <v>281</v>
      </c>
      <c r="D73" s="179">
        <f>基金残高に係る経年分析!H56</f>
        <v>281</v>
      </c>
    </row>
    <row r="74" spans="1:16" x14ac:dyDescent="0.15">
      <c r="A74" s="178" t="s">
        <v>80</v>
      </c>
      <c r="B74" s="179">
        <f>基金残高に係る経年分析!F57</f>
        <v>2996</v>
      </c>
      <c r="C74" s="179">
        <f>基金残高に係る経年分析!G57</f>
        <v>2798</v>
      </c>
      <c r="D74" s="179">
        <f>基金残高に係る経年分析!H57</f>
        <v>2764</v>
      </c>
    </row>
  </sheetData>
  <sheetProtection algorithmName="SHA-512" hashValue="cpbaSyKBKOl2HjUBPKP6BsEg9AK3Gc5Ba29T1vt/s8thag3OC6tNvWxeEfxfOj94OlfLEM0SRPqWRP5rBxd04g==" saltValue="a/VMrUyCZK/+r21AS9mq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217</v>
      </c>
      <c r="DI1" s="603"/>
      <c r="DJ1" s="603"/>
      <c r="DK1" s="603"/>
      <c r="DL1" s="603"/>
      <c r="DM1" s="603"/>
      <c r="DN1" s="604"/>
      <c r="DO1" s="214"/>
      <c r="DP1" s="602" t="s">
        <v>218</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230</v>
      </c>
      <c r="C5" s="610"/>
      <c r="D5" s="610"/>
      <c r="E5" s="610"/>
      <c r="F5" s="610"/>
      <c r="G5" s="610"/>
      <c r="H5" s="610"/>
      <c r="I5" s="610"/>
      <c r="J5" s="610"/>
      <c r="K5" s="610"/>
      <c r="L5" s="610"/>
      <c r="M5" s="610"/>
      <c r="N5" s="610"/>
      <c r="O5" s="610"/>
      <c r="P5" s="610"/>
      <c r="Q5" s="611"/>
      <c r="R5" s="612">
        <v>1202799</v>
      </c>
      <c r="S5" s="613"/>
      <c r="T5" s="613"/>
      <c r="U5" s="613"/>
      <c r="V5" s="613"/>
      <c r="W5" s="613"/>
      <c r="X5" s="613"/>
      <c r="Y5" s="614"/>
      <c r="Z5" s="615">
        <v>8.1999999999999993</v>
      </c>
      <c r="AA5" s="615"/>
      <c r="AB5" s="615"/>
      <c r="AC5" s="615"/>
      <c r="AD5" s="616">
        <v>1202799</v>
      </c>
      <c r="AE5" s="616"/>
      <c r="AF5" s="616"/>
      <c r="AG5" s="616"/>
      <c r="AH5" s="616"/>
      <c r="AI5" s="616"/>
      <c r="AJ5" s="616"/>
      <c r="AK5" s="616"/>
      <c r="AL5" s="617">
        <v>19.399999999999999</v>
      </c>
      <c r="AM5" s="618"/>
      <c r="AN5" s="618"/>
      <c r="AO5" s="619"/>
      <c r="AP5" s="609" t="s">
        <v>231</v>
      </c>
      <c r="AQ5" s="610"/>
      <c r="AR5" s="610"/>
      <c r="AS5" s="610"/>
      <c r="AT5" s="610"/>
      <c r="AU5" s="610"/>
      <c r="AV5" s="610"/>
      <c r="AW5" s="610"/>
      <c r="AX5" s="610"/>
      <c r="AY5" s="610"/>
      <c r="AZ5" s="610"/>
      <c r="BA5" s="610"/>
      <c r="BB5" s="610"/>
      <c r="BC5" s="610"/>
      <c r="BD5" s="610"/>
      <c r="BE5" s="610"/>
      <c r="BF5" s="611"/>
      <c r="BG5" s="623">
        <v>1160097</v>
      </c>
      <c r="BH5" s="624"/>
      <c r="BI5" s="624"/>
      <c r="BJ5" s="624"/>
      <c r="BK5" s="624"/>
      <c r="BL5" s="624"/>
      <c r="BM5" s="624"/>
      <c r="BN5" s="625"/>
      <c r="BO5" s="626">
        <v>96.4</v>
      </c>
      <c r="BP5" s="626"/>
      <c r="BQ5" s="626"/>
      <c r="BR5" s="626"/>
      <c r="BS5" s="627" t="s">
        <v>138</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15">
      <c r="B6" s="620" t="s">
        <v>235</v>
      </c>
      <c r="C6" s="621"/>
      <c r="D6" s="621"/>
      <c r="E6" s="621"/>
      <c r="F6" s="621"/>
      <c r="G6" s="621"/>
      <c r="H6" s="621"/>
      <c r="I6" s="621"/>
      <c r="J6" s="621"/>
      <c r="K6" s="621"/>
      <c r="L6" s="621"/>
      <c r="M6" s="621"/>
      <c r="N6" s="621"/>
      <c r="O6" s="621"/>
      <c r="P6" s="621"/>
      <c r="Q6" s="622"/>
      <c r="R6" s="623">
        <v>124743</v>
      </c>
      <c r="S6" s="624"/>
      <c r="T6" s="624"/>
      <c r="U6" s="624"/>
      <c r="V6" s="624"/>
      <c r="W6" s="624"/>
      <c r="X6" s="624"/>
      <c r="Y6" s="625"/>
      <c r="Z6" s="626">
        <v>0.9</v>
      </c>
      <c r="AA6" s="626"/>
      <c r="AB6" s="626"/>
      <c r="AC6" s="626"/>
      <c r="AD6" s="627">
        <v>124743</v>
      </c>
      <c r="AE6" s="627"/>
      <c r="AF6" s="627"/>
      <c r="AG6" s="627"/>
      <c r="AH6" s="627"/>
      <c r="AI6" s="627"/>
      <c r="AJ6" s="627"/>
      <c r="AK6" s="627"/>
      <c r="AL6" s="628">
        <v>2</v>
      </c>
      <c r="AM6" s="629"/>
      <c r="AN6" s="629"/>
      <c r="AO6" s="630"/>
      <c r="AP6" s="620" t="s">
        <v>236</v>
      </c>
      <c r="AQ6" s="621"/>
      <c r="AR6" s="621"/>
      <c r="AS6" s="621"/>
      <c r="AT6" s="621"/>
      <c r="AU6" s="621"/>
      <c r="AV6" s="621"/>
      <c r="AW6" s="621"/>
      <c r="AX6" s="621"/>
      <c r="AY6" s="621"/>
      <c r="AZ6" s="621"/>
      <c r="BA6" s="621"/>
      <c r="BB6" s="621"/>
      <c r="BC6" s="621"/>
      <c r="BD6" s="621"/>
      <c r="BE6" s="621"/>
      <c r="BF6" s="622"/>
      <c r="BG6" s="623">
        <v>1160097</v>
      </c>
      <c r="BH6" s="624"/>
      <c r="BI6" s="624"/>
      <c r="BJ6" s="624"/>
      <c r="BK6" s="624"/>
      <c r="BL6" s="624"/>
      <c r="BM6" s="624"/>
      <c r="BN6" s="625"/>
      <c r="BO6" s="626">
        <v>96.4</v>
      </c>
      <c r="BP6" s="626"/>
      <c r="BQ6" s="626"/>
      <c r="BR6" s="626"/>
      <c r="BS6" s="627" t="s">
        <v>237</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90265</v>
      </c>
      <c r="CS6" s="624"/>
      <c r="CT6" s="624"/>
      <c r="CU6" s="624"/>
      <c r="CV6" s="624"/>
      <c r="CW6" s="624"/>
      <c r="CX6" s="624"/>
      <c r="CY6" s="625"/>
      <c r="CZ6" s="617">
        <v>0.7</v>
      </c>
      <c r="DA6" s="618"/>
      <c r="DB6" s="618"/>
      <c r="DC6" s="634"/>
      <c r="DD6" s="632" t="s">
        <v>237</v>
      </c>
      <c r="DE6" s="624"/>
      <c r="DF6" s="624"/>
      <c r="DG6" s="624"/>
      <c r="DH6" s="624"/>
      <c r="DI6" s="624"/>
      <c r="DJ6" s="624"/>
      <c r="DK6" s="624"/>
      <c r="DL6" s="624"/>
      <c r="DM6" s="624"/>
      <c r="DN6" s="624"/>
      <c r="DO6" s="624"/>
      <c r="DP6" s="625"/>
      <c r="DQ6" s="632">
        <v>90265</v>
      </c>
      <c r="DR6" s="624"/>
      <c r="DS6" s="624"/>
      <c r="DT6" s="624"/>
      <c r="DU6" s="624"/>
      <c r="DV6" s="624"/>
      <c r="DW6" s="624"/>
      <c r="DX6" s="624"/>
      <c r="DY6" s="624"/>
      <c r="DZ6" s="624"/>
      <c r="EA6" s="624"/>
      <c r="EB6" s="624"/>
      <c r="EC6" s="633"/>
    </row>
    <row r="7" spans="2:143" ht="11.25" customHeight="1" x14ac:dyDescent="0.15">
      <c r="B7" s="620" t="s">
        <v>239</v>
      </c>
      <c r="C7" s="621"/>
      <c r="D7" s="621"/>
      <c r="E7" s="621"/>
      <c r="F7" s="621"/>
      <c r="G7" s="621"/>
      <c r="H7" s="621"/>
      <c r="I7" s="621"/>
      <c r="J7" s="621"/>
      <c r="K7" s="621"/>
      <c r="L7" s="621"/>
      <c r="M7" s="621"/>
      <c r="N7" s="621"/>
      <c r="O7" s="621"/>
      <c r="P7" s="621"/>
      <c r="Q7" s="622"/>
      <c r="R7" s="623">
        <v>193</v>
      </c>
      <c r="S7" s="624"/>
      <c r="T7" s="624"/>
      <c r="U7" s="624"/>
      <c r="V7" s="624"/>
      <c r="W7" s="624"/>
      <c r="X7" s="624"/>
      <c r="Y7" s="625"/>
      <c r="Z7" s="626">
        <v>0</v>
      </c>
      <c r="AA7" s="626"/>
      <c r="AB7" s="626"/>
      <c r="AC7" s="626"/>
      <c r="AD7" s="627">
        <v>193</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378358</v>
      </c>
      <c r="BH7" s="624"/>
      <c r="BI7" s="624"/>
      <c r="BJ7" s="624"/>
      <c r="BK7" s="624"/>
      <c r="BL7" s="624"/>
      <c r="BM7" s="624"/>
      <c r="BN7" s="625"/>
      <c r="BO7" s="626">
        <v>31.5</v>
      </c>
      <c r="BP7" s="626"/>
      <c r="BQ7" s="626"/>
      <c r="BR7" s="626"/>
      <c r="BS7" s="627" t="s">
        <v>176</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2890850</v>
      </c>
      <c r="CS7" s="624"/>
      <c r="CT7" s="624"/>
      <c r="CU7" s="624"/>
      <c r="CV7" s="624"/>
      <c r="CW7" s="624"/>
      <c r="CX7" s="624"/>
      <c r="CY7" s="625"/>
      <c r="CZ7" s="626">
        <v>21</v>
      </c>
      <c r="DA7" s="626"/>
      <c r="DB7" s="626"/>
      <c r="DC7" s="626"/>
      <c r="DD7" s="632">
        <v>298930</v>
      </c>
      <c r="DE7" s="624"/>
      <c r="DF7" s="624"/>
      <c r="DG7" s="624"/>
      <c r="DH7" s="624"/>
      <c r="DI7" s="624"/>
      <c r="DJ7" s="624"/>
      <c r="DK7" s="624"/>
      <c r="DL7" s="624"/>
      <c r="DM7" s="624"/>
      <c r="DN7" s="624"/>
      <c r="DO7" s="624"/>
      <c r="DP7" s="625"/>
      <c r="DQ7" s="632">
        <v>991962</v>
      </c>
      <c r="DR7" s="624"/>
      <c r="DS7" s="624"/>
      <c r="DT7" s="624"/>
      <c r="DU7" s="624"/>
      <c r="DV7" s="624"/>
      <c r="DW7" s="624"/>
      <c r="DX7" s="624"/>
      <c r="DY7" s="624"/>
      <c r="DZ7" s="624"/>
      <c r="EA7" s="624"/>
      <c r="EB7" s="624"/>
      <c r="EC7" s="633"/>
    </row>
    <row r="8" spans="2:143" ht="11.25" customHeight="1" x14ac:dyDescent="0.15">
      <c r="B8" s="620" t="s">
        <v>242</v>
      </c>
      <c r="C8" s="621"/>
      <c r="D8" s="621"/>
      <c r="E8" s="621"/>
      <c r="F8" s="621"/>
      <c r="G8" s="621"/>
      <c r="H8" s="621"/>
      <c r="I8" s="621"/>
      <c r="J8" s="621"/>
      <c r="K8" s="621"/>
      <c r="L8" s="621"/>
      <c r="M8" s="621"/>
      <c r="N8" s="621"/>
      <c r="O8" s="621"/>
      <c r="P8" s="621"/>
      <c r="Q8" s="622"/>
      <c r="R8" s="623">
        <v>3733</v>
      </c>
      <c r="S8" s="624"/>
      <c r="T8" s="624"/>
      <c r="U8" s="624"/>
      <c r="V8" s="624"/>
      <c r="W8" s="624"/>
      <c r="X8" s="624"/>
      <c r="Y8" s="625"/>
      <c r="Z8" s="626">
        <v>0</v>
      </c>
      <c r="AA8" s="626"/>
      <c r="AB8" s="626"/>
      <c r="AC8" s="626"/>
      <c r="AD8" s="627">
        <v>3733</v>
      </c>
      <c r="AE8" s="627"/>
      <c r="AF8" s="627"/>
      <c r="AG8" s="627"/>
      <c r="AH8" s="627"/>
      <c r="AI8" s="627"/>
      <c r="AJ8" s="627"/>
      <c r="AK8" s="627"/>
      <c r="AL8" s="628">
        <v>0.1</v>
      </c>
      <c r="AM8" s="629"/>
      <c r="AN8" s="629"/>
      <c r="AO8" s="630"/>
      <c r="AP8" s="620" t="s">
        <v>243</v>
      </c>
      <c r="AQ8" s="621"/>
      <c r="AR8" s="621"/>
      <c r="AS8" s="621"/>
      <c r="AT8" s="621"/>
      <c r="AU8" s="621"/>
      <c r="AV8" s="621"/>
      <c r="AW8" s="621"/>
      <c r="AX8" s="621"/>
      <c r="AY8" s="621"/>
      <c r="AZ8" s="621"/>
      <c r="BA8" s="621"/>
      <c r="BB8" s="621"/>
      <c r="BC8" s="621"/>
      <c r="BD8" s="621"/>
      <c r="BE8" s="621"/>
      <c r="BF8" s="622"/>
      <c r="BG8" s="623">
        <v>16113</v>
      </c>
      <c r="BH8" s="624"/>
      <c r="BI8" s="624"/>
      <c r="BJ8" s="624"/>
      <c r="BK8" s="624"/>
      <c r="BL8" s="624"/>
      <c r="BM8" s="624"/>
      <c r="BN8" s="625"/>
      <c r="BO8" s="626">
        <v>1.3</v>
      </c>
      <c r="BP8" s="626"/>
      <c r="BQ8" s="626"/>
      <c r="BR8" s="626"/>
      <c r="BS8" s="627" t="s">
        <v>176</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2168880</v>
      </c>
      <c r="CS8" s="624"/>
      <c r="CT8" s="624"/>
      <c r="CU8" s="624"/>
      <c r="CV8" s="624"/>
      <c r="CW8" s="624"/>
      <c r="CX8" s="624"/>
      <c r="CY8" s="625"/>
      <c r="CZ8" s="626">
        <v>15.8</v>
      </c>
      <c r="DA8" s="626"/>
      <c r="DB8" s="626"/>
      <c r="DC8" s="626"/>
      <c r="DD8" s="632">
        <v>10322</v>
      </c>
      <c r="DE8" s="624"/>
      <c r="DF8" s="624"/>
      <c r="DG8" s="624"/>
      <c r="DH8" s="624"/>
      <c r="DI8" s="624"/>
      <c r="DJ8" s="624"/>
      <c r="DK8" s="624"/>
      <c r="DL8" s="624"/>
      <c r="DM8" s="624"/>
      <c r="DN8" s="624"/>
      <c r="DO8" s="624"/>
      <c r="DP8" s="625"/>
      <c r="DQ8" s="632">
        <v>1341455</v>
      </c>
      <c r="DR8" s="624"/>
      <c r="DS8" s="624"/>
      <c r="DT8" s="624"/>
      <c r="DU8" s="624"/>
      <c r="DV8" s="624"/>
      <c r="DW8" s="624"/>
      <c r="DX8" s="624"/>
      <c r="DY8" s="624"/>
      <c r="DZ8" s="624"/>
      <c r="EA8" s="624"/>
      <c r="EB8" s="624"/>
      <c r="EC8" s="633"/>
    </row>
    <row r="9" spans="2:143" ht="11.25" customHeight="1" x14ac:dyDescent="0.15">
      <c r="B9" s="620" t="s">
        <v>245</v>
      </c>
      <c r="C9" s="621"/>
      <c r="D9" s="621"/>
      <c r="E9" s="621"/>
      <c r="F9" s="621"/>
      <c r="G9" s="621"/>
      <c r="H9" s="621"/>
      <c r="I9" s="621"/>
      <c r="J9" s="621"/>
      <c r="K9" s="621"/>
      <c r="L9" s="621"/>
      <c r="M9" s="621"/>
      <c r="N9" s="621"/>
      <c r="O9" s="621"/>
      <c r="P9" s="621"/>
      <c r="Q9" s="622"/>
      <c r="R9" s="623">
        <v>2582</v>
      </c>
      <c r="S9" s="624"/>
      <c r="T9" s="624"/>
      <c r="U9" s="624"/>
      <c r="V9" s="624"/>
      <c r="W9" s="624"/>
      <c r="X9" s="624"/>
      <c r="Y9" s="625"/>
      <c r="Z9" s="626">
        <v>0</v>
      </c>
      <c r="AA9" s="626"/>
      <c r="AB9" s="626"/>
      <c r="AC9" s="626"/>
      <c r="AD9" s="627">
        <v>2582</v>
      </c>
      <c r="AE9" s="627"/>
      <c r="AF9" s="627"/>
      <c r="AG9" s="627"/>
      <c r="AH9" s="627"/>
      <c r="AI9" s="627"/>
      <c r="AJ9" s="627"/>
      <c r="AK9" s="627"/>
      <c r="AL9" s="628">
        <v>0</v>
      </c>
      <c r="AM9" s="629"/>
      <c r="AN9" s="629"/>
      <c r="AO9" s="630"/>
      <c r="AP9" s="620" t="s">
        <v>246</v>
      </c>
      <c r="AQ9" s="621"/>
      <c r="AR9" s="621"/>
      <c r="AS9" s="621"/>
      <c r="AT9" s="621"/>
      <c r="AU9" s="621"/>
      <c r="AV9" s="621"/>
      <c r="AW9" s="621"/>
      <c r="AX9" s="621"/>
      <c r="AY9" s="621"/>
      <c r="AZ9" s="621"/>
      <c r="BA9" s="621"/>
      <c r="BB9" s="621"/>
      <c r="BC9" s="621"/>
      <c r="BD9" s="621"/>
      <c r="BE9" s="621"/>
      <c r="BF9" s="622"/>
      <c r="BG9" s="623">
        <v>314300</v>
      </c>
      <c r="BH9" s="624"/>
      <c r="BI9" s="624"/>
      <c r="BJ9" s="624"/>
      <c r="BK9" s="624"/>
      <c r="BL9" s="624"/>
      <c r="BM9" s="624"/>
      <c r="BN9" s="625"/>
      <c r="BO9" s="626">
        <v>26.1</v>
      </c>
      <c r="BP9" s="626"/>
      <c r="BQ9" s="626"/>
      <c r="BR9" s="626"/>
      <c r="BS9" s="627" t="s">
        <v>237</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672550</v>
      </c>
      <c r="CS9" s="624"/>
      <c r="CT9" s="624"/>
      <c r="CU9" s="624"/>
      <c r="CV9" s="624"/>
      <c r="CW9" s="624"/>
      <c r="CX9" s="624"/>
      <c r="CY9" s="625"/>
      <c r="CZ9" s="626">
        <v>4.9000000000000004</v>
      </c>
      <c r="DA9" s="626"/>
      <c r="DB9" s="626"/>
      <c r="DC9" s="626"/>
      <c r="DD9" s="632">
        <v>15834</v>
      </c>
      <c r="DE9" s="624"/>
      <c r="DF9" s="624"/>
      <c r="DG9" s="624"/>
      <c r="DH9" s="624"/>
      <c r="DI9" s="624"/>
      <c r="DJ9" s="624"/>
      <c r="DK9" s="624"/>
      <c r="DL9" s="624"/>
      <c r="DM9" s="624"/>
      <c r="DN9" s="624"/>
      <c r="DO9" s="624"/>
      <c r="DP9" s="625"/>
      <c r="DQ9" s="632">
        <v>535425</v>
      </c>
      <c r="DR9" s="624"/>
      <c r="DS9" s="624"/>
      <c r="DT9" s="624"/>
      <c r="DU9" s="624"/>
      <c r="DV9" s="624"/>
      <c r="DW9" s="624"/>
      <c r="DX9" s="624"/>
      <c r="DY9" s="624"/>
      <c r="DZ9" s="624"/>
      <c r="EA9" s="624"/>
      <c r="EB9" s="624"/>
      <c r="EC9" s="633"/>
    </row>
    <row r="10" spans="2:143" ht="11.25" customHeight="1" x14ac:dyDescent="0.15">
      <c r="B10" s="620" t="s">
        <v>248</v>
      </c>
      <c r="C10" s="621"/>
      <c r="D10" s="621"/>
      <c r="E10" s="621"/>
      <c r="F10" s="621"/>
      <c r="G10" s="621"/>
      <c r="H10" s="621"/>
      <c r="I10" s="621"/>
      <c r="J10" s="621"/>
      <c r="K10" s="621"/>
      <c r="L10" s="621"/>
      <c r="M10" s="621"/>
      <c r="N10" s="621"/>
      <c r="O10" s="621"/>
      <c r="P10" s="621"/>
      <c r="Q10" s="622"/>
      <c r="R10" s="623" t="s">
        <v>176</v>
      </c>
      <c r="S10" s="624"/>
      <c r="T10" s="624"/>
      <c r="U10" s="624"/>
      <c r="V10" s="624"/>
      <c r="W10" s="624"/>
      <c r="X10" s="624"/>
      <c r="Y10" s="625"/>
      <c r="Z10" s="626" t="s">
        <v>176</v>
      </c>
      <c r="AA10" s="626"/>
      <c r="AB10" s="626"/>
      <c r="AC10" s="626"/>
      <c r="AD10" s="627" t="s">
        <v>237</v>
      </c>
      <c r="AE10" s="627"/>
      <c r="AF10" s="627"/>
      <c r="AG10" s="627"/>
      <c r="AH10" s="627"/>
      <c r="AI10" s="627"/>
      <c r="AJ10" s="627"/>
      <c r="AK10" s="627"/>
      <c r="AL10" s="628" t="s">
        <v>237</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25796</v>
      </c>
      <c r="BH10" s="624"/>
      <c r="BI10" s="624"/>
      <c r="BJ10" s="624"/>
      <c r="BK10" s="624"/>
      <c r="BL10" s="624"/>
      <c r="BM10" s="624"/>
      <c r="BN10" s="625"/>
      <c r="BO10" s="626">
        <v>2.1</v>
      </c>
      <c r="BP10" s="626"/>
      <c r="BQ10" s="626"/>
      <c r="BR10" s="626"/>
      <c r="BS10" s="627" t="s">
        <v>237</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t="s">
        <v>176</v>
      </c>
      <c r="CS10" s="624"/>
      <c r="CT10" s="624"/>
      <c r="CU10" s="624"/>
      <c r="CV10" s="624"/>
      <c r="CW10" s="624"/>
      <c r="CX10" s="624"/>
      <c r="CY10" s="625"/>
      <c r="CZ10" s="626" t="s">
        <v>237</v>
      </c>
      <c r="DA10" s="626"/>
      <c r="DB10" s="626"/>
      <c r="DC10" s="626"/>
      <c r="DD10" s="632" t="s">
        <v>237</v>
      </c>
      <c r="DE10" s="624"/>
      <c r="DF10" s="624"/>
      <c r="DG10" s="624"/>
      <c r="DH10" s="624"/>
      <c r="DI10" s="624"/>
      <c r="DJ10" s="624"/>
      <c r="DK10" s="624"/>
      <c r="DL10" s="624"/>
      <c r="DM10" s="624"/>
      <c r="DN10" s="624"/>
      <c r="DO10" s="624"/>
      <c r="DP10" s="625"/>
      <c r="DQ10" s="632" t="s">
        <v>176</v>
      </c>
      <c r="DR10" s="624"/>
      <c r="DS10" s="624"/>
      <c r="DT10" s="624"/>
      <c r="DU10" s="624"/>
      <c r="DV10" s="624"/>
      <c r="DW10" s="624"/>
      <c r="DX10" s="624"/>
      <c r="DY10" s="624"/>
      <c r="DZ10" s="624"/>
      <c r="EA10" s="624"/>
      <c r="EB10" s="624"/>
      <c r="EC10" s="633"/>
    </row>
    <row r="11" spans="2:143" ht="11.25" customHeight="1" x14ac:dyDescent="0.15">
      <c r="B11" s="620" t="s">
        <v>251</v>
      </c>
      <c r="C11" s="621"/>
      <c r="D11" s="621"/>
      <c r="E11" s="621"/>
      <c r="F11" s="621"/>
      <c r="G11" s="621"/>
      <c r="H11" s="621"/>
      <c r="I11" s="621"/>
      <c r="J11" s="621"/>
      <c r="K11" s="621"/>
      <c r="L11" s="621"/>
      <c r="M11" s="621"/>
      <c r="N11" s="621"/>
      <c r="O11" s="621"/>
      <c r="P11" s="621"/>
      <c r="Q11" s="622"/>
      <c r="R11" s="623">
        <v>251950</v>
      </c>
      <c r="S11" s="624"/>
      <c r="T11" s="624"/>
      <c r="U11" s="624"/>
      <c r="V11" s="624"/>
      <c r="W11" s="624"/>
      <c r="X11" s="624"/>
      <c r="Y11" s="625"/>
      <c r="Z11" s="628">
        <v>1.7</v>
      </c>
      <c r="AA11" s="629"/>
      <c r="AB11" s="629"/>
      <c r="AC11" s="635"/>
      <c r="AD11" s="632">
        <v>251950</v>
      </c>
      <c r="AE11" s="624"/>
      <c r="AF11" s="624"/>
      <c r="AG11" s="624"/>
      <c r="AH11" s="624"/>
      <c r="AI11" s="624"/>
      <c r="AJ11" s="624"/>
      <c r="AK11" s="625"/>
      <c r="AL11" s="628">
        <v>4.0999999999999996</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22149</v>
      </c>
      <c r="BH11" s="624"/>
      <c r="BI11" s="624"/>
      <c r="BJ11" s="624"/>
      <c r="BK11" s="624"/>
      <c r="BL11" s="624"/>
      <c r="BM11" s="624"/>
      <c r="BN11" s="625"/>
      <c r="BO11" s="626">
        <v>1.8</v>
      </c>
      <c r="BP11" s="626"/>
      <c r="BQ11" s="626"/>
      <c r="BR11" s="626"/>
      <c r="BS11" s="627" t="s">
        <v>176</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1113971</v>
      </c>
      <c r="CS11" s="624"/>
      <c r="CT11" s="624"/>
      <c r="CU11" s="624"/>
      <c r="CV11" s="624"/>
      <c r="CW11" s="624"/>
      <c r="CX11" s="624"/>
      <c r="CY11" s="625"/>
      <c r="CZ11" s="626">
        <v>8.1</v>
      </c>
      <c r="DA11" s="626"/>
      <c r="DB11" s="626"/>
      <c r="DC11" s="626"/>
      <c r="DD11" s="632">
        <v>394990</v>
      </c>
      <c r="DE11" s="624"/>
      <c r="DF11" s="624"/>
      <c r="DG11" s="624"/>
      <c r="DH11" s="624"/>
      <c r="DI11" s="624"/>
      <c r="DJ11" s="624"/>
      <c r="DK11" s="624"/>
      <c r="DL11" s="624"/>
      <c r="DM11" s="624"/>
      <c r="DN11" s="624"/>
      <c r="DO11" s="624"/>
      <c r="DP11" s="625"/>
      <c r="DQ11" s="632">
        <v>505030</v>
      </c>
      <c r="DR11" s="624"/>
      <c r="DS11" s="624"/>
      <c r="DT11" s="624"/>
      <c r="DU11" s="624"/>
      <c r="DV11" s="624"/>
      <c r="DW11" s="624"/>
      <c r="DX11" s="624"/>
      <c r="DY11" s="624"/>
      <c r="DZ11" s="624"/>
      <c r="EA11" s="624"/>
      <c r="EB11" s="624"/>
      <c r="EC11" s="633"/>
    </row>
    <row r="12" spans="2:143" ht="11.25" customHeight="1" x14ac:dyDescent="0.15">
      <c r="B12" s="620" t="s">
        <v>254</v>
      </c>
      <c r="C12" s="621"/>
      <c r="D12" s="621"/>
      <c r="E12" s="621"/>
      <c r="F12" s="621"/>
      <c r="G12" s="621"/>
      <c r="H12" s="621"/>
      <c r="I12" s="621"/>
      <c r="J12" s="621"/>
      <c r="K12" s="621"/>
      <c r="L12" s="621"/>
      <c r="M12" s="621"/>
      <c r="N12" s="621"/>
      <c r="O12" s="621"/>
      <c r="P12" s="621"/>
      <c r="Q12" s="622"/>
      <c r="R12" s="623">
        <v>29061</v>
      </c>
      <c r="S12" s="624"/>
      <c r="T12" s="624"/>
      <c r="U12" s="624"/>
      <c r="V12" s="624"/>
      <c r="W12" s="624"/>
      <c r="X12" s="624"/>
      <c r="Y12" s="625"/>
      <c r="Z12" s="626">
        <v>0.2</v>
      </c>
      <c r="AA12" s="626"/>
      <c r="AB12" s="626"/>
      <c r="AC12" s="626"/>
      <c r="AD12" s="627">
        <v>29061</v>
      </c>
      <c r="AE12" s="627"/>
      <c r="AF12" s="627"/>
      <c r="AG12" s="627"/>
      <c r="AH12" s="627"/>
      <c r="AI12" s="627"/>
      <c r="AJ12" s="627"/>
      <c r="AK12" s="627"/>
      <c r="AL12" s="628">
        <v>0.5</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667050</v>
      </c>
      <c r="BH12" s="624"/>
      <c r="BI12" s="624"/>
      <c r="BJ12" s="624"/>
      <c r="BK12" s="624"/>
      <c r="BL12" s="624"/>
      <c r="BM12" s="624"/>
      <c r="BN12" s="625"/>
      <c r="BO12" s="626">
        <v>55.5</v>
      </c>
      <c r="BP12" s="626"/>
      <c r="BQ12" s="626"/>
      <c r="BR12" s="626"/>
      <c r="BS12" s="627" t="s">
        <v>237</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623039</v>
      </c>
      <c r="CS12" s="624"/>
      <c r="CT12" s="624"/>
      <c r="CU12" s="624"/>
      <c r="CV12" s="624"/>
      <c r="CW12" s="624"/>
      <c r="CX12" s="624"/>
      <c r="CY12" s="625"/>
      <c r="CZ12" s="626">
        <v>4.5</v>
      </c>
      <c r="DA12" s="626"/>
      <c r="DB12" s="626"/>
      <c r="DC12" s="626"/>
      <c r="DD12" s="632">
        <v>394845</v>
      </c>
      <c r="DE12" s="624"/>
      <c r="DF12" s="624"/>
      <c r="DG12" s="624"/>
      <c r="DH12" s="624"/>
      <c r="DI12" s="624"/>
      <c r="DJ12" s="624"/>
      <c r="DK12" s="624"/>
      <c r="DL12" s="624"/>
      <c r="DM12" s="624"/>
      <c r="DN12" s="624"/>
      <c r="DO12" s="624"/>
      <c r="DP12" s="625"/>
      <c r="DQ12" s="632">
        <v>240745</v>
      </c>
      <c r="DR12" s="624"/>
      <c r="DS12" s="624"/>
      <c r="DT12" s="624"/>
      <c r="DU12" s="624"/>
      <c r="DV12" s="624"/>
      <c r="DW12" s="624"/>
      <c r="DX12" s="624"/>
      <c r="DY12" s="624"/>
      <c r="DZ12" s="624"/>
      <c r="EA12" s="624"/>
      <c r="EB12" s="624"/>
      <c r="EC12" s="633"/>
    </row>
    <row r="13" spans="2:143" ht="11.25" customHeight="1" x14ac:dyDescent="0.15">
      <c r="B13" s="620" t="s">
        <v>257</v>
      </c>
      <c r="C13" s="621"/>
      <c r="D13" s="621"/>
      <c r="E13" s="621"/>
      <c r="F13" s="621"/>
      <c r="G13" s="621"/>
      <c r="H13" s="621"/>
      <c r="I13" s="621"/>
      <c r="J13" s="621"/>
      <c r="K13" s="621"/>
      <c r="L13" s="621"/>
      <c r="M13" s="621"/>
      <c r="N13" s="621"/>
      <c r="O13" s="621"/>
      <c r="P13" s="621"/>
      <c r="Q13" s="622"/>
      <c r="R13" s="623" t="s">
        <v>138</v>
      </c>
      <c r="S13" s="624"/>
      <c r="T13" s="624"/>
      <c r="U13" s="624"/>
      <c r="V13" s="624"/>
      <c r="W13" s="624"/>
      <c r="X13" s="624"/>
      <c r="Y13" s="625"/>
      <c r="Z13" s="626" t="s">
        <v>237</v>
      </c>
      <c r="AA13" s="626"/>
      <c r="AB13" s="626"/>
      <c r="AC13" s="626"/>
      <c r="AD13" s="627" t="s">
        <v>237</v>
      </c>
      <c r="AE13" s="627"/>
      <c r="AF13" s="627"/>
      <c r="AG13" s="627"/>
      <c r="AH13" s="627"/>
      <c r="AI13" s="627"/>
      <c r="AJ13" s="627"/>
      <c r="AK13" s="627"/>
      <c r="AL13" s="628" t="s">
        <v>176</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665701</v>
      </c>
      <c r="BH13" s="624"/>
      <c r="BI13" s="624"/>
      <c r="BJ13" s="624"/>
      <c r="BK13" s="624"/>
      <c r="BL13" s="624"/>
      <c r="BM13" s="624"/>
      <c r="BN13" s="625"/>
      <c r="BO13" s="626">
        <v>55.3</v>
      </c>
      <c r="BP13" s="626"/>
      <c r="BQ13" s="626"/>
      <c r="BR13" s="626"/>
      <c r="BS13" s="627" t="s">
        <v>237</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1162339</v>
      </c>
      <c r="CS13" s="624"/>
      <c r="CT13" s="624"/>
      <c r="CU13" s="624"/>
      <c r="CV13" s="624"/>
      <c r="CW13" s="624"/>
      <c r="CX13" s="624"/>
      <c r="CY13" s="625"/>
      <c r="CZ13" s="626">
        <v>8.4</v>
      </c>
      <c r="DA13" s="626"/>
      <c r="DB13" s="626"/>
      <c r="DC13" s="626"/>
      <c r="DD13" s="632">
        <v>911680</v>
      </c>
      <c r="DE13" s="624"/>
      <c r="DF13" s="624"/>
      <c r="DG13" s="624"/>
      <c r="DH13" s="624"/>
      <c r="DI13" s="624"/>
      <c r="DJ13" s="624"/>
      <c r="DK13" s="624"/>
      <c r="DL13" s="624"/>
      <c r="DM13" s="624"/>
      <c r="DN13" s="624"/>
      <c r="DO13" s="624"/>
      <c r="DP13" s="625"/>
      <c r="DQ13" s="632">
        <v>178090</v>
      </c>
      <c r="DR13" s="624"/>
      <c r="DS13" s="624"/>
      <c r="DT13" s="624"/>
      <c r="DU13" s="624"/>
      <c r="DV13" s="624"/>
      <c r="DW13" s="624"/>
      <c r="DX13" s="624"/>
      <c r="DY13" s="624"/>
      <c r="DZ13" s="624"/>
      <c r="EA13" s="624"/>
      <c r="EB13" s="624"/>
      <c r="EC13" s="633"/>
    </row>
    <row r="14" spans="2:143" ht="11.25" customHeight="1" x14ac:dyDescent="0.15">
      <c r="B14" s="620" t="s">
        <v>260</v>
      </c>
      <c r="C14" s="621"/>
      <c r="D14" s="621"/>
      <c r="E14" s="621"/>
      <c r="F14" s="621"/>
      <c r="G14" s="621"/>
      <c r="H14" s="621"/>
      <c r="I14" s="621"/>
      <c r="J14" s="621"/>
      <c r="K14" s="621"/>
      <c r="L14" s="621"/>
      <c r="M14" s="621"/>
      <c r="N14" s="621"/>
      <c r="O14" s="621"/>
      <c r="P14" s="621"/>
      <c r="Q14" s="622"/>
      <c r="R14" s="623" t="s">
        <v>176</v>
      </c>
      <c r="S14" s="624"/>
      <c r="T14" s="624"/>
      <c r="U14" s="624"/>
      <c r="V14" s="624"/>
      <c r="W14" s="624"/>
      <c r="X14" s="624"/>
      <c r="Y14" s="625"/>
      <c r="Z14" s="626" t="s">
        <v>138</v>
      </c>
      <c r="AA14" s="626"/>
      <c r="AB14" s="626"/>
      <c r="AC14" s="626"/>
      <c r="AD14" s="627" t="s">
        <v>237</v>
      </c>
      <c r="AE14" s="627"/>
      <c r="AF14" s="627"/>
      <c r="AG14" s="627"/>
      <c r="AH14" s="627"/>
      <c r="AI14" s="627"/>
      <c r="AJ14" s="627"/>
      <c r="AK14" s="627"/>
      <c r="AL14" s="628" t="s">
        <v>138</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49911</v>
      </c>
      <c r="BH14" s="624"/>
      <c r="BI14" s="624"/>
      <c r="BJ14" s="624"/>
      <c r="BK14" s="624"/>
      <c r="BL14" s="624"/>
      <c r="BM14" s="624"/>
      <c r="BN14" s="625"/>
      <c r="BO14" s="626">
        <v>4.0999999999999996</v>
      </c>
      <c r="BP14" s="626"/>
      <c r="BQ14" s="626"/>
      <c r="BR14" s="626"/>
      <c r="BS14" s="627" t="s">
        <v>237</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297391</v>
      </c>
      <c r="CS14" s="624"/>
      <c r="CT14" s="624"/>
      <c r="CU14" s="624"/>
      <c r="CV14" s="624"/>
      <c r="CW14" s="624"/>
      <c r="CX14" s="624"/>
      <c r="CY14" s="625"/>
      <c r="CZ14" s="626">
        <v>2.2000000000000002</v>
      </c>
      <c r="DA14" s="626"/>
      <c r="DB14" s="626"/>
      <c r="DC14" s="626"/>
      <c r="DD14" s="632">
        <v>28535</v>
      </c>
      <c r="DE14" s="624"/>
      <c r="DF14" s="624"/>
      <c r="DG14" s="624"/>
      <c r="DH14" s="624"/>
      <c r="DI14" s="624"/>
      <c r="DJ14" s="624"/>
      <c r="DK14" s="624"/>
      <c r="DL14" s="624"/>
      <c r="DM14" s="624"/>
      <c r="DN14" s="624"/>
      <c r="DO14" s="624"/>
      <c r="DP14" s="625"/>
      <c r="DQ14" s="632">
        <v>277896</v>
      </c>
      <c r="DR14" s="624"/>
      <c r="DS14" s="624"/>
      <c r="DT14" s="624"/>
      <c r="DU14" s="624"/>
      <c r="DV14" s="624"/>
      <c r="DW14" s="624"/>
      <c r="DX14" s="624"/>
      <c r="DY14" s="624"/>
      <c r="DZ14" s="624"/>
      <c r="EA14" s="624"/>
      <c r="EB14" s="624"/>
      <c r="EC14" s="633"/>
    </row>
    <row r="15" spans="2:143" ht="11.25" customHeight="1" x14ac:dyDescent="0.15">
      <c r="B15" s="620" t="s">
        <v>263</v>
      </c>
      <c r="C15" s="621"/>
      <c r="D15" s="621"/>
      <c r="E15" s="621"/>
      <c r="F15" s="621"/>
      <c r="G15" s="621"/>
      <c r="H15" s="621"/>
      <c r="I15" s="621"/>
      <c r="J15" s="621"/>
      <c r="K15" s="621"/>
      <c r="L15" s="621"/>
      <c r="M15" s="621"/>
      <c r="N15" s="621"/>
      <c r="O15" s="621"/>
      <c r="P15" s="621"/>
      <c r="Q15" s="622"/>
      <c r="R15" s="623" t="s">
        <v>176</v>
      </c>
      <c r="S15" s="624"/>
      <c r="T15" s="624"/>
      <c r="U15" s="624"/>
      <c r="V15" s="624"/>
      <c r="W15" s="624"/>
      <c r="X15" s="624"/>
      <c r="Y15" s="625"/>
      <c r="Z15" s="626" t="s">
        <v>176</v>
      </c>
      <c r="AA15" s="626"/>
      <c r="AB15" s="626"/>
      <c r="AC15" s="626"/>
      <c r="AD15" s="627" t="s">
        <v>237</v>
      </c>
      <c r="AE15" s="627"/>
      <c r="AF15" s="627"/>
      <c r="AG15" s="627"/>
      <c r="AH15" s="627"/>
      <c r="AI15" s="627"/>
      <c r="AJ15" s="627"/>
      <c r="AK15" s="627"/>
      <c r="AL15" s="628" t="s">
        <v>176</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64778</v>
      </c>
      <c r="BH15" s="624"/>
      <c r="BI15" s="624"/>
      <c r="BJ15" s="624"/>
      <c r="BK15" s="624"/>
      <c r="BL15" s="624"/>
      <c r="BM15" s="624"/>
      <c r="BN15" s="625"/>
      <c r="BO15" s="626">
        <v>5.4</v>
      </c>
      <c r="BP15" s="626"/>
      <c r="BQ15" s="626"/>
      <c r="BR15" s="626"/>
      <c r="BS15" s="627" t="s">
        <v>176</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594165</v>
      </c>
      <c r="CS15" s="624"/>
      <c r="CT15" s="624"/>
      <c r="CU15" s="624"/>
      <c r="CV15" s="624"/>
      <c r="CW15" s="624"/>
      <c r="CX15" s="624"/>
      <c r="CY15" s="625"/>
      <c r="CZ15" s="626">
        <v>4.3</v>
      </c>
      <c r="DA15" s="626"/>
      <c r="DB15" s="626"/>
      <c r="DC15" s="626"/>
      <c r="DD15" s="632">
        <v>85337</v>
      </c>
      <c r="DE15" s="624"/>
      <c r="DF15" s="624"/>
      <c r="DG15" s="624"/>
      <c r="DH15" s="624"/>
      <c r="DI15" s="624"/>
      <c r="DJ15" s="624"/>
      <c r="DK15" s="624"/>
      <c r="DL15" s="624"/>
      <c r="DM15" s="624"/>
      <c r="DN15" s="624"/>
      <c r="DO15" s="624"/>
      <c r="DP15" s="625"/>
      <c r="DQ15" s="632">
        <v>483834</v>
      </c>
      <c r="DR15" s="624"/>
      <c r="DS15" s="624"/>
      <c r="DT15" s="624"/>
      <c r="DU15" s="624"/>
      <c r="DV15" s="624"/>
      <c r="DW15" s="624"/>
      <c r="DX15" s="624"/>
      <c r="DY15" s="624"/>
      <c r="DZ15" s="624"/>
      <c r="EA15" s="624"/>
      <c r="EB15" s="624"/>
      <c r="EC15" s="633"/>
    </row>
    <row r="16" spans="2:143" ht="11.25" customHeight="1" x14ac:dyDescent="0.15">
      <c r="B16" s="620" t="s">
        <v>266</v>
      </c>
      <c r="C16" s="621"/>
      <c r="D16" s="621"/>
      <c r="E16" s="621"/>
      <c r="F16" s="621"/>
      <c r="G16" s="621"/>
      <c r="H16" s="621"/>
      <c r="I16" s="621"/>
      <c r="J16" s="621"/>
      <c r="K16" s="621"/>
      <c r="L16" s="621"/>
      <c r="M16" s="621"/>
      <c r="N16" s="621"/>
      <c r="O16" s="621"/>
      <c r="P16" s="621"/>
      <c r="Q16" s="622"/>
      <c r="R16" s="623">
        <v>9865</v>
      </c>
      <c r="S16" s="624"/>
      <c r="T16" s="624"/>
      <c r="U16" s="624"/>
      <c r="V16" s="624"/>
      <c r="W16" s="624"/>
      <c r="X16" s="624"/>
      <c r="Y16" s="625"/>
      <c r="Z16" s="626">
        <v>0.1</v>
      </c>
      <c r="AA16" s="626"/>
      <c r="AB16" s="626"/>
      <c r="AC16" s="626"/>
      <c r="AD16" s="627">
        <v>9865</v>
      </c>
      <c r="AE16" s="627"/>
      <c r="AF16" s="627"/>
      <c r="AG16" s="627"/>
      <c r="AH16" s="627"/>
      <c r="AI16" s="627"/>
      <c r="AJ16" s="627"/>
      <c r="AK16" s="627"/>
      <c r="AL16" s="628">
        <v>0.2</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237</v>
      </c>
      <c r="BH16" s="624"/>
      <c r="BI16" s="624"/>
      <c r="BJ16" s="624"/>
      <c r="BK16" s="624"/>
      <c r="BL16" s="624"/>
      <c r="BM16" s="624"/>
      <c r="BN16" s="625"/>
      <c r="BO16" s="626" t="s">
        <v>176</v>
      </c>
      <c r="BP16" s="626"/>
      <c r="BQ16" s="626"/>
      <c r="BR16" s="626"/>
      <c r="BS16" s="627" t="s">
        <v>237</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701524</v>
      </c>
      <c r="CS16" s="624"/>
      <c r="CT16" s="624"/>
      <c r="CU16" s="624"/>
      <c r="CV16" s="624"/>
      <c r="CW16" s="624"/>
      <c r="CX16" s="624"/>
      <c r="CY16" s="625"/>
      <c r="CZ16" s="626">
        <v>5.0999999999999996</v>
      </c>
      <c r="DA16" s="626"/>
      <c r="DB16" s="626"/>
      <c r="DC16" s="626"/>
      <c r="DD16" s="632" t="s">
        <v>176</v>
      </c>
      <c r="DE16" s="624"/>
      <c r="DF16" s="624"/>
      <c r="DG16" s="624"/>
      <c r="DH16" s="624"/>
      <c r="DI16" s="624"/>
      <c r="DJ16" s="624"/>
      <c r="DK16" s="624"/>
      <c r="DL16" s="624"/>
      <c r="DM16" s="624"/>
      <c r="DN16" s="624"/>
      <c r="DO16" s="624"/>
      <c r="DP16" s="625"/>
      <c r="DQ16" s="632">
        <v>114626</v>
      </c>
      <c r="DR16" s="624"/>
      <c r="DS16" s="624"/>
      <c r="DT16" s="624"/>
      <c r="DU16" s="624"/>
      <c r="DV16" s="624"/>
      <c r="DW16" s="624"/>
      <c r="DX16" s="624"/>
      <c r="DY16" s="624"/>
      <c r="DZ16" s="624"/>
      <c r="EA16" s="624"/>
      <c r="EB16" s="624"/>
      <c r="EC16" s="633"/>
    </row>
    <row r="17" spans="2:133" ht="11.25" customHeight="1" x14ac:dyDescent="0.15">
      <c r="B17" s="620" t="s">
        <v>269</v>
      </c>
      <c r="C17" s="621"/>
      <c r="D17" s="621"/>
      <c r="E17" s="621"/>
      <c r="F17" s="621"/>
      <c r="G17" s="621"/>
      <c r="H17" s="621"/>
      <c r="I17" s="621"/>
      <c r="J17" s="621"/>
      <c r="K17" s="621"/>
      <c r="L17" s="621"/>
      <c r="M17" s="621"/>
      <c r="N17" s="621"/>
      <c r="O17" s="621"/>
      <c r="P17" s="621"/>
      <c r="Q17" s="622"/>
      <c r="R17" s="623">
        <v>16965</v>
      </c>
      <c r="S17" s="624"/>
      <c r="T17" s="624"/>
      <c r="U17" s="624"/>
      <c r="V17" s="624"/>
      <c r="W17" s="624"/>
      <c r="X17" s="624"/>
      <c r="Y17" s="625"/>
      <c r="Z17" s="626">
        <v>0.1</v>
      </c>
      <c r="AA17" s="626"/>
      <c r="AB17" s="626"/>
      <c r="AC17" s="626"/>
      <c r="AD17" s="627">
        <v>16965</v>
      </c>
      <c r="AE17" s="627"/>
      <c r="AF17" s="627"/>
      <c r="AG17" s="627"/>
      <c r="AH17" s="627"/>
      <c r="AI17" s="627"/>
      <c r="AJ17" s="627"/>
      <c r="AK17" s="627"/>
      <c r="AL17" s="628">
        <v>0.3</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176</v>
      </c>
      <c r="BH17" s="624"/>
      <c r="BI17" s="624"/>
      <c r="BJ17" s="624"/>
      <c r="BK17" s="624"/>
      <c r="BL17" s="624"/>
      <c r="BM17" s="624"/>
      <c r="BN17" s="625"/>
      <c r="BO17" s="626" t="s">
        <v>138</v>
      </c>
      <c r="BP17" s="626"/>
      <c r="BQ17" s="626"/>
      <c r="BR17" s="626"/>
      <c r="BS17" s="627" t="s">
        <v>237</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3445425</v>
      </c>
      <c r="CS17" s="624"/>
      <c r="CT17" s="624"/>
      <c r="CU17" s="624"/>
      <c r="CV17" s="624"/>
      <c r="CW17" s="624"/>
      <c r="CX17" s="624"/>
      <c r="CY17" s="625"/>
      <c r="CZ17" s="626">
        <v>25</v>
      </c>
      <c r="DA17" s="626"/>
      <c r="DB17" s="626"/>
      <c r="DC17" s="626"/>
      <c r="DD17" s="632" t="s">
        <v>237</v>
      </c>
      <c r="DE17" s="624"/>
      <c r="DF17" s="624"/>
      <c r="DG17" s="624"/>
      <c r="DH17" s="624"/>
      <c r="DI17" s="624"/>
      <c r="DJ17" s="624"/>
      <c r="DK17" s="624"/>
      <c r="DL17" s="624"/>
      <c r="DM17" s="624"/>
      <c r="DN17" s="624"/>
      <c r="DO17" s="624"/>
      <c r="DP17" s="625"/>
      <c r="DQ17" s="632">
        <v>2359344</v>
      </c>
      <c r="DR17" s="624"/>
      <c r="DS17" s="624"/>
      <c r="DT17" s="624"/>
      <c r="DU17" s="624"/>
      <c r="DV17" s="624"/>
      <c r="DW17" s="624"/>
      <c r="DX17" s="624"/>
      <c r="DY17" s="624"/>
      <c r="DZ17" s="624"/>
      <c r="EA17" s="624"/>
      <c r="EB17" s="624"/>
      <c r="EC17" s="633"/>
    </row>
    <row r="18" spans="2:133" ht="11.25" customHeight="1" x14ac:dyDescent="0.15">
      <c r="B18" s="620" t="s">
        <v>272</v>
      </c>
      <c r="C18" s="621"/>
      <c r="D18" s="621"/>
      <c r="E18" s="621"/>
      <c r="F18" s="621"/>
      <c r="G18" s="621"/>
      <c r="H18" s="621"/>
      <c r="I18" s="621"/>
      <c r="J18" s="621"/>
      <c r="K18" s="621"/>
      <c r="L18" s="621"/>
      <c r="M18" s="621"/>
      <c r="N18" s="621"/>
      <c r="O18" s="621"/>
      <c r="P18" s="621"/>
      <c r="Q18" s="622"/>
      <c r="R18" s="623">
        <v>8905</v>
      </c>
      <c r="S18" s="624"/>
      <c r="T18" s="624"/>
      <c r="U18" s="624"/>
      <c r="V18" s="624"/>
      <c r="W18" s="624"/>
      <c r="X18" s="624"/>
      <c r="Y18" s="625"/>
      <c r="Z18" s="626">
        <v>0.1</v>
      </c>
      <c r="AA18" s="626"/>
      <c r="AB18" s="626"/>
      <c r="AC18" s="626"/>
      <c r="AD18" s="627">
        <v>8905</v>
      </c>
      <c r="AE18" s="627"/>
      <c r="AF18" s="627"/>
      <c r="AG18" s="627"/>
      <c r="AH18" s="627"/>
      <c r="AI18" s="627"/>
      <c r="AJ18" s="627"/>
      <c r="AK18" s="627"/>
      <c r="AL18" s="628">
        <v>0.1</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176</v>
      </c>
      <c r="BH18" s="624"/>
      <c r="BI18" s="624"/>
      <c r="BJ18" s="624"/>
      <c r="BK18" s="624"/>
      <c r="BL18" s="624"/>
      <c r="BM18" s="624"/>
      <c r="BN18" s="625"/>
      <c r="BO18" s="626" t="s">
        <v>176</v>
      </c>
      <c r="BP18" s="626"/>
      <c r="BQ18" s="626"/>
      <c r="BR18" s="626"/>
      <c r="BS18" s="627" t="s">
        <v>237</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237</v>
      </c>
      <c r="CS18" s="624"/>
      <c r="CT18" s="624"/>
      <c r="CU18" s="624"/>
      <c r="CV18" s="624"/>
      <c r="CW18" s="624"/>
      <c r="CX18" s="624"/>
      <c r="CY18" s="625"/>
      <c r="CZ18" s="626" t="s">
        <v>176</v>
      </c>
      <c r="DA18" s="626"/>
      <c r="DB18" s="626"/>
      <c r="DC18" s="626"/>
      <c r="DD18" s="632" t="s">
        <v>237</v>
      </c>
      <c r="DE18" s="624"/>
      <c r="DF18" s="624"/>
      <c r="DG18" s="624"/>
      <c r="DH18" s="624"/>
      <c r="DI18" s="624"/>
      <c r="DJ18" s="624"/>
      <c r="DK18" s="624"/>
      <c r="DL18" s="624"/>
      <c r="DM18" s="624"/>
      <c r="DN18" s="624"/>
      <c r="DO18" s="624"/>
      <c r="DP18" s="625"/>
      <c r="DQ18" s="632" t="s">
        <v>237</v>
      </c>
      <c r="DR18" s="624"/>
      <c r="DS18" s="624"/>
      <c r="DT18" s="624"/>
      <c r="DU18" s="624"/>
      <c r="DV18" s="624"/>
      <c r="DW18" s="624"/>
      <c r="DX18" s="624"/>
      <c r="DY18" s="624"/>
      <c r="DZ18" s="624"/>
      <c r="EA18" s="624"/>
      <c r="EB18" s="624"/>
      <c r="EC18" s="633"/>
    </row>
    <row r="19" spans="2:133" ht="11.25" customHeight="1" x14ac:dyDescent="0.15">
      <c r="B19" s="620" t="s">
        <v>275</v>
      </c>
      <c r="C19" s="621"/>
      <c r="D19" s="621"/>
      <c r="E19" s="621"/>
      <c r="F19" s="621"/>
      <c r="G19" s="621"/>
      <c r="H19" s="621"/>
      <c r="I19" s="621"/>
      <c r="J19" s="621"/>
      <c r="K19" s="621"/>
      <c r="L19" s="621"/>
      <c r="M19" s="621"/>
      <c r="N19" s="621"/>
      <c r="O19" s="621"/>
      <c r="P19" s="621"/>
      <c r="Q19" s="622"/>
      <c r="R19" s="623">
        <v>8905</v>
      </c>
      <c r="S19" s="624"/>
      <c r="T19" s="624"/>
      <c r="U19" s="624"/>
      <c r="V19" s="624"/>
      <c r="W19" s="624"/>
      <c r="X19" s="624"/>
      <c r="Y19" s="625"/>
      <c r="Z19" s="626">
        <v>0.1</v>
      </c>
      <c r="AA19" s="626"/>
      <c r="AB19" s="626"/>
      <c r="AC19" s="626"/>
      <c r="AD19" s="627">
        <v>8905</v>
      </c>
      <c r="AE19" s="627"/>
      <c r="AF19" s="627"/>
      <c r="AG19" s="627"/>
      <c r="AH19" s="627"/>
      <c r="AI19" s="627"/>
      <c r="AJ19" s="627"/>
      <c r="AK19" s="627"/>
      <c r="AL19" s="628">
        <v>0.1</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v>42702</v>
      </c>
      <c r="BH19" s="624"/>
      <c r="BI19" s="624"/>
      <c r="BJ19" s="624"/>
      <c r="BK19" s="624"/>
      <c r="BL19" s="624"/>
      <c r="BM19" s="624"/>
      <c r="BN19" s="625"/>
      <c r="BO19" s="626">
        <v>3.6</v>
      </c>
      <c r="BP19" s="626"/>
      <c r="BQ19" s="626"/>
      <c r="BR19" s="626"/>
      <c r="BS19" s="627" t="s">
        <v>176</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237</v>
      </c>
      <c r="CS19" s="624"/>
      <c r="CT19" s="624"/>
      <c r="CU19" s="624"/>
      <c r="CV19" s="624"/>
      <c r="CW19" s="624"/>
      <c r="CX19" s="624"/>
      <c r="CY19" s="625"/>
      <c r="CZ19" s="626" t="s">
        <v>176</v>
      </c>
      <c r="DA19" s="626"/>
      <c r="DB19" s="626"/>
      <c r="DC19" s="626"/>
      <c r="DD19" s="632" t="s">
        <v>237</v>
      </c>
      <c r="DE19" s="624"/>
      <c r="DF19" s="624"/>
      <c r="DG19" s="624"/>
      <c r="DH19" s="624"/>
      <c r="DI19" s="624"/>
      <c r="DJ19" s="624"/>
      <c r="DK19" s="624"/>
      <c r="DL19" s="624"/>
      <c r="DM19" s="624"/>
      <c r="DN19" s="624"/>
      <c r="DO19" s="624"/>
      <c r="DP19" s="625"/>
      <c r="DQ19" s="632" t="s">
        <v>138</v>
      </c>
      <c r="DR19" s="624"/>
      <c r="DS19" s="624"/>
      <c r="DT19" s="624"/>
      <c r="DU19" s="624"/>
      <c r="DV19" s="624"/>
      <c r="DW19" s="624"/>
      <c r="DX19" s="624"/>
      <c r="DY19" s="624"/>
      <c r="DZ19" s="624"/>
      <c r="EA19" s="624"/>
      <c r="EB19" s="624"/>
      <c r="EC19" s="633"/>
    </row>
    <row r="20" spans="2:133" ht="11.25" customHeight="1" x14ac:dyDescent="0.15">
      <c r="B20" s="636" t="s">
        <v>278</v>
      </c>
      <c r="C20" s="637"/>
      <c r="D20" s="637"/>
      <c r="E20" s="637"/>
      <c r="F20" s="637"/>
      <c r="G20" s="637"/>
      <c r="H20" s="637"/>
      <c r="I20" s="637"/>
      <c r="J20" s="637"/>
      <c r="K20" s="637"/>
      <c r="L20" s="637"/>
      <c r="M20" s="637"/>
      <c r="N20" s="637"/>
      <c r="O20" s="637"/>
      <c r="P20" s="637"/>
      <c r="Q20" s="638"/>
      <c r="R20" s="623" t="s">
        <v>237</v>
      </c>
      <c r="S20" s="624"/>
      <c r="T20" s="624"/>
      <c r="U20" s="624"/>
      <c r="V20" s="624"/>
      <c r="W20" s="624"/>
      <c r="X20" s="624"/>
      <c r="Y20" s="625"/>
      <c r="Z20" s="626" t="s">
        <v>237</v>
      </c>
      <c r="AA20" s="626"/>
      <c r="AB20" s="626"/>
      <c r="AC20" s="626"/>
      <c r="AD20" s="627" t="s">
        <v>237</v>
      </c>
      <c r="AE20" s="627"/>
      <c r="AF20" s="627"/>
      <c r="AG20" s="627"/>
      <c r="AH20" s="627"/>
      <c r="AI20" s="627"/>
      <c r="AJ20" s="627"/>
      <c r="AK20" s="627"/>
      <c r="AL20" s="628" t="s">
        <v>176</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v>42702</v>
      </c>
      <c r="BH20" s="624"/>
      <c r="BI20" s="624"/>
      <c r="BJ20" s="624"/>
      <c r="BK20" s="624"/>
      <c r="BL20" s="624"/>
      <c r="BM20" s="624"/>
      <c r="BN20" s="625"/>
      <c r="BO20" s="626">
        <v>3.6</v>
      </c>
      <c r="BP20" s="626"/>
      <c r="BQ20" s="626"/>
      <c r="BR20" s="626"/>
      <c r="BS20" s="627" t="s">
        <v>176</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13760399</v>
      </c>
      <c r="CS20" s="624"/>
      <c r="CT20" s="624"/>
      <c r="CU20" s="624"/>
      <c r="CV20" s="624"/>
      <c r="CW20" s="624"/>
      <c r="CX20" s="624"/>
      <c r="CY20" s="625"/>
      <c r="CZ20" s="626">
        <v>100</v>
      </c>
      <c r="DA20" s="626"/>
      <c r="DB20" s="626"/>
      <c r="DC20" s="626"/>
      <c r="DD20" s="632">
        <v>2140473</v>
      </c>
      <c r="DE20" s="624"/>
      <c r="DF20" s="624"/>
      <c r="DG20" s="624"/>
      <c r="DH20" s="624"/>
      <c r="DI20" s="624"/>
      <c r="DJ20" s="624"/>
      <c r="DK20" s="624"/>
      <c r="DL20" s="624"/>
      <c r="DM20" s="624"/>
      <c r="DN20" s="624"/>
      <c r="DO20" s="624"/>
      <c r="DP20" s="625"/>
      <c r="DQ20" s="632">
        <v>7118672</v>
      </c>
      <c r="DR20" s="624"/>
      <c r="DS20" s="624"/>
      <c r="DT20" s="624"/>
      <c r="DU20" s="624"/>
      <c r="DV20" s="624"/>
      <c r="DW20" s="624"/>
      <c r="DX20" s="624"/>
      <c r="DY20" s="624"/>
      <c r="DZ20" s="624"/>
      <c r="EA20" s="624"/>
      <c r="EB20" s="624"/>
      <c r="EC20" s="633"/>
    </row>
    <row r="21" spans="2:133" ht="11.25" customHeight="1" x14ac:dyDescent="0.15">
      <c r="B21" s="620" t="s">
        <v>281</v>
      </c>
      <c r="C21" s="621"/>
      <c r="D21" s="621"/>
      <c r="E21" s="621"/>
      <c r="F21" s="621"/>
      <c r="G21" s="621"/>
      <c r="H21" s="621"/>
      <c r="I21" s="621"/>
      <c r="J21" s="621"/>
      <c r="K21" s="621"/>
      <c r="L21" s="621"/>
      <c r="M21" s="621"/>
      <c r="N21" s="621"/>
      <c r="O21" s="621"/>
      <c r="P21" s="621"/>
      <c r="Q21" s="622"/>
      <c r="R21" s="623">
        <v>4912495</v>
      </c>
      <c r="S21" s="624"/>
      <c r="T21" s="624"/>
      <c r="U21" s="624"/>
      <c r="V21" s="624"/>
      <c r="W21" s="624"/>
      <c r="X21" s="624"/>
      <c r="Y21" s="625"/>
      <c r="Z21" s="626">
        <v>33.5</v>
      </c>
      <c r="AA21" s="626"/>
      <c r="AB21" s="626"/>
      <c r="AC21" s="626"/>
      <c r="AD21" s="627">
        <v>4549269</v>
      </c>
      <c r="AE21" s="627"/>
      <c r="AF21" s="627"/>
      <c r="AG21" s="627"/>
      <c r="AH21" s="627"/>
      <c r="AI21" s="627"/>
      <c r="AJ21" s="627"/>
      <c r="AK21" s="627"/>
      <c r="AL21" s="628">
        <v>73.3</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v>42702</v>
      </c>
      <c r="BH21" s="624"/>
      <c r="BI21" s="624"/>
      <c r="BJ21" s="624"/>
      <c r="BK21" s="624"/>
      <c r="BL21" s="624"/>
      <c r="BM21" s="624"/>
      <c r="BN21" s="625"/>
      <c r="BO21" s="626">
        <v>3.6</v>
      </c>
      <c r="BP21" s="626"/>
      <c r="BQ21" s="626"/>
      <c r="BR21" s="626"/>
      <c r="BS21" s="627" t="s">
        <v>237</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283</v>
      </c>
      <c r="C22" s="621"/>
      <c r="D22" s="621"/>
      <c r="E22" s="621"/>
      <c r="F22" s="621"/>
      <c r="G22" s="621"/>
      <c r="H22" s="621"/>
      <c r="I22" s="621"/>
      <c r="J22" s="621"/>
      <c r="K22" s="621"/>
      <c r="L22" s="621"/>
      <c r="M22" s="621"/>
      <c r="N22" s="621"/>
      <c r="O22" s="621"/>
      <c r="P22" s="621"/>
      <c r="Q22" s="622"/>
      <c r="R22" s="623">
        <v>4549269</v>
      </c>
      <c r="S22" s="624"/>
      <c r="T22" s="624"/>
      <c r="U22" s="624"/>
      <c r="V22" s="624"/>
      <c r="W22" s="624"/>
      <c r="X22" s="624"/>
      <c r="Y22" s="625"/>
      <c r="Z22" s="626">
        <v>31</v>
      </c>
      <c r="AA22" s="626"/>
      <c r="AB22" s="626"/>
      <c r="AC22" s="626"/>
      <c r="AD22" s="627">
        <v>4549269</v>
      </c>
      <c r="AE22" s="627"/>
      <c r="AF22" s="627"/>
      <c r="AG22" s="627"/>
      <c r="AH22" s="627"/>
      <c r="AI22" s="627"/>
      <c r="AJ22" s="627"/>
      <c r="AK22" s="627"/>
      <c r="AL22" s="628">
        <v>73.3</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176</v>
      </c>
      <c r="BH22" s="624"/>
      <c r="BI22" s="624"/>
      <c r="BJ22" s="624"/>
      <c r="BK22" s="624"/>
      <c r="BL22" s="624"/>
      <c r="BM22" s="624"/>
      <c r="BN22" s="625"/>
      <c r="BO22" s="626" t="s">
        <v>176</v>
      </c>
      <c r="BP22" s="626"/>
      <c r="BQ22" s="626"/>
      <c r="BR22" s="626"/>
      <c r="BS22" s="627" t="s">
        <v>237</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286</v>
      </c>
      <c r="C23" s="621"/>
      <c r="D23" s="621"/>
      <c r="E23" s="621"/>
      <c r="F23" s="621"/>
      <c r="G23" s="621"/>
      <c r="H23" s="621"/>
      <c r="I23" s="621"/>
      <c r="J23" s="621"/>
      <c r="K23" s="621"/>
      <c r="L23" s="621"/>
      <c r="M23" s="621"/>
      <c r="N23" s="621"/>
      <c r="O23" s="621"/>
      <c r="P23" s="621"/>
      <c r="Q23" s="622"/>
      <c r="R23" s="623">
        <v>363226</v>
      </c>
      <c r="S23" s="624"/>
      <c r="T23" s="624"/>
      <c r="U23" s="624"/>
      <c r="V23" s="624"/>
      <c r="W23" s="624"/>
      <c r="X23" s="624"/>
      <c r="Y23" s="625"/>
      <c r="Z23" s="626">
        <v>2.5</v>
      </c>
      <c r="AA23" s="626"/>
      <c r="AB23" s="626"/>
      <c r="AC23" s="626"/>
      <c r="AD23" s="627" t="s">
        <v>237</v>
      </c>
      <c r="AE23" s="627"/>
      <c r="AF23" s="627"/>
      <c r="AG23" s="627"/>
      <c r="AH23" s="627"/>
      <c r="AI23" s="627"/>
      <c r="AJ23" s="627"/>
      <c r="AK23" s="627"/>
      <c r="AL23" s="628" t="s">
        <v>176</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237</v>
      </c>
      <c r="BH23" s="624"/>
      <c r="BI23" s="624"/>
      <c r="BJ23" s="624"/>
      <c r="BK23" s="624"/>
      <c r="BL23" s="624"/>
      <c r="BM23" s="624"/>
      <c r="BN23" s="625"/>
      <c r="BO23" s="626" t="s">
        <v>237</v>
      </c>
      <c r="BP23" s="626"/>
      <c r="BQ23" s="626"/>
      <c r="BR23" s="626"/>
      <c r="BS23" s="627" t="s">
        <v>237</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15">
      <c r="B24" s="620" t="s">
        <v>293</v>
      </c>
      <c r="C24" s="621"/>
      <c r="D24" s="621"/>
      <c r="E24" s="621"/>
      <c r="F24" s="621"/>
      <c r="G24" s="621"/>
      <c r="H24" s="621"/>
      <c r="I24" s="621"/>
      <c r="J24" s="621"/>
      <c r="K24" s="621"/>
      <c r="L24" s="621"/>
      <c r="M24" s="621"/>
      <c r="N24" s="621"/>
      <c r="O24" s="621"/>
      <c r="P24" s="621"/>
      <c r="Q24" s="622"/>
      <c r="R24" s="623" t="s">
        <v>176</v>
      </c>
      <c r="S24" s="624"/>
      <c r="T24" s="624"/>
      <c r="U24" s="624"/>
      <c r="V24" s="624"/>
      <c r="W24" s="624"/>
      <c r="X24" s="624"/>
      <c r="Y24" s="625"/>
      <c r="Z24" s="626" t="s">
        <v>237</v>
      </c>
      <c r="AA24" s="626"/>
      <c r="AB24" s="626"/>
      <c r="AC24" s="626"/>
      <c r="AD24" s="627" t="s">
        <v>138</v>
      </c>
      <c r="AE24" s="627"/>
      <c r="AF24" s="627"/>
      <c r="AG24" s="627"/>
      <c r="AH24" s="627"/>
      <c r="AI24" s="627"/>
      <c r="AJ24" s="627"/>
      <c r="AK24" s="627"/>
      <c r="AL24" s="628" t="s">
        <v>237</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138</v>
      </c>
      <c r="BH24" s="624"/>
      <c r="BI24" s="624"/>
      <c r="BJ24" s="624"/>
      <c r="BK24" s="624"/>
      <c r="BL24" s="624"/>
      <c r="BM24" s="624"/>
      <c r="BN24" s="625"/>
      <c r="BO24" s="626" t="s">
        <v>176</v>
      </c>
      <c r="BP24" s="626"/>
      <c r="BQ24" s="626"/>
      <c r="BR24" s="626"/>
      <c r="BS24" s="627" t="s">
        <v>237</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5777806</v>
      </c>
      <c r="CS24" s="613"/>
      <c r="CT24" s="613"/>
      <c r="CU24" s="613"/>
      <c r="CV24" s="613"/>
      <c r="CW24" s="613"/>
      <c r="CX24" s="613"/>
      <c r="CY24" s="614"/>
      <c r="CZ24" s="617">
        <v>42</v>
      </c>
      <c r="DA24" s="618"/>
      <c r="DB24" s="618"/>
      <c r="DC24" s="634"/>
      <c r="DD24" s="653">
        <v>4026920</v>
      </c>
      <c r="DE24" s="613"/>
      <c r="DF24" s="613"/>
      <c r="DG24" s="613"/>
      <c r="DH24" s="613"/>
      <c r="DI24" s="613"/>
      <c r="DJ24" s="613"/>
      <c r="DK24" s="614"/>
      <c r="DL24" s="653">
        <v>3850583</v>
      </c>
      <c r="DM24" s="613"/>
      <c r="DN24" s="613"/>
      <c r="DO24" s="613"/>
      <c r="DP24" s="613"/>
      <c r="DQ24" s="613"/>
      <c r="DR24" s="613"/>
      <c r="DS24" s="613"/>
      <c r="DT24" s="613"/>
      <c r="DU24" s="613"/>
      <c r="DV24" s="614"/>
      <c r="DW24" s="617">
        <v>61.4</v>
      </c>
      <c r="DX24" s="618"/>
      <c r="DY24" s="618"/>
      <c r="DZ24" s="618"/>
      <c r="EA24" s="618"/>
      <c r="EB24" s="618"/>
      <c r="EC24" s="619"/>
    </row>
    <row r="25" spans="2:133" ht="11.25" customHeight="1" x14ac:dyDescent="0.15">
      <c r="B25" s="620" t="s">
        <v>296</v>
      </c>
      <c r="C25" s="621"/>
      <c r="D25" s="621"/>
      <c r="E25" s="621"/>
      <c r="F25" s="621"/>
      <c r="G25" s="621"/>
      <c r="H25" s="621"/>
      <c r="I25" s="621"/>
      <c r="J25" s="621"/>
      <c r="K25" s="621"/>
      <c r="L25" s="621"/>
      <c r="M25" s="621"/>
      <c r="N25" s="621"/>
      <c r="O25" s="621"/>
      <c r="P25" s="621"/>
      <c r="Q25" s="622"/>
      <c r="R25" s="623">
        <v>6563291</v>
      </c>
      <c r="S25" s="624"/>
      <c r="T25" s="624"/>
      <c r="U25" s="624"/>
      <c r="V25" s="624"/>
      <c r="W25" s="624"/>
      <c r="X25" s="624"/>
      <c r="Y25" s="625"/>
      <c r="Z25" s="626">
        <v>44.8</v>
      </c>
      <c r="AA25" s="626"/>
      <c r="AB25" s="626"/>
      <c r="AC25" s="626"/>
      <c r="AD25" s="627">
        <v>6200065</v>
      </c>
      <c r="AE25" s="627"/>
      <c r="AF25" s="627"/>
      <c r="AG25" s="627"/>
      <c r="AH25" s="627"/>
      <c r="AI25" s="627"/>
      <c r="AJ25" s="627"/>
      <c r="AK25" s="627"/>
      <c r="AL25" s="628">
        <v>99.9</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237</v>
      </c>
      <c r="BH25" s="624"/>
      <c r="BI25" s="624"/>
      <c r="BJ25" s="624"/>
      <c r="BK25" s="624"/>
      <c r="BL25" s="624"/>
      <c r="BM25" s="624"/>
      <c r="BN25" s="625"/>
      <c r="BO25" s="626" t="s">
        <v>176</v>
      </c>
      <c r="BP25" s="626"/>
      <c r="BQ25" s="626"/>
      <c r="BR25" s="626"/>
      <c r="BS25" s="627" t="s">
        <v>176</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1541307</v>
      </c>
      <c r="CS25" s="656"/>
      <c r="CT25" s="656"/>
      <c r="CU25" s="656"/>
      <c r="CV25" s="656"/>
      <c r="CW25" s="656"/>
      <c r="CX25" s="656"/>
      <c r="CY25" s="657"/>
      <c r="CZ25" s="628">
        <v>11.2</v>
      </c>
      <c r="DA25" s="654"/>
      <c r="DB25" s="654"/>
      <c r="DC25" s="658"/>
      <c r="DD25" s="632">
        <v>1445903</v>
      </c>
      <c r="DE25" s="656"/>
      <c r="DF25" s="656"/>
      <c r="DG25" s="656"/>
      <c r="DH25" s="656"/>
      <c r="DI25" s="656"/>
      <c r="DJ25" s="656"/>
      <c r="DK25" s="657"/>
      <c r="DL25" s="632">
        <v>1389770</v>
      </c>
      <c r="DM25" s="656"/>
      <c r="DN25" s="656"/>
      <c r="DO25" s="656"/>
      <c r="DP25" s="656"/>
      <c r="DQ25" s="656"/>
      <c r="DR25" s="656"/>
      <c r="DS25" s="656"/>
      <c r="DT25" s="656"/>
      <c r="DU25" s="656"/>
      <c r="DV25" s="657"/>
      <c r="DW25" s="628">
        <v>22.2</v>
      </c>
      <c r="DX25" s="654"/>
      <c r="DY25" s="654"/>
      <c r="DZ25" s="654"/>
      <c r="EA25" s="654"/>
      <c r="EB25" s="654"/>
      <c r="EC25" s="655"/>
    </row>
    <row r="26" spans="2:133" ht="11.25" customHeight="1" x14ac:dyDescent="0.15">
      <c r="B26" s="620" t="s">
        <v>299</v>
      </c>
      <c r="C26" s="621"/>
      <c r="D26" s="621"/>
      <c r="E26" s="621"/>
      <c r="F26" s="621"/>
      <c r="G26" s="621"/>
      <c r="H26" s="621"/>
      <c r="I26" s="621"/>
      <c r="J26" s="621"/>
      <c r="K26" s="621"/>
      <c r="L26" s="621"/>
      <c r="M26" s="621"/>
      <c r="N26" s="621"/>
      <c r="O26" s="621"/>
      <c r="P26" s="621"/>
      <c r="Q26" s="622"/>
      <c r="R26" s="623">
        <v>1159</v>
      </c>
      <c r="S26" s="624"/>
      <c r="T26" s="624"/>
      <c r="U26" s="624"/>
      <c r="V26" s="624"/>
      <c r="W26" s="624"/>
      <c r="X26" s="624"/>
      <c r="Y26" s="625"/>
      <c r="Z26" s="626">
        <v>0</v>
      </c>
      <c r="AA26" s="626"/>
      <c r="AB26" s="626"/>
      <c r="AC26" s="626"/>
      <c r="AD26" s="627">
        <v>1159</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176</v>
      </c>
      <c r="BH26" s="624"/>
      <c r="BI26" s="624"/>
      <c r="BJ26" s="624"/>
      <c r="BK26" s="624"/>
      <c r="BL26" s="624"/>
      <c r="BM26" s="624"/>
      <c r="BN26" s="625"/>
      <c r="BO26" s="626" t="s">
        <v>176</v>
      </c>
      <c r="BP26" s="626"/>
      <c r="BQ26" s="626"/>
      <c r="BR26" s="626"/>
      <c r="BS26" s="627" t="s">
        <v>237</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823143</v>
      </c>
      <c r="CS26" s="624"/>
      <c r="CT26" s="624"/>
      <c r="CU26" s="624"/>
      <c r="CV26" s="624"/>
      <c r="CW26" s="624"/>
      <c r="CX26" s="624"/>
      <c r="CY26" s="625"/>
      <c r="CZ26" s="628">
        <v>6</v>
      </c>
      <c r="DA26" s="654"/>
      <c r="DB26" s="654"/>
      <c r="DC26" s="658"/>
      <c r="DD26" s="632">
        <v>747703</v>
      </c>
      <c r="DE26" s="624"/>
      <c r="DF26" s="624"/>
      <c r="DG26" s="624"/>
      <c r="DH26" s="624"/>
      <c r="DI26" s="624"/>
      <c r="DJ26" s="624"/>
      <c r="DK26" s="625"/>
      <c r="DL26" s="632" t="s">
        <v>176</v>
      </c>
      <c r="DM26" s="624"/>
      <c r="DN26" s="624"/>
      <c r="DO26" s="624"/>
      <c r="DP26" s="624"/>
      <c r="DQ26" s="624"/>
      <c r="DR26" s="624"/>
      <c r="DS26" s="624"/>
      <c r="DT26" s="624"/>
      <c r="DU26" s="624"/>
      <c r="DV26" s="625"/>
      <c r="DW26" s="628" t="s">
        <v>237</v>
      </c>
      <c r="DX26" s="654"/>
      <c r="DY26" s="654"/>
      <c r="DZ26" s="654"/>
      <c r="EA26" s="654"/>
      <c r="EB26" s="654"/>
      <c r="EC26" s="655"/>
    </row>
    <row r="27" spans="2:133" ht="11.25" customHeight="1" x14ac:dyDescent="0.15">
      <c r="B27" s="620" t="s">
        <v>302</v>
      </c>
      <c r="C27" s="621"/>
      <c r="D27" s="621"/>
      <c r="E27" s="621"/>
      <c r="F27" s="621"/>
      <c r="G27" s="621"/>
      <c r="H27" s="621"/>
      <c r="I27" s="621"/>
      <c r="J27" s="621"/>
      <c r="K27" s="621"/>
      <c r="L27" s="621"/>
      <c r="M27" s="621"/>
      <c r="N27" s="621"/>
      <c r="O27" s="621"/>
      <c r="P27" s="621"/>
      <c r="Q27" s="622"/>
      <c r="R27" s="623">
        <v>21053</v>
      </c>
      <c r="S27" s="624"/>
      <c r="T27" s="624"/>
      <c r="U27" s="624"/>
      <c r="V27" s="624"/>
      <c r="W27" s="624"/>
      <c r="X27" s="624"/>
      <c r="Y27" s="625"/>
      <c r="Z27" s="626">
        <v>0.1</v>
      </c>
      <c r="AA27" s="626"/>
      <c r="AB27" s="626"/>
      <c r="AC27" s="626"/>
      <c r="AD27" s="627" t="s">
        <v>237</v>
      </c>
      <c r="AE27" s="627"/>
      <c r="AF27" s="627"/>
      <c r="AG27" s="627"/>
      <c r="AH27" s="627"/>
      <c r="AI27" s="627"/>
      <c r="AJ27" s="627"/>
      <c r="AK27" s="627"/>
      <c r="AL27" s="628" t="s">
        <v>176</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1202799</v>
      </c>
      <c r="BH27" s="624"/>
      <c r="BI27" s="624"/>
      <c r="BJ27" s="624"/>
      <c r="BK27" s="624"/>
      <c r="BL27" s="624"/>
      <c r="BM27" s="624"/>
      <c r="BN27" s="625"/>
      <c r="BO27" s="626">
        <v>100</v>
      </c>
      <c r="BP27" s="626"/>
      <c r="BQ27" s="626"/>
      <c r="BR27" s="626"/>
      <c r="BS27" s="627" t="s">
        <v>176</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791074</v>
      </c>
      <c r="CS27" s="656"/>
      <c r="CT27" s="656"/>
      <c r="CU27" s="656"/>
      <c r="CV27" s="656"/>
      <c r="CW27" s="656"/>
      <c r="CX27" s="656"/>
      <c r="CY27" s="657"/>
      <c r="CZ27" s="628">
        <v>5.7</v>
      </c>
      <c r="DA27" s="654"/>
      <c r="DB27" s="654"/>
      <c r="DC27" s="658"/>
      <c r="DD27" s="632">
        <v>221673</v>
      </c>
      <c r="DE27" s="656"/>
      <c r="DF27" s="656"/>
      <c r="DG27" s="656"/>
      <c r="DH27" s="656"/>
      <c r="DI27" s="656"/>
      <c r="DJ27" s="656"/>
      <c r="DK27" s="657"/>
      <c r="DL27" s="632">
        <v>193581</v>
      </c>
      <c r="DM27" s="656"/>
      <c r="DN27" s="656"/>
      <c r="DO27" s="656"/>
      <c r="DP27" s="656"/>
      <c r="DQ27" s="656"/>
      <c r="DR27" s="656"/>
      <c r="DS27" s="656"/>
      <c r="DT27" s="656"/>
      <c r="DU27" s="656"/>
      <c r="DV27" s="657"/>
      <c r="DW27" s="628">
        <v>3.1</v>
      </c>
      <c r="DX27" s="654"/>
      <c r="DY27" s="654"/>
      <c r="DZ27" s="654"/>
      <c r="EA27" s="654"/>
      <c r="EB27" s="654"/>
      <c r="EC27" s="655"/>
    </row>
    <row r="28" spans="2:133" ht="11.25" customHeight="1" x14ac:dyDescent="0.15">
      <c r="B28" s="620" t="s">
        <v>305</v>
      </c>
      <c r="C28" s="621"/>
      <c r="D28" s="621"/>
      <c r="E28" s="621"/>
      <c r="F28" s="621"/>
      <c r="G28" s="621"/>
      <c r="H28" s="621"/>
      <c r="I28" s="621"/>
      <c r="J28" s="621"/>
      <c r="K28" s="621"/>
      <c r="L28" s="621"/>
      <c r="M28" s="621"/>
      <c r="N28" s="621"/>
      <c r="O28" s="621"/>
      <c r="P28" s="621"/>
      <c r="Q28" s="622"/>
      <c r="R28" s="623">
        <v>79295</v>
      </c>
      <c r="S28" s="624"/>
      <c r="T28" s="624"/>
      <c r="U28" s="624"/>
      <c r="V28" s="624"/>
      <c r="W28" s="624"/>
      <c r="X28" s="624"/>
      <c r="Y28" s="625"/>
      <c r="Z28" s="626">
        <v>0.5</v>
      </c>
      <c r="AA28" s="626"/>
      <c r="AB28" s="626"/>
      <c r="AC28" s="626"/>
      <c r="AD28" s="627" t="s">
        <v>237</v>
      </c>
      <c r="AE28" s="627"/>
      <c r="AF28" s="627"/>
      <c r="AG28" s="627"/>
      <c r="AH28" s="627"/>
      <c r="AI28" s="627"/>
      <c r="AJ28" s="627"/>
      <c r="AK28" s="627"/>
      <c r="AL28" s="628" t="s">
        <v>138</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3445425</v>
      </c>
      <c r="CS28" s="624"/>
      <c r="CT28" s="624"/>
      <c r="CU28" s="624"/>
      <c r="CV28" s="624"/>
      <c r="CW28" s="624"/>
      <c r="CX28" s="624"/>
      <c r="CY28" s="625"/>
      <c r="CZ28" s="628">
        <v>25</v>
      </c>
      <c r="DA28" s="654"/>
      <c r="DB28" s="654"/>
      <c r="DC28" s="658"/>
      <c r="DD28" s="632">
        <v>2359344</v>
      </c>
      <c r="DE28" s="624"/>
      <c r="DF28" s="624"/>
      <c r="DG28" s="624"/>
      <c r="DH28" s="624"/>
      <c r="DI28" s="624"/>
      <c r="DJ28" s="624"/>
      <c r="DK28" s="625"/>
      <c r="DL28" s="632">
        <v>2267232</v>
      </c>
      <c r="DM28" s="624"/>
      <c r="DN28" s="624"/>
      <c r="DO28" s="624"/>
      <c r="DP28" s="624"/>
      <c r="DQ28" s="624"/>
      <c r="DR28" s="624"/>
      <c r="DS28" s="624"/>
      <c r="DT28" s="624"/>
      <c r="DU28" s="624"/>
      <c r="DV28" s="625"/>
      <c r="DW28" s="628">
        <v>36.200000000000003</v>
      </c>
      <c r="DX28" s="654"/>
      <c r="DY28" s="654"/>
      <c r="DZ28" s="654"/>
      <c r="EA28" s="654"/>
      <c r="EB28" s="654"/>
      <c r="EC28" s="655"/>
    </row>
    <row r="29" spans="2:133" ht="11.25" customHeight="1" x14ac:dyDescent="0.15">
      <c r="B29" s="620" t="s">
        <v>307</v>
      </c>
      <c r="C29" s="621"/>
      <c r="D29" s="621"/>
      <c r="E29" s="621"/>
      <c r="F29" s="621"/>
      <c r="G29" s="621"/>
      <c r="H29" s="621"/>
      <c r="I29" s="621"/>
      <c r="J29" s="621"/>
      <c r="K29" s="621"/>
      <c r="L29" s="621"/>
      <c r="M29" s="621"/>
      <c r="N29" s="621"/>
      <c r="O29" s="621"/>
      <c r="P29" s="621"/>
      <c r="Q29" s="622"/>
      <c r="R29" s="623">
        <v>7859</v>
      </c>
      <c r="S29" s="624"/>
      <c r="T29" s="624"/>
      <c r="U29" s="624"/>
      <c r="V29" s="624"/>
      <c r="W29" s="624"/>
      <c r="X29" s="624"/>
      <c r="Y29" s="625"/>
      <c r="Z29" s="626">
        <v>0.1</v>
      </c>
      <c r="AA29" s="626"/>
      <c r="AB29" s="626"/>
      <c r="AC29" s="626"/>
      <c r="AD29" s="627" t="s">
        <v>176</v>
      </c>
      <c r="AE29" s="627"/>
      <c r="AF29" s="627"/>
      <c r="AG29" s="627"/>
      <c r="AH29" s="627"/>
      <c r="AI29" s="627"/>
      <c r="AJ29" s="627"/>
      <c r="AK29" s="627"/>
      <c r="AL29" s="628" t="s">
        <v>176</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308</v>
      </c>
      <c r="CE29" s="660"/>
      <c r="CF29" s="620" t="s">
        <v>309</v>
      </c>
      <c r="CG29" s="621"/>
      <c r="CH29" s="621"/>
      <c r="CI29" s="621"/>
      <c r="CJ29" s="621"/>
      <c r="CK29" s="621"/>
      <c r="CL29" s="621"/>
      <c r="CM29" s="621"/>
      <c r="CN29" s="621"/>
      <c r="CO29" s="621"/>
      <c r="CP29" s="621"/>
      <c r="CQ29" s="622"/>
      <c r="CR29" s="623">
        <v>3445418</v>
      </c>
      <c r="CS29" s="656"/>
      <c r="CT29" s="656"/>
      <c r="CU29" s="656"/>
      <c r="CV29" s="656"/>
      <c r="CW29" s="656"/>
      <c r="CX29" s="656"/>
      <c r="CY29" s="657"/>
      <c r="CZ29" s="628">
        <v>25</v>
      </c>
      <c r="DA29" s="654"/>
      <c r="DB29" s="654"/>
      <c r="DC29" s="658"/>
      <c r="DD29" s="632">
        <v>2359337</v>
      </c>
      <c r="DE29" s="656"/>
      <c r="DF29" s="656"/>
      <c r="DG29" s="656"/>
      <c r="DH29" s="656"/>
      <c r="DI29" s="656"/>
      <c r="DJ29" s="656"/>
      <c r="DK29" s="657"/>
      <c r="DL29" s="632">
        <v>2267225</v>
      </c>
      <c r="DM29" s="656"/>
      <c r="DN29" s="656"/>
      <c r="DO29" s="656"/>
      <c r="DP29" s="656"/>
      <c r="DQ29" s="656"/>
      <c r="DR29" s="656"/>
      <c r="DS29" s="656"/>
      <c r="DT29" s="656"/>
      <c r="DU29" s="656"/>
      <c r="DV29" s="657"/>
      <c r="DW29" s="628">
        <v>36.200000000000003</v>
      </c>
      <c r="DX29" s="654"/>
      <c r="DY29" s="654"/>
      <c r="DZ29" s="654"/>
      <c r="EA29" s="654"/>
      <c r="EB29" s="654"/>
      <c r="EC29" s="655"/>
    </row>
    <row r="30" spans="2:133" ht="11.25" customHeight="1" x14ac:dyDescent="0.15">
      <c r="B30" s="620" t="s">
        <v>310</v>
      </c>
      <c r="C30" s="621"/>
      <c r="D30" s="621"/>
      <c r="E30" s="621"/>
      <c r="F30" s="621"/>
      <c r="G30" s="621"/>
      <c r="H30" s="621"/>
      <c r="I30" s="621"/>
      <c r="J30" s="621"/>
      <c r="K30" s="621"/>
      <c r="L30" s="621"/>
      <c r="M30" s="621"/>
      <c r="N30" s="621"/>
      <c r="O30" s="621"/>
      <c r="P30" s="621"/>
      <c r="Q30" s="622"/>
      <c r="R30" s="623">
        <v>1790209</v>
      </c>
      <c r="S30" s="624"/>
      <c r="T30" s="624"/>
      <c r="U30" s="624"/>
      <c r="V30" s="624"/>
      <c r="W30" s="624"/>
      <c r="X30" s="624"/>
      <c r="Y30" s="625"/>
      <c r="Z30" s="626">
        <v>12.2</v>
      </c>
      <c r="AA30" s="626"/>
      <c r="AB30" s="626"/>
      <c r="AC30" s="626"/>
      <c r="AD30" s="627" t="s">
        <v>176</v>
      </c>
      <c r="AE30" s="627"/>
      <c r="AF30" s="627"/>
      <c r="AG30" s="627"/>
      <c r="AH30" s="627"/>
      <c r="AI30" s="627"/>
      <c r="AJ30" s="627"/>
      <c r="AK30" s="627"/>
      <c r="AL30" s="628" t="s">
        <v>138</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65"/>
      <c r="BI30" s="665"/>
      <c r="BJ30" s="665"/>
      <c r="BK30" s="665"/>
      <c r="BL30" s="665"/>
      <c r="BM30" s="665"/>
      <c r="BN30" s="665"/>
      <c r="BO30" s="665"/>
      <c r="BP30" s="665"/>
      <c r="BQ30" s="666"/>
      <c r="BR30" s="605" t="s">
        <v>312</v>
      </c>
      <c r="BS30" s="665"/>
      <c r="BT30" s="665"/>
      <c r="BU30" s="665"/>
      <c r="BV30" s="665"/>
      <c r="BW30" s="665"/>
      <c r="BX30" s="665"/>
      <c r="BY30" s="665"/>
      <c r="BZ30" s="665"/>
      <c r="CA30" s="665"/>
      <c r="CB30" s="666"/>
      <c r="CD30" s="661"/>
      <c r="CE30" s="662"/>
      <c r="CF30" s="620" t="s">
        <v>313</v>
      </c>
      <c r="CG30" s="621"/>
      <c r="CH30" s="621"/>
      <c r="CI30" s="621"/>
      <c r="CJ30" s="621"/>
      <c r="CK30" s="621"/>
      <c r="CL30" s="621"/>
      <c r="CM30" s="621"/>
      <c r="CN30" s="621"/>
      <c r="CO30" s="621"/>
      <c r="CP30" s="621"/>
      <c r="CQ30" s="622"/>
      <c r="CR30" s="623">
        <v>3391863</v>
      </c>
      <c r="CS30" s="624"/>
      <c r="CT30" s="624"/>
      <c r="CU30" s="624"/>
      <c r="CV30" s="624"/>
      <c r="CW30" s="624"/>
      <c r="CX30" s="624"/>
      <c r="CY30" s="625"/>
      <c r="CZ30" s="628">
        <v>24.6</v>
      </c>
      <c r="DA30" s="654"/>
      <c r="DB30" s="654"/>
      <c r="DC30" s="658"/>
      <c r="DD30" s="632">
        <v>2305782</v>
      </c>
      <c r="DE30" s="624"/>
      <c r="DF30" s="624"/>
      <c r="DG30" s="624"/>
      <c r="DH30" s="624"/>
      <c r="DI30" s="624"/>
      <c r="DJ30" s="624"/>
      <c r="DK30" s="625"/>
      <c r="DL30" s="632">
        <v>2213670</v>
      </c>
      <c r="DM30" s="624"/>
      <c r="DN30" s="624"/>
      <c r="DO30" s="624"/>
      <c r="DP30" s="624"/>
      <c r="DQ30" s="624"/>
      <c r="DR30" s="624"/>
      <c r="DS30" s="624"/>
      <c r="DT30" s="624"/>
      <c r="DU30" s="624"/>
      <c r="DV30" s="625"/>
      <c r="DW30" s="628">
        <v>35.299999999999997</v>
      </c>
      <c r="DX30" s="654"/>
      <c r="DY30" s="654"/>
      <c r="DZ30" s="654"/>
      <c r="EA30" s="654"/>
      <c r="EB30" s="654"/>
      <c r="EC30" s="655"/>
    </row>
    <row r="31" spans="2:133" ht="11.25" customHeight="1" x14ac:dyDescent="0.15">
      <c r="B31" s="636" t="s">
        <v>314</v>
      </c>
      <c r="C31" s="637"/>
      <c r="D31" s="637"/>
      <c r="E31" s="637"/>
      <c r="F31" s="637"/>
      <c r="G31" s="637"/>
      <c r="H31" s="637"/>
      <c r="I31" s="637"/>
      <c r="J31" s="637"/>
      <c r="K31" s="637"/>
      <c r="L31" s="637"/>
      <c r="M31" s="637"/>
      <c r="N31" s="637"/>
      <c r="O31" s="637"/>
      <c r="P31" s="637"/>
      <c r="Q31" s="638"/>
      <c r="R31" s="623" t="s">
        <v>237</v>
      </c>
      <c r="S31" s="624"/>
      <c r="T31" s="624"/>
      <c r="U31" s="624"/>
      <c r="V31" s="624"/>
      <c r="W31" s="624"/>
      <c r="X31" s="624"/>
      <c r="Y31" s="625"/>
      <c r="Z31" s="626" t="s">
        <v>237</v>
      </c>
      <c r="AA31" s="626"/>
      <c r="AB31" s="626"/>
      <c r="AC31" s="626"/>
      <c r="AD31" s="627" t="s">
        <v>176</v>
      </c>
      <c r="AE31" s="627"/>
      <c r="AF31" s="627"/>
      <c r="AG31" s="627"/>
      <c r="AH31" s="627"/>
      <c r="AI31" s="627"/>
      <c r="AJ31" s="627"/>
      <c r="AK31" s="627"/>
      <c r="AL31" s="628" t="s">
        <v>237</v>
      </c>
      <c r="AM31" s="629"/>
      <c r="AN31" s="629"/>
      <c r="AO31" s="630"/>
      <c r="AP31" s="669" t="s">
        <v>315</v>
      </c>
      <c r="AQ31" s="670"/>
      <c r="AR31" s="670"/>
      <c r="AS31" s="670"/>
      <c r="AT31" s="675" t="s">
        <v>316</v>
      </c>
      <c r="AU31" s="218"/>
      <c r="AV31" s="218"/>
      <c r="AW31" s="218"/>
      <c r="AX31" s="609" t="s">
        <v>189</v>
      </c>
      <c r="AY31" s="610"/>
      <c r="AZ31" s="610"/>
      <c r="BA31" s="610"/>
      <c r="BB31" s="610"/>
      <c r="BC31" s="610"/>
      <c r="BD31" s="610"/>
      <c r="BE31" s="610"/>
      <c r="BF31" s="611"/>
      <c r="BG31" s="679">
        <v>99</v>
      </c>
      <c r="BH31" s="667"/>
      <c r="BI31" s="667"/>
      <c r="BJ31" s="667"/>
      <c r="BK31" s="667"/>
      <c r="BL31" s="667"/>
      <c r="BM31" s="618">
        <v>95</v>
      </c>
      <c r="BN31" s="667"/>
      <c r="BO31" s="667"/>
      <c r="BP31" s="667"/>
      <c r="BQ31" s="668"/>
      <c r="BR31" s="679">
        <v>98.8</v>
      </c>
      <c r="BS31" s="667"/>
      <c r="BT31" s="667"/>
      <c r="BU31" s="667"/>
      <c r="BV31" s="667"/>
      <c r="BW31" s="667"/>
      <c r="BX31" s="618">
        <v>92.7</v>
      </c>
      <c r="BY31" s="667"/>
      <c r="BZ31" s="667"/>
      <c r="CA31" s="667"/>
      <c r="CB31" s="668"/>
      <c r="CD31" s="661"/>
      <c r="CE31" s="662"/>
      <c r="CF31" s="620" t="s">
        <v>317</v>
      </c>
      <c r="CG31" s="621"/>
      <c r="CH31" s="621"/>
      <c r="CI31" s="621"/>
      <c r="CJ31" s="621"/>
      <c r="CK31" s="621"/>
      <c r="CL31" s="621"/>
      <c r="CM31" s="621"/>
      <c r="CN31" s="621"/>
      <c r="CO31" s="621"/>
      <c r="CP31" s="621"/>
      <c r="CQ31" s="622"/>
      <c r="CR31" s="623">
        <v>53555</v>
      </c>
      <c r="CS31" s="656"/>
      <c r="CT31" s="656"/>
      <c r="CU31" s="656"/>
      <c r="CV31" s="656"/>
      <c r="CW31" s="656"/>
      <c r="CX31" s="656"/>
      <c r="CY31" s="657"/>
      <c r="CZ31" s="628">
        <v>0.4</v>
      </c>
      <c r="DA31" s="654"/>
      <c r="DB31" s="654"/>
      <c r="DC31" s="658"/>
      <c r="DD31" s="632">
        <v>53555</v>
      </c>
      <c r="DE31" s="656"/>
      <c r="DF31" s="656"/>
      <c r="DG31" s="656"/>
      <c r="DH31" s="656"/>
      <c r="DI31" s="656"/>
      <c r="DJ31" s="656"/>
      <c r="DK31" s="657"/>
      <c r="DL31" s="632">
        <v>53555</v>
      </c>
      <c r="DM31" s="656"/>
      <c r="DN31" s="656"/>
      <c r="DO31" s="656"/>
      <c r="DP31" s="656"/>
      <c r="DQ31" s="656"/>
      <c r="DR31" s="656"/>
      <c r="DS31" s="656"/>
      <c r="DT31" s="656"/>
      <c r="DU31" s="656"/>
      <c r="DV31" s="657"/>
      <c r="DW31" s="628">
        <v>0.9</v>
      </c>
      <c r="DX31" s="654"/>
      <c r="DY31" s="654"/>
      <c r="DZ31" s="654"/>
      <c r="EA31" s="654"/>
      <c r="EB31" s="654"/>
      <c r="EC31" s="655"/>
    </row>
    <row r="32" spans="2:133" ht="11.25" customHeight="1" x14ac:dyDescent="0.15">
      <c r="B32" s="620" t="s">
        <v>318</v>
      </c>
      <c r="C32" s="621"/>
      <c r="D32" s="621"/>
      <c r="E32" s="621"/>
      <c r="F32" s="621"/>
      <c r="G32" s="621"/>
      <c r="H32" s="621"/>
      <c r="I32" s="621"/>
      <c r="J32" s="621"/>
      <c r="K32" s="621"/>
      <c r="L32" s="621"/>
      <c r="M32" s="621"/>
      <c r="N32" s="621"/>
      <c r="O32" s="621"/>
      <c r="P32" s="621"/>
      <c r="Q32" s="622"/>
      <c r="R32" s="623">
        <v>860005</v>
      </c>
      <c r="S32" s="624"/>
      <c r="T32" s="624"/>
      <c r="U32" s="624"/>
      <c r="V32" s="624"/>
      <c r="W32" s="624"/>
      <c r="X32" s="624"/>
      <c r="Y32" s="625"/>
      <c r="Z32" s="626">
        <v>5.9</v>
      </c>
      <c r="AA32" s="626"/>
      <c r="AB32" s="626"/>
      <c r="AC32" s="626"/>
      <c r="AD32" s="627" t="s">
        <v>176</v>
      </c>
      <c r="AE32" s="627"/>
      <c r="AF32" s="627"/>
      <c r="AG32" s="627"/>
      <c r="AH32" s="627"/>
      <c r="AI32" s="627"/>
      <c r="AJ32" s="627"/>
      <c r="AK32" s="627"/>
      <c r="AL32" s="628" t="s">
        <v>237</v>
      </c>
      <c r="AM32" s="629"/>
      <c r="AN32" s="629"/>
      <c r="AO32" s="630"/>
      <c r="AP32" s="671"/>
      <c r="AQ32" s="672"/>
      <c r="AR32" s="672"/>
      <c r="AS32" s="672"/>
      <c r="AT32" s="676"/>
      <c r="AU32" s="214" t="s">
        <v>319</v>
      </c>
      <c r="AX32" s="620" t="s">
        <v>320</v>
      </c>
      <c r="AY32" s="621"/>
      <c r="AZ32" s="621"/>
      <c r="BA32" s="621"/>
      <c r="BB32" s="621"/>
      <c r="BC32" s="621"/>
      <c r="BD32" s="621"/>
      <c r="BE32" s="621"/>
      <c r="BF32" s="622"/>
      <c r="BG32" s="680">
        <v>99</v>
      </c>
      <c r="BH32" s="656"/>
      <c r="BI32" s="656"/>
      <c r="BJ32" s="656"/>
      <c r="BK32" s="656"/>
      <c r="BL32" s="656"/>
      <c r="BM32" s="629">
        <v>95.5</v>
      </c>
      <c r="BN32" s="656"/>
      <c r="BO32" s="656"/>
      <c r="BP32" s="656"/>
      <c r="BQ32" s="678"/>
      <c r="BR32" s="680">
        <v>98.7</v>
      </c>
      <c r="BS32" s="656"/>
      <c r="BT32" s="656"/>
      <c r="BU32" s="656"/>
      <c r="BV32" s="656"/>
      <c r="BW32" s="656"/>
      <c r="BX32" s="629">
        <v>95.5</v>
      </c>
      <c r="BY32" s="656"/>
      <c r="BZ32" s="656"/>
      <c r="CA32" s="656"/>
      <c r="CB32" s="678"/>
      <c r="CD32" s="663"/>
      <c r="CE32" s="664"/>
      <c r="CF32" s="620" t="s">
        <v>321</v>
      </c>
      <c r="CG32" s="621"/>
      <c r="CH32" s="621"/>
      <c r="CI32" s="621"/>
      <c r="CJ32" s="621"/>
      <c r="CK32" s="621"/>
      <c r="CL32" s="621"/>
      <c r="CM32" s="621"/>
      <c r="CN32" s="621"/>
      <c r="CO32" s="621"/>
      <c r="CP32" s="621"/>
      <c r="CQ32" s="622"/>
      <c r="CR32" s="623">
        <v>7</v>
      </c>
      <c r="CS32" s="624"/>
      <c r="CT32" s="624"/>
      <c r="CU32" s="624"/>
      <c r="CV32" s="624"/>
      <c r="CW32" s="624"/>
      <c r="CX32" s="624"/>
      <c r="CY32" s="625"/>
      <c r="CZ32" s="628">
        <v>0</v>
      </c>
      <c r="DA32" s="654"/>
      <c r="DB32" s="654"/>
      <c r="DC32" s="658"/>
      <c r="DD32" s="632">
        <v>7</v>
      </c>
      <c r="DE32" s="624"/>
      <c r="DF32" s="624"/>
      <c r="DG32" s="624"/>
      <c r="DH32" s="624"/>
      <c r="DI32" s="624"/>
      <c r="DJ32" s="624"/>
      <c r="DK32" s="625"/>
      <c r="DL32" s="632">
        <v>7</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322</v>
      </c>
      <c r="C33" s="621"/>
      <c r="D33" s="621"/>
      <c r="E33" s="621"/>
      <c r="F33" s="621"/>
      <c r="G33" s="621"/>
      <c r="H33" s="621"/>
      <c r="I33" s="621"/>
      <c r="J33" s="621"/>
      <c r="K33" s="621"/>
      <c r="L33" s="621"/>
      <c r="M33" s="621"/>
      <c r="N33" s="621"/>
      <c r="O33" s="621"/>
      <c r="P33" s="621"/>
      <c r="Q33" s="622"/>
      <c r="R33" s="623">
        <v>70556</v>
      </c>
      <c r="S33" s="624"/>
      <c r="T33" s="624"/>
      <c r="U33" s="624"/>
      <c r="V33" s="624"/>
      <c r="W33" s="624"/>
      <c r="X33" s="624"/>
      <c r="Y33" s="625"/>
      <c r="Z33" s="626">
        <v>0.5</v>
      </c>
      <c r="AA33" s="626"/>
      <c r="AB33" s="626"/>
      <c r="AC33" s="626"/>
      <c r="AD33" s="627">
        <v>6000</v>
      </c>
      <c r="AE33" s="627"/>
      <c r="AF33" s="627"/>
      <c r="AG33" s="627"/>
      <c r="AH33" s="627"/>
      <c r="AI33" s="627"/>
      <c r="AJ33" s="627"/>
      <c r="AK33" s="627"/>
      <c r="AL33" s="628">
        <v>0.1</v>
      </c>
      <c r="AM33" s="629"/>
      <c r="AN33" s="629"/>
      <c r="AO33" s="630"/>
      <c r="AP33" s="673"/>
      <c r="AQ33" s="674"/>
      <c r="AR33" s="674"/>
      <c r="AS33" s="674"/>
      <c r="AT33" s="677"/>
      <c r="AU33" s="219"/>
      <c r="AV33" s="219"/>
      <c r="AW33" s="219"/>
      <c r="AX33" s="644" t="s">
        <v>323</v>
      </c>
      <c r="AY33" s="645"/>
      <c r="AZ33" s="645"/>
      <c r="BA33" s="645"/>
      <c r="BB33" s="645"/>
      <c r="BC33" s="645"/>
      <c r="BD33" s="645"/>
      <c r="BE33" s="645"/>
      <c r="BF33" s="646"/>
      <c r="BG33" s="681">
        <v>98.9</v>
      </c>
      <c r="BH33" s="682"/>
      <c r="BI33" s="682"/>
      <c r="BJ33" s="682"/>
      <c r="BK33" s="682"/>
      <c r="BL33" s="682"/>
      <c r="BM33" s="683">
        <v>93.9</v>
      </c>
      <c r="BN33" s="682"/>
      <c r="BO33" s="682"/>
      <c r="BP33" s="682"/>
      <c r="BQ33" s="684"/>
      <c r="BR33" s="681">
        <v>98.8</v>
      </c>
      <c r="BS33" s="682"/>
      <c r="BT33" s="682"/>
      <c r="BU33" s="682"/>
      <c r="BV33" s="682"/>
      <c r="BW33" s="682"/>
      <c r="BX33" s="683">
        <v>90</v>
      </c>
      <c r="BY33" s="682"/>
      <c r="BZ33" s="682"/>
      <c r="CA33" s="682"/>
      <c r="CB33" s="684"/>
      <c r="CD33" s="620" t="s">
        <v>324</v>
      </c>
      <c r="CE33" s="621"/>
      <c r="CF33" s="621"/>
      <c r="CG33" s="621"/>
      <c r="CH33" s="621"/>
      <c r="CI33" s="621"/>
      <c r="CJ33" s="621"/>
      <c r="CK33" s="621"/>
      <c r="CL33" s="621"/>
      <c r="CM33" s="621"/>
      <c r="CN33" s="621"/>
      <c r="CO33" s="621"/>
      <c r="CP33" s="621"/>
      <c r="CQ33" s="622"/>
      <c r="CR33" s="623">
        <v>5140596</v>
      </c>
      <c r="CS33" s="656"/>
      <c r="CT33" s="656"/>
      <c r="CU33" s="656"/>
      <c r="CV33" s="656"/>
      <c r="CW33" s="656"/>
      <c r="CX33" s="656"/>
      <c r="CY33" s="657"/>
      <c r="CZ33" s="628">
        <v>37.4</v>
      </c>
      <c r="DA33" s="654"/>
      <c r="DB33" s="654"/>
      <c r="DC33" s="658"/>
      <c r="DD33" s="632">
        <v>2569953</v>
      </c>
      <c r="DE33" s="656"/>
      <c r="DF33" s="656"/>
      <c r="DG33" s="656"/>
      <c r="DH33" s="656"/>
      <c r="DI33" s="656"/>
      <c r="DJ33" s="656"/>
      <c r="DK33" s="657"/>
      <c r="DL33" s="632">
        <v>2100802</v>
      </c>
      <c r="DM33" s="656"/>
      <c r="DN33" s="656"/>
      <c r="DO33" s="656"/>
      <c r="DP33" s="656"/>
      <c r="DQ33" s="656"/>
      <c r="DR33" s="656"/>
      <c r="DS33" s="656"/>
      <c r="DT33" s="656"/>
      <c r="DU33" s="656"/>
      <c r="DV33" s="657"/>
      <c r="DW33" s="628">
        <v>33.5</v>
      </c>
      <c r="DX33" s="654"/>
      <c r="DY33" s="654"/>
      <c r="DZ33" s="654"/>
      <c r="EA33" s="654"/>
      <c r="EB33" s="654"/>
      <c r="EC33" s="655"/>
    </row>
    <row r="34" spans="2:133" ht="11.25" customHeight="1" x14ac:dyDescent="0.15">
      <c r="B34" s="620" t="s">
        <v>325</v>
      </c>
      <c r="C34" s="621"/>
      <c r="D34" s="621"/>
      <c r="E34" s="621"/>
      <c r="F34" s="621"/>
      <c r="G34" s="621"/>
      <c r="H34" s="621"/>
      <c r="I34" s="621"/>
      <c r="J34" s="621"/>
      <c r="K34" s="621"/>
      <c r="L34" s="621"/>
      <c r="M34" s="621"/>
      <c r="N34" s="621"/>
      <c r="O34" s="621"/>
      <c r="P34" s="621"/>
      <c r="Q34" s="622"/>
      <c r="R34" s="623">
        <v>715697</v>
      </c>
      <c r="S34" s="624"/>
      <c r="T34" s="624"/>
      <c r="U34" s="624"/>
      <c r="V34" s="624"/>
      <c r="W34" s="624"/>
      <c r="X34" s="624"/>
      <c r="Y34" s="625"/>
      <c r="Z34" s="626">
        <v>4.9000000000000004</v>
      </c>
      <c r="AA34" s="626"/>
      <c r="AB34" s="626"/>
      <c r="AC34" s="626"/>
      <c r="AD34" s="627" t="s">
        <v>237</v>
      </c>
      <c r="AE34" s="627"/>
      <c r="AF34" s="627"/>
      <c r="AG34" s="627"/>
      <c r="AH34" s="627"/>
      <c r="AI34" s="627"/>
      <c r="AJ34" s="627"/>
      <c r="AK34" s="627"/>
      <c r="AL34" s="628" t="s">
        <v>138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326</v>
      </c>
      <c r="CE34" s="621"/>
      <c r="CF34" s="621"/>
      <c r="CG34" s="621"/>
      <c r="CH34" s="621"/>
      <c r="CI34" s="621"/>
      <c r="CJ34" s="621"/>
      <c r="CK34" s="621"/>
      <c r="CL34" s="621"/>
      <c r="CM34" s="621"/>
      <c r="CN34" s="621"/>
      <c r="CO34" s="621"/>
      <c r="CP34" s="621"/>
      <c r="CQ34" s="622"/>
      <c r="CR34" s="623">
        <v>1934225</v>
      </c>
      <c r="CS34" s="624"/>
      <c r="CT34" s="624"/>
      <c r="CU34" s="624"/>
      <c r="CV34" s="624"/>
      <c r="CW34" s="624"/>
      <c r="CX34" s="624"/>
      <c r="CY34" s="625"/>
      <c r="CZ34" s="628">
        <v>14.1</v>
      </c>
      <c r="DA34" s="654"/>
      <c r="DB34" s="654"/>
      <c r="DC34" s="658"/>
      <c r="DD34" s="632">
        <v>965782</v>
      </c>
      <c r="DE34" s="624"/>
      <c r="DF34" s="624"/>
      <c r="DG34" s="624"/>
      <c r="DH34" s="624"/>
      <c r="DI34" s="624"/>
      <c r="DJ34" s="624"/>
      <c r="DK34" s="625"/>
      <c r="DL34" s="632">
        <v>812730</v>
      </c>
      <c r="DM34" s="624"/>
      <c r="DN34" s="624"/>
      <c r="DO34" s="624"/>
      <c r="DP34" s="624"/>
      <c r="DQ34" s="624"/>
      <c r="DR34" s="624"/>
      <c r="DS34" s="624"/>
      <c r="DT34" s="624"/>
      <c r="DU34" s="624"/>
      <c r="DV34" s="625"/>
      <c r="DW34" s="628">
        <v>13</v>
      </c>
      <c r="DX34" s="654"/>
      <c r="DY34" s="654"/>
      <c r="DZ34" s="654"/>
      <c r="EA34" s="654"/>
      <c r="EB34" s="654"/>
      <c r="EC34" s="655"/>
    </row>
    <row r="35" spans="2:133" ht="11.25" customHeight="1" x14ac:dyDescent="0.15">
      <c r="B35" s="620" t="s">
        <v>327</v>
      </c>
      <c r="C35" s="621"/>
      <c r="D35" s="621"/>
      <c r="E35" s="621"/>
      <c r="F35" s="621"/>
      <c r="G35" s="621"/>
      <c r="H35" s="621"/>
      <c r="I35" s="621"/>
      <c r="J35" s="621"/>
      <c r="K35" s="621"/>
      <c r="L35" s="621"/>
      <c r="M35" s="621"/>
      <c r="N35" s="621"/>
      <c r="O35" s="621"/>
      <c r="P35" s="621"/>
      <c r="Q35" s="622"/>
      <c r="R35" s="623">
        <v>417081</v>
      </c>
      <c r="S35" s="624"/>
      <c r="T35" s="624"/>
      <c r="U35" s="624"/>
      <c r="V35" s="624"/>
      <c r="W35" s="624"/>
      <c r="X35" s="624"/>
      <c r="Y35" s="625"/>
      <c r="Z35" s="626">
        <v>2.8</v>
      </c>
      <c r="AA35" s="626"/>
      <c r="AB35" s="626"/>
      <c r="AC35" s="626"/>
      <c r="AD35" s="627" t="s">
        <v>237</v>
      </c>
      <c r="AE35" s="627"/>
      <c r="AF35" s="627"/>
      <c r="AG35" s="627"/>
      <c r="AH35" s="627"/>
      <c r="AI35" s="627"/>
      <c r="AJ35" s="627"/>
      <c r="AK35" s="627"/>
      <c r="AL35" s="628" t="s">
        <v>176</v>
      </c>
      <c r="AM35" s="629"/>
      <c r="AN35" s="629"/>
      <c r="AO35" s="630"/>
      <c r="AP35" s="222"/>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53767</v>
      </c>
      <c r="CS35" s="656"/>
      <c r="CT35" s="656"/>
      <c r="CU35" s="656"/>
      <c r="CV35" s="656"/>
      <c r="CW35" s="656"/>
      <c r="CX35" s="656"/>
      <c r="CY35" s="657"/>
      <c r="CZ35" s="628">
        <v>0.4</v>
      </c>
      <c r="DA35" s="654"/>
      <c r="DB35" s="654"/>
      <c r="DC35" s="658"/>
      <c r="DD35" s="632">
        <v>21475</v>
      </c>
      <c r="DE35" s="656"/>
      <c r="DF35" s="656"/>
      <c r="DG35" s="656"/>
      <c r="DH35" s="656"/>
      <c r="DI35" s="656"/>
      <c r="DJ35" s="656"/>
      <c r="DK35" s="657"/>
      <c r="DL35" s="632">
        <v>21466</v>
      </c>
      <c r="DM35" s="656"/>
      <c r="DN35" s="656"/>
      <c r="DO35" s="656"/>
      <c r="DP35" s="656"/>
      <c r="DQ35" s="656"/>
      <c r="DR35" s="656"/>
      <c r="DS35" s="656"/>
      <c r="DT35" s="656"/>
      <c r="DU35" s="656"/>
      <c r="DV35" s="657"/>
      <c r="DW35" s="628">
        <v>0.3</v>
      </c>
      <c r="DX35" s="654"/>
      <c r="DY35" s="654"/>
      <c r="DZ35" s="654"/>
      <c r="EA35" s="654"/>
      <c r="EB35" s="654"/>
      <c r="EC35" s="655"/>
    </row>
    <row r="36" spans="2:133" ht="11.25" customHeight="1" x14ac:dyDescent="0.15">
      <c r="B36" s="620" t="s">
        <v>331</v>
      </c>
      <c r="C36" s="621"/>
      <c r="D36" s="621"/>
      <c r="E36" s="621"/>
      <c r="F36" s="621"/>
      <c r="G36" s="621"/>
      <c r="H36" s="621"/>
      <c r="I36" s="621"/>
      <c r="J36" s="621"/>
      <c r="K36" s="621"/>
      <c r="L36" s="621"/>
      <c r="M36" s="621"/>
      <c r="N36" s="621"/>
      <c r="O36" s="621"/>
      <c r="P36" s="621"/>
      <c r="Q36" s="622"/>
      <c r="R36" s="623">
        <v>395503</v>
      </c>
      <c r="S36" s="624"/>
      <c r="T36" s="624"/>
      <c r="U36" s="624"/>
      <c r="V36" s="624"/>
      <c r="W36" s="624"/>
      <c r="X36" s="624"/>
      <c r="Y36" s="625"/>
      <c r="Z36" s="626">
        <v>2.7</v>
      </c>
      <c r="AA36" s="626"/>
      <c r="AB36" s="626"/>
      <c r="AC36" s="626"/>
      <c r="AD36" s="627" t="s">
        <v>237</v>
      </c>
      <c r="AE36" s="627"/>
      <c r="AF36" s="627"/>
      <c r="AG36" s="627"/>
      <c r="AH36" s="627"/>
      <c r="AI36" s="627"/>
      <c r="AJ36" s="627"/>
      <c r="AK36" s="627"/>
      <c r="AL36" s="628" t="s">
        <v>237</v>
      </c>
      <c r="AM36" s="629"/>
      <c r="AN36" s="629"/>
      <c r="AO36" s="630"/>
      <c r="AP36" s="222"/>
      <c r="AQ36" s="689" t="s">
        <v>332</v>
      </c>
      <c r="AR36" s="690"/>
      <c r="AS36" s="690"/>
      <c r="AT36" s="690"/>
      <c r="AU36" s="690"/>
      <c r="AV36" s="690"/>
      <c r="AW36" s="690"/>
      <c r="AX36" s="690"/>
      <c r="AY36" s="691"/>
      <c r="AZ36" s="612">
        <v>820068</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23449</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1316807</v>
      </c>
      <c r="CS36" s="624"/>
      <c r="CT36" s="624"/>
      <c r="CU36" s="624"/>
      <c r="CV36" s="624"/>
      <c r="CW36" s="624"/>
      <c r="CX36" s="624"/>
      <c r="CY36" s="625"/>
      <c r="CZ36" s="628">
        <v>9.6</v>
      </c>
      <c r="DA36" s="654"/>
      <c r="DB36" s="654"/>
      <c r="DC36" s="658"/>
      <c r="DD36" s="632">
        <v>905040</v>
      </c>
      <c r="DE36" s="624"/>
      <c r="DF36" s="624"/>
      <c r="DG36" s="624"/>
      <c r="DH36" s="624"/>
      <c r="DI36" s="624"/>
      <c r="DJ36" s="624"/>
      <c r="DK36" s="625"/>
      <c r="DL36" s="632">
        <v>660394</v>
      </c>
      <c r="DM36" s="624"/>
      <c r="DN36" s="624"/>
      <c r="DO36" s="624"/>
      <c r="DP36" s="624"/>
      <c r="DQ36" s="624"/>
      <c r="DR36" s="624"/>
      <c r="DS36" s="624"/>
      <c r="DT36" s="624"/>
      <c r="DU36" s="624"/>
      <c r="DV36" s="625"/>
      <c r="DW36" s="628">
        <v>10.5</v>
      </c>
      <c r="DX36" s="654"/>
      <c r="DY36" s="654"/>
      <c r="DZ36" s="654"/>
      <c r="EA36" s="654"/>
      <c r="EB36" s="654"/>
      <c r="EC36" s="655"/>
    </row>
    <row r="37" spans="2:133" ht="11.25" customHeight="1" x14ac:dyDescent="0.15">
      <c r="B37" s="620" t="s">
        <v>335</v>
      </c>
      <c r="C37" s="621"/>
      <c r="D37" s="621"/>
      <c r="E37" s="621"/>
      <c r="F37" s="621"/>
      <c r="G37" s="621"/>
      <c r="H37" s="621"/>
      <c r="I37" s="621"/>
      <c r="J37" s="621"/>
      <c r="K37" s="621"/>
      <c r="L37" s="621"/>
      <c r="M37" s="621"/>
      <c r="N37" s="621"/>
      <c r="O37" s="621"/>
      <c r="P37" s="621"/>
      <c r="Q37" s="622"/>
      <c r="R37" s="623">
        <v>1110907</v>
      </c>
      <c r="S37" s="624"/>
      <c r="T37" s="624"/>
      <c r="U37" s="624"/>
      <c r="V37" s="624"/>
      <c r="W37" s="624"/>
      <c r="X37" s="624"/>
      <c r="Y37" s="625"/>
      <c r="Z37" s="626">
        <v>7.6</v>
      </c>
      <c r="AA37" s="626"/>
      <c r="AB37" s="626"/>
      <c r="AC37" s="626"/>
      <c r="AD37" s="627">
        <v>24</v>
      </c>
      <c r="AE37" s="627"/>
      <c r="AF37" s="627"/>
      <c r="AG37" s="627"/>
      <c r="AH37" s="627"/>
      <c r="AI37" s="627"/>
      <c r="AJ37" s="627"/>
      <c r="AK37" s="627"/>
      <c r="AL37" s="628">
        <v>0</v>
      </c>
      <c r="AM37" s="629"/>
      <c r="AN37" s="629"/>
      <c r="AO37" s="630"/>
      <c r="AQ37" s="686" t="s">
        <v>336</v>
      </c>
      <c r="AR37" s="687"/>
      <c r="AS37" s="687"/>
      <c r="AT37" s="687"/>
      <c r="AU37" s="687"/>
      <c r="AV37" s="687"/>
      <c r="AW37" s="687"/>
      <c r="AX37" s="687"/>
      <c r="AY37" s="688"/>
      <c r="AZ37" s="623">
        <v>83285</v>
      </c>
      <c r="BA37" s="624"/>
      <c r="BB37" s="624"/>
      <c r="BC37" s="624"/>
      <c r="BD37" s="656"/>
      <c r="BE37" s="656"/>
      <c r="BF37" s="678"/>
      <c r="BG37" s="620" t="s">
        <v>337</v>
      </c>
      <c r="BH37" s="621"/>
      <c r="BI37" s="621"/>
      <c r="BJ37" s="621"/>
      <c r="BK37" s="621"/>
      <c r="BL37" s="621"/>
      <c r="BM37" s="621"/>
      <c r="BN37" s="621"/>
      <c r="BO37" s="621"/>
      <c r="BP37" s="621"/>
      <c r="BQ37" s="621"/>
      <c r="BR37" s="621"/>
      <c r="BS37" s="621"/>
      <c r="BT37" s="621"/>
      <c r="BU37" s="622"/>
      <c r="BV37" s="623">
        <v>23449</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508433</v>
      </c>
      <c r="CS37" s="656"/>
      <c r="CT37" s="656"/>
      <c r="CU37" s="656"/>
      <c r="CV37" s="656"/>
      <c r="CW37" s="656"/>
      <c r="CX37" s="656"/>
      <c r="CY37" s="657"/>
      <c r="CZ37" s="628">
        <v>3.7</v>
      </c>
      <c r="DA37" s="654"/>
      <c r="DB37" s="654"/>
      <c r="DC37" s="658"/>
      <c r="DD37" s="632">
        <v>508433</v>
      </c>
      <c r="DE37" s="656"/>
      <c r="DF37" s="656"/>
      <c r="DG37" s="656"/>
      <c r="DH37" s="656"/>
      <c r="DI37" s="656"/>
      <c r="DJ37" s="656"/>
      <c r="DK37" s="657"/>
      <c r="DL37" s="632">
        <v>383740</v>
      </c>
      <c r="DM37" s="656"/>
      <c r="DN37" s="656"/>
      <c r="DO37" s="656"/>
      <c r="DP37" s="656"/>
      <c r="DQ37" s="656"/>
      <c r="DR37" s="656"/>
      <c r="DS37" s="656"/>
      <c r="DT37" s="656"/>
      <c r="DU37" s="656"/>
      <c r="DV37" s="657"/>
      <c r="DW37" s="628">
        <v>6.1</v>
      </c>
      <c r="DX37" s="654"/>
      <c r="DY37" s="654"/>
      <c r="DZ37" s="654"/>
      <c r="EA37" s="654"/>
      <c r="EB37" s="654"/>
      <c r="EC37" s="655"/>
    </row>
    <row r="38" spans="2:133" ht="11.25" customHeight="1" x14ac:dyDescent="0.15">
      <c r="B38" s="620" t="s">
        <v>339</v>
      </c>
      <c r="C38" s="621"/>
      <c r="D38" s="621"/>
      <c r="E38" s="621"/>
      <c r="F38" s="621"/>
      <c r="G38" s="621"/>
      <c r="H38" s="621"/>
      <c r="I38" s="621"/>
      <c r="J38" s="621"/>
      <c r="K38" s="621"/>
      <c r="L38" s="621"/>
      <c r="M38" s="621"/>
      <c r="N38" s="621"/>
      <c r="O38" s="621"/>
      <c r="P38" s="621"/>
      <c r="Q38" s="622"/>
      <c r="R38" s="623">
        <v>2631078</v>
      </c>
      <c r="S38" s="624"/>
      <c r="T38" s="624"/>
      <c r="U38" s="624"/>
      <c r="V38" s="624"/>
      <c r="W38" s="624"/>
      <c r="X38" s="624"/>
      <c r="Y38" s="625"/>
      <c r="Z38" s="626">
        <v>17.899999999999999</v>
      </c>
      <c r="AA38" s="626"/>
      <c r="AB38" s="626"/>
      <c r="AC38" s="626"/>
      <c r="AD38" s="627" t="s">
        <v>138</v>
      </c>
      <c r="AE38" s="627"/>
      <c r="AF38" s="627"/>
      <c r="AG38" s="627"/>
      <c r="AH38" s="627"/>
      <c r="AI38" s="627"/>
      <c r="AJ38" s="627"/>
      <c r="AK38" s="627"/>
      <c r="AL38" s="628" t="s">
        <v>237</v>
      </c>
      <c r="AM38" s="629"/>
      <c r="AN38" s="629"/>
      <c r="AO38" s="630"/>
      <c r="AQ38" s="686" t="s">
        <v>340</v>
      </c>
      <c r="AR38" s="687"/>
      <c r="AS38" s="687"/>
      <c r="AT38" s="687"/>
      <c r="AU38" s="687"/>
      <c r="AV38" s="687"/>
      <c r="AW38" s="687"/>
      <c r="AX38" s="687"/>
      <c r="AY38" s="688"/>
      <c r="AZ38" s="623">
        <v>49570</v>
      </c>
      <c r="BA38" s="624"/>
      <c r="BB38" s="624"/>
      <c r="BC38" s="624"/>
      <c r="BD38" s="656"/>
      <c r="BE38" s="656"/>
      <c r="BF38" s="678"/>
      <c r="BG38" s="620" t="s">
        <v>341</v>
      </c>
      <c r="BH38" s="621"/>
      <c r="BI38" s="621"/>
      <c r="BJ38" s="621"/>
      <c r="BK38" s="621"/>
      <c r="BL38" s="621"/>
      <c r="BM38" s="621"/>
      <c r="BN38" s="621"/>
      <c r="BO38" s="621"/>
      <c r="BP38" s="621"/>
      <c r="BQ38" s="621"/>
      <c r="BR38" s="621"/>
      <c r="BS38" s="621"/>
      <c r="BT38" s="621"/>
      <c r="BU38" s="622"/>
      <c r="BV38" s="623">
        <v>1474</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803068</v>
      </c>
      <c r="CS38" s="624"/>
      <c r="CT38" s="624"/>
      <c r="CU38" s="624"/>
      <c r="CV38" s="624"/>
      <c r="CW38" s="624"/>
      <c r="CX38" s="624"/>
      <c r="CY38" s="625"/>
      <c r="CZ38" s="628">
        <v>5.8</v>
      </c>
      <c r="DA38" s="654"/>
      <c r="DB38" s="654"/>
      <c r="DC38" s="658"/>
      <c r="DD38" s="632">
        <v>670040</v>
      </c>
      <c r="DE38" s="624"/>
      <c r="DF38" s="624"/>
      <c r="DG38" s="624"/>
      <c r="DH38" s="624"/>
      <c r="DI38" s="624"/>
      <c r="DJ38" s="624"/>
      <c r="DK38" s="625"/>
      <c r="DL38" s="632">
        <v>606212</v>
      </c>
      <c r="DM38" s="624"/>
      <c r="DN38" s="624"/>
      <c r="DO38" s="624"/>
      <c r="DP38" s="624"/>
      <c r="DQ38" s="624"/>
      <c r="DR38" s="624"/>
      <c r="DS38" s="624"/>
      <c r="DT38" s="624"/>
      <c r="DU38" s="624"/>
      <c r="DV38" s="625"/>
      <c r="DW38" s="628">
        <v>9.6999999999999993</v>
      </c>
      <c r="DX38" s="654"/>
      <c r="DY38" s="654"/>
      <c r="DZ38" s="654"/>
      <c r="EA38" s="654"/>
      <c r="EB38" s="654"/>
      <c r="EC38" s="655"/>
    </row>
    <row r="39" spans="2:133" ht="11.25" customHeight="1" x14ac:dyDescent="0.15">
      <c r="B39" s="620" t="s">
        <v>343</v>
      </c>
      <c r="C39" s="621"/>
      <c r="D39" s="621"/>
      <c r="E39" s="621"/>
      <c r="F39" s="621"/>
      <c r="G39" s="621"/>
      <c r="H39" s="621"/>
      <c r="I39" s="621"/>
      <c r="J39" s="621"/>
      <c r="K39" s="621"/>
      <c r="L39" s="621"/>
      <c r="M39" s="621"/>
      <c r="N39" s="621"/>
      <c r="O39" s="621"/>
      <c r="P39" s="621"/>
      <c r="Q39" s="622"/>
      <c r="R39" s="623" t="s">
        <v>237</v>
      </c>
      <c r="S39" s="624"/>
      <c r="T39" s="624"/>
      <c r="U39" s="624"/>
      <c r="V39" s="624"/>
      <c r="W39" s="624"/>
      <c r="X39" s="624"/>
      <c r="Y39" s="625"/>
      <c r="Z39" s="626" t="s">
        <v>176</v>
      </c>
      <c r="AA39" s="626"/>
      <c r="AB39" s="626"/>
      <c r="AC39" s="626"/>
      <c r="AD39" s="627" t="s">
        <v>138</v>
      </c>
      <c r="AE39" s="627"/>
      <c r="AF39" s="627"/>
      <c r="AG39" s="627"/>
      <c r="AH39" s="627"/>
      <c r="AI39" s="627"/>
      <c r="AJ39" s="627"/>
      <c r="AK39" s="627"/>
      <c r="AL39" s="628" t="s">
        <v>237</v>
      </c>
      <c r="AM39" s="629"/>
      <c r="AN39" s="629"/>
      <c r="AO39" s="630"/>
      <c r="AQ39" s="686" t="s">
        <v>344</v>
      </c>
      <c r="AR39" s="687"/>
      <c r="AS39" s="687"/>
      <c r="AT39" s="687"/>
      <c r="AU39" s="687"/>
      <c r="AV39" s="687"/>
      <c r="AW39" s="687"/>
      <c r="AX39" s="687"/>
      <c r="AY39" s="688"/>
      <c r="AZ39" s="623">
        <v>17000</v>
      </c>
      <c r="BA39" s="624"/>
      <c r="BB39" s="624"/>
      <c r="BC39" s="624"/>
      <c r="BD39" s="656"/>
      <c r="BE39" s="656"/>
      <c r="BF39" s="678"/>
      <c r="BG39" s="620" t="s">
        <v>345</v>
      </c>
      <c r="BH39" s="621"/>
      <c r="BI39" s="621"/>
      <c r="BJ39" s="621"/>
      <c r="BK39" s="621"/>
      <c r="BL39" s="621"/>
      <c r="BM39" s="621"/>
      <c r="BN39" s="621"/>
      <c r="BO39" s="621"/>
      <c r="BP39" s="621"/>
      <c r="BQ39" s="621"/>
      <c r="BR39" s="621"/>
      <c r="BS39" s="621"/>
      <c r="BT39" s="621"/>
      <c r="BU39" s="622"/>
      <c r="BV39" s="623">
        <v>3004</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32729</v>
      </c>
      <c r="CS39" s="656"/>
      <c r="CT39" s="656"/>
      <c r="CU39" s="656"/>
      <c r="CV39" s="656"/>
      <c r="CW39" s="656"/>
      <c r="CX39" s="656"/>
      <c r="CY39" s="657"/>
      <c r="CZ39" s="628">
        <v>0.2</v>
      </c>
      <c r="DA39" s="654"/>
      <c r="DB39" s="654"/>
      <c r="DC39" s="658"/>
      <c r="DD39" s="632">
        <v>7616</v>
      </c>
      <c r="DE39" s="656"/>
      <c r="DF39" s="656"/>
      <c r="DG39" s="656"/>
      <c r="DH39" s="656"/>
      <c r="DI39" s="656"/>
      <c r="DJ39" s="656"/>
      <c r="DK39" s="657"/>
      <c r="DL39" s="632" t="s">
        <v>176</v>
      </c>
      <c r="DM39" s="656"/>
      <c r="DN39" s="656"/>
      <c r="DO39" s="656"/>
      <c r="DP39" s="656"/>
      <c r="DQ39" s="656"/>
      <c r="DR39" s="656"/>
      <c r="DS39" s="656"/>
      <c r="DT39" s="656"/>
      <c r="DU39" s="656"/>
      <c r="DV39" s="657"/>
      <c r="DW39" s="628" t="s">
        <v>138</v>
      </c>
      <c r="DX39" s="654"/>
      <c r="DY39" s="654"/>
      <c r="DZ39" s="654"/>
      <c r="EA39" s="654"/>
      <c r="EB39" s="654"/>
      <c r="EC39" s="655"/>
    </row>
    <row r="40" spans="2:133" ht="11.25" customHeight="1" x14ac:dyDescent="0.15">
      <c r="B40" s="620" t="s">
        <v>347</v>
      </c>
      <c r="C40" s="621"/>
      <c r="D40" s="621"/>
      <c r="E40" s="621"/>
      <c r="F40" s="621"/>
      <c r="G40" s="621"/>
      <c r="H40" s="621"/>
      <c r="I40" s="621"/>
      <c r="J40" s="621"/>
      <c r="K40" s="621"/>
      <c r="L40" s="621"/>
      <c r="M40" s="621"/>
      <c r="N40" s="621"/>
      <c r="O40" s="621"/>
      <c r="P40" s="621"/>
      <c r="Q40" s="622"/>
      <c r="R40" s="623">
        <v>62078</v>
      </c>
      <c r="S40" s="624"/>
      <c r="T40" s="624"/>
      <c r="U40" s="624"/>
      <c r="V40" s="624"/>
      <c r="W40" s="624"/>
      <c r="X40" s="624"/>
      <c r="Y40" s="625"/>
      <c r="Z40" s="626">
        <v>0.4</v>
      </c>
      <c r="AA40" s="626"/>
      <c r="AB40" s="626"/>
      <c r="AC40" s="626"/>
      <c r="AD40" s="627" t="s">
        <v>237</v>
      </c>
      <c r="AE40" s="627"/>
      <c r="AF40" s="627"/>
      <c r="AG40" s="627"/>
      <c r="AH40" s="627"/>
      <c r="AI40" s="627"/>
      <c r="AJ40" s="627"/>
      <c r="AK40" s="627"/>
      <c r="AL40" s="628" t="s">
        <v>237</v>
      </c>
      <c r="AM40" s="629"/>
      <c r="AN40" s="629"/>
      <c r="AO40" s="630"/>
      <c r="AQ40" s="686" t="s">
        <v>348</v>
      </c>
      <c r="AR40" s="687"/>
      <c r="AS40" s="687"/>
      <c r="AT40" s="687"/>
      <c r="AU40" s="687"/>
      <c r="AV40" s="687"/>
      <c r="AW40" s="687"/>
      <c r="AX40" s="687"/>
      <c r="AY40" s="688"/>
      <c r="AZ40" s="623" t="s">
        <v>138</v>
      </c>
      <c r="BA40" s="624"/>
      <c r="BB40" s="624"/>
      <c r="BC40" s="624"/>
      <c r="BD40" s="656"/>
      <c r="BE40" s="656"/>
      <c r="BF40" s="678"/>
      <c r="BG40" s="671" t="s">
        <v>349</v>
      </c>
      <c r="BH40" s="672"/>
      <c r="BI40" s="672"/>
      <c r="BJ40" s="672"/>
      <c r="BK40" s="672"/>
      <c r="BL40" s="223"/>
      <c r="BM40" s="621" t="s">
        <v>350</v>
      </c>
      <c r="BN40" s="621"/>
      <c r="BO40" s="621"/>
      <c r="BP40" s="621"/>
      <c r="BQ40" s="621"/>
      <c r="BR40" s="621"/>
      <c r="BS40" s="621"/>
      <c r="BT40" s="621"/>
      <c r="BU40" s="622"/>
      <c r="BV40" s="623">
        <v>96</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1000000</v>
      </c>
      <c r="CS40" s="624"/>
      <c r="CT40" s="624"/>
      <c r="CU40" s="624"/>
      <c r="CV40" s="624"/>
      <c r="CW40" s="624"/>
      <c r="CX40" s="624"/>
      <c r="CY40" s="625"/>
      <c r="CZ40" s="628">
        <v>7.3</v>
      </c>
      <c r="DA40" s="654"/>
      <c r="DB40" s="654"/>
      <c r="DC40" s="658"/>
      <c r="DD40" s="632" t="s">
        <v>237</v>
      </c>
      <c r="DE40" s="624"/>
      <c r="DF40" s="624"/>
      <c r="DG40" s="624"/>
      <c r="DH40" s="624"/>
      <c r="DI40" s="624"/>
      <c r="DJ40" s="624"/>
      <c r="DK40" s="625"/>
      <c r="DL40" s="632" t="s">
        <v>237</v>
      </c>
      <c r="DM40" s="624"/>
      <c r="DN40" s="624"/>
      <c r="DO40" s="624"/>
      <c r="DP40" s="624"/>
      <c r="DQ40" s="624"/>
      <c r="DR40" s="624"/>
      <c r="DS40" s="624"/>
      <c r="DT40" s="624"/>
      <c r="DU40" s="624"/>
      <c r="DV40" s="625"/>
      <c r="DW40" s="628" t="s">
        <v>138</v>
      </c>
      <c r="DX40" s="654"/>
      <c r="DY40" s="654"/>
      <c r="DZ40" s="654"/>
      <c r="EA40" s="654"/>
      <c r="EB40" s="654"/>
      <c r="EC40" s="655"/>
    </row>
    <row r="41" spans="2:133" ht="11.25" customHeight="1" x14ac:dyDescent="0.15">
      <c r="B41" s="644" t="s">
        <v>352</v>
      </c>
      <c r="C41" s="645"/>
      <c r="D41" s="645"/>
      <c r="E41" s="645"/>
      <c r="F41" s="645"/>
      <c r="G41" s="645"/>
      <c r="H41" s="645"/>
      <c r="I41" s="645"/>
      <c r="J41" s="645"/>
      <c r="K41" s="645"/>
      <c r="L41" s="645"/>
      <c r="M41" s="645"/>
      <c r="N41" s="645"/>
      <c r="O41" s="645"/>
      <c r="P41" s="645"/>
      <c r="Q41" s="646"/>
      <c r="R41" s="695">
        <v>14663693</v>
      </c>
      <c r="S41" s="696"/>
      <c r="T41" s="696"/>
      <c r="U41" s="696"/>
      <c r="V41" s="696"/>
      <c r="W41" s="696"/>
      <c r="X41" s="696"/>
      <c r="Y41" s="700"/>
      <c r="Z41" s="701">
        <v>100</v>
      </c>
      <c r="AA41" s="701"/>
      <c r="AB41" s="701"/>
      <c r="AC41" s="701"/>
      <c r="AD41" s="702">
        <v>6207248</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138528</v>
      </c>
      <c r="BA41" s="624"/>
      <c r="BB41" s="624"/>
      <c r="BC41" s="624"/>
      <c r="BD41" s="656"/>
      <c r="BE41" s="656"/>
      <c r="BF41" s="678"/>
      <c r="BG41" s="671"/>
      <c r="BH41" s="672"/>
      <c r="BI41" s="672"/>
      <c r="BJ41" s="672"/>
      <c r="BK41" s="672"/>
      <c r="BL41" s="223"/>
      <c r="BM41" s="621" t="s">
        <v>354</v>
      </c>
      <c r="BN41" s="621"/>
      <c r="BO41" s="621"/>
      <c r="BP41" s="621"/>
      <c r="BQ41" s="621"/>
      <c r="BR41" s="621"/>
      <c r="BS41" s="621"/>
      <c r="BT41" s="621"/>
      <c r="BU41" s="622"/>
      <c r="BV41" s="623" t="s">
        <v>237</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237</v>
      </c>
      <c r="CS41" s="656"/>
      <c r="CT41" s="656"/>
      <c r="CU41" s="656"/>
      <c r="CV41" s="656"/>
      <c r="CW41" s="656"/>
      <c r="CX41" s="656"/>
      <c r="CY41" s="657"/>
      <c r="CZ41" s="628" t="s">
        <v>176</v>
      </c>
      <c r="DA41" s="654"/>
      <c r="DB41" s="654"/>
      <c r="DC41" s="658"/>
      <c r="DD41" s="632" t="s">
        <v>176</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356</v>
      </c>
      <c r="AR42" s="693"/>
      <c r="AS42" s="693"/>
      <c r="AT42" s="693"/>
      <c r="AU42" s="693"/>
      <c r="AV42" s="693"/>
      <c r="AW42" s="693"/>
      <c r="AX42" s="693"/>
      <c r="AY42" s="694"/>
      <c r="AZ42" s="695">
        <v>531685</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448</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2841997</v>
      </c>
      <c r="CS42" s="656"/>
      <c r="CT42" s="656"/>
      <c r="CU42" s="656"/>
      <c r="CV42" s="656"/>
      <c r="CW42" s="656"/>
      <c r="CX42" s="656"/>
      <c r="CY42" s="657"/>
      <c r="CZ42" s="628">
        <v>20.7</v>
      </c>
      <c r="DA42" s="654"/>
      <c r="DB42" s="654"/>
      <c r="DC42" s="658"/>
      <c r="DD42" s="632">
        <v>521799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359</v>
      </c>
      <c r="CD43" s="620" t="s">
        <v>360</v>
      </c>
      <c r="CE43" s="621"/>
      <c r="CF43" s="621"/>
      <c r="CG43" s="621"/>
      <c r="CH43" s="621"/>
      <c r="CI43" s="621"/>
      <c r="CJ43" s="621"/>
      <c r="CK43" s="621"/>
      <c r="CL43" s="621"/>
      <c r="CM43" s="621"/>
      <c r="CN43" s="621"/>
      <c r="CO43" s="621"/>
      <c r="CP43" s="621"/>
      <c r="CQ43" s="622"/>
      <c r="CR43" s="623">
        <v>46193</v>
      </c>
      <c r="CS43" s="656"/>
      <c r="CT43" s="656"/>
      <c r="CU43" s="656"/>
      <c r="CV43" s="656"/>
      <c r="CW43" s="656"/>
      <c r="CX43" s="656"/>
      <c r="CY43" s="657"/>
      <c r="CZ43" s="628">
        <v>0.3</v>
      </c>
      <c r="DA43" s="654"/>
      <c r="DB43" s="654"/>
      <c r="DC43" s="658"/>
      <c r="DD43" s="632">
        <v>46193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308</v>
      </c>
      <c r="CE44" s="660"/>
      <c r="CF44" s="620" t="s">
        <v>362</v>
      </c>
      <c r="CG44" s="621"/>
      <c r="CH44" s="621"/>
      <c r="CI44" s="621"/>
      <c r="CJ44" s="621"/>
      <c r="CK44" s="621"/>
      <c r="CL44" s="621"/>
      <c r="CM44" s="621"/>
      <c r="CN44" s="621"/>
      <c r="CO44" s="621"/>
      <c r="CP44" s="621"/>
      <c r="CQ44" s="622"/>
      <c r="CR44" s="623">
        <v>2140473</v>
      </c>
      <c r="CS44" s="624"/>
      <c r="CT44" s="624"/>
      <c r="CU44" s="624"/>
      <c r="CV44" s="624"/>
      <c r="CW44" s="624"/>
      <c r="CX44" s="624"/>
      <c r="CY44" s="625"/>
      <c r="CZ44" s="628">
        <v>15.6</v>
      </c>
      <c r="DA44" s="629"/>
      <c r="DB44" s="629"/>
      <c r="DC44" s="635"/>
      <c r="DD44" s="632">
        <v>407173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735966</v>
      </c>
      <c r="CS45" s="656"/>
      <c r="CT45" s="656"/>
      <c r="CU45" s="656"/>
      <c r="CV45" s="656"/>
      <c r="CW45" s="656"/>
      <c r="CX45" s="656"/>
      <c r="CY45" s="657"/>
      <c r="CZ45" s="628">
        <v>5.3</v>
      </c>
      <c r="DA45" s="654"/>
      <c r="DB45" s="654"/>
      <c r="DC45" s="658"/>
      <c r="DD45" s="632">
        <v>39317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365</v>
      </c>
      <c r="CG46" s="621"/>
      <c r="CH46" s="621"/>
      <c r="CI46" s="621"/>
      <c r="CJ46" s="621"/>
      <c r="CK46" s="621"/>
      <c r="CL46" s="621"/>
      <c r="CM46" s="621"/>
      <c r="CN46" s="621"/>
      <c r="CO46" s="621"/>
      <c r="CP46" s="621"/>
      <c r="CQ46" s="622"/>
      <c r="CR46" s="623">
        <v>1356804</v>
      </c>
      <c r="CS46" s="624"/>
      <c r="CT46" s="624"/>
      <c r="CU46" s="624"/>
      <c r="CV46" s="624"/>
      <c r="CW46" s="624"/>
      <c r="CX46" s="624"/>
      <c r="CY46" s="625"/>
      <c r="CZ46" s="628">
        <v>9.9</v>
      </c>
      <c r="DA46" s="629"/>
      <c r="DB46" s="629"/>
      <c r="DC46" s="635"/>
      <c r="DD46" s="632">
        <v>359553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366</v>
      </c>
      <c r="CG47" s="621"/>
      <c r="CH47" s="621"/>
      <c r="CI47" s="621"/>
      <c r="CJ47" s="621"/>
      <c r="CK47" s="621"/>
      <c r="CL47" s="621"/>
      <c r="CM47" s="621"/>
      <c r="CN47" s="621"/>
      <c r="CO47" s="621"/>
      <c r="CP47" s="621"/>
      <c r="CQ47" s="622"/>
      <c r="CR47" s="623">
        <v>701524</v>
      </c>
      <c r="CS47" s="656"/>
      <c r="CT47" s="656"/>
      <c r="CU47" s="656"/>
      <c r="CV47" s="656"/>
      <c r="CW47" s="656"/>
      <c r="CX47" s="656"/>
      <c r="CY47" s="657"/>
      <c r="CZ47" s="628">
        <v>5.0999999999999996</v>
      </c>
      <c r="DA47" s="654"/>
      <c r="DB47" s="654"/>
      <c r="DC47" s="658"/>
      <c r="DD47" s="632">
        <v>114626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367</v>
      </c>
      <c r="CG48" s="621"/>
      <c r="CH48" s="621"/>
      <c r="CI48" s="621"/>
      <c r="CJ48" s="621"/>
      <c r="CK48" s="621"/>
      <c r="CL48" s="621"/>
      <c r="CM48" s="621"/>
      <c r="CN48" s="621"/>
      <c r="CO48" s="621"/>
      <c r="CP48" s="621"/>
      <c r="CQ48" s="622"/>
      <c r="CR48" s="623" t="s">
        <v>176</v>
      </c>
      <c r="CS48" s="624"/>
      <c r="CT48" s="624"/>
      <c r="CU48" s="624"/>
      <c r="CV48" s="624"/>
      <c r="CW48" s="624"/>
      <c r="CX48" s="624"/>
      <c r="CY48" s="625"/>
      <c r="CZ48" s="628" t="s">
        <v>176</v>
      </c>
      <c r="DA48" s="629"/>
      <c r="DB48" s="629"/>
      <c r="DC48" s="635"/>
      <c r="DD48" s="632" t="s">
        <v>237</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368</v>
      </c>
      <c r="CE49" s="645"/>
      <c r="CF49" s="645"/>
      <c r="CG49" s="645"/>
      <c r="CH49" s="645"/>
      <c r="CI49" s="645"/>
      <c r="CJ49" s="645"/>
      <c r="CK49" s="645"/>
      <c r="CL49" s="645"/>
      <c r="CM49" s="645"/>
      <c r="CN49" s="645"/>
      <c r="CO49" s="645"/>
      <c r="CP49" s="645"/>
      <c r="CQ49" s="646"/>
      <c r="CR49" s="695">
        <v>13760399</v>
      </c>
      <c r="CS49" s="682"/>
      <c r="CT49" s="682"/>
      <c r="CU49" s="682"/>
      <c r="CV49" s="682"/>
      <c r="CW49" s="682"/>
      <c r="CX49" s="682"/>
      <c r="CY49" s="711"/>
      <c r="CZ49" s="703">
        <v>100</v>
      </c>
      <c r="DA49" s="712"/>
      <c r="DB49" s="712"/>
      <c r="DC49" s="713"/>
      <c r="DD49" s="714">
        <v>7118672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aavUALH4sYp0+C2QTZXjdw1iXBjyRUCsau06QJ8xidH1r66z9JXBXZE4rMrnpkYBGYaiErtLmulfIngnoNDfA==" saltValue="n7mjwhRc6VCWnUJioRQO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577</v>
      </c>
      <c r="C7" s="750"/>
      <c r="D7" s="750"/>
      <c r="E7" s="750"/>
      <c r="F7" s="750"/>
      <c r="G7" s="750"/>
      <c r="H7" s="750"/>
      <c r="I7" s="750"/>
      <c r="J7" s="750"/>
      <c r="K7" s="750"/>
      <c r="L7" s="750"/>
      <c r="M7" s="750"/>
      <c r="N7" s="750"/>
      <c r="O7" s="750"/>
      <c r="P7" s="751"/>
      <c r="Q7" s="752">
        <v>14664</v>
      </c>
      <c r="R7" s="753"/>
      <c r="S7" s="753"/>
      <c r="T7" s="753"/>
      <c r="U7" s="753"/>
      <c r="V7" s="753">
        <v>13760</v>
      </c>
      <c r="W7" s="753"/>
      <c r="X7" s="753"/>
      <c r="Y7" s="753"/>
      <c r="Z7" s="753"/>
      <c r="AA7" s="753">
        <v>904</v>
      </c>
      <c r="AB7" s="753"/>
      <c r="AC7" s="753"/>
      <c r="AD7" s="753"/>
      <c r="AE7" s="754"/>
      <c r="AF7" s="755">
        <v>844</v>
      </c>
      <c r="AG7" s="756"/>
      <c r="AH7" s="756"/>
      <c r="AI7" s="756"/>
      <c r="AJ7" s="757"/>
      <c r="AK7" s="758"/>
      <c r="AL7" s="759"/>
      <c r="AM7" s="759"/>
      <c r="AN7" s="759"/>
      <c r="AO7" s="759"/>
      <c r="AP7" s="759">
        <v>22089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601</v>
      </c>
      <c r="BT7" s="747"/>
      <c r="BU7" s="747"/>
      <c r="BV7" s="747"/>
      <c r="BW7" s="747"/>
      <c r="BX7" s="747"/>
      <c r="BY7" s="747"/>
      <c r="BZ7" s="747"/>
      <c r="CA7" s="747"/>
      <c r="CB7" s="747"/>
      <c r="CC7" s="747"/>
      <c r="CD7" s="747"/>
      <c r="CE7" s="747"/>
      <c r="CF7" s="747"/>
      <c r="CG7" s="762"/>
      <c r="CH7" s="743">
        <v>2</v>
      </c>
      <c r="CI7" s="744"/>
      <c r="CJ7" s="744"/>
      <c r="CK7" s="744"/>
      <c r="CL7" s="745"/>
      <c r="CM7" s="743">
        <v>60</v>
      </c>
      <c r="CN7" s="744"/>
      <c r="CO7" s="744"/>
      <c r="CP7" s="744"/>
      <c r="CQ7" s="745"/>
      <c r="CR7" s="743">
        <v>120</v>
      </c>
      <c r="CS7" s="744"/>
      <c r="CT7" s="744"/>
      <c r="CU7" s="744"/>
      <c r="CV7" s="745"/>
      <c r="CW7" s="743">
        <v>42</v>
      </c>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602</v>
      </c>
      <c r="BT8" s="774"/>
      <c r="BU8" s="774"/>
      <c r="BV8" s="774"/>
      <c r="BW8" s="774"/>
      <c r="BX8" s="774"/>
      <c r="BY8" s="774"/>
      <c r="BZ8" s="774"/>
      <c r="CA8" s="774"/>
      <c r="CB8" s="774"/>
      <c r="CC8" s="774"/>
      <c r="CD8" s="774"/>
      <c r="CE8" s="774"/>
      <c r="CF8" s="774"/>
      <c r="CG8" s="775"/>
      <c r="CH8" s="776">
        <v>631</v>
      </c>
      <c r="CI8" s="777"/>
      <c r="CJ8" s="777"/>
      <c r="CK8" s="777"/>
      <c r="CL8" s="778"/>
      <c r="CM8" s="776">
        <v>30</v>
      </c>
      <c r="CN8" s="777"/>
      <c r="CO8" s="777"/>
      <c r="CP8" s="777"/>
      <c r="CQ8" s="778"/>
      <c r="CR8" s="776">
        <v>57</v>
      </c>
      <c r="CS8" s="777"/>
      <c r="CT8" s="777"/>
      <c r="CU8" s="777"/>
      <c r="CV8" s="778"/>
      <c r="CW8" s="776">
        <v>328</v>
      </c>
      <c r="CX8" s="777"/>
      <c r="CY8" s="777"/>
      <c r="CZ8" s="777"/>
      <c r="DA8" s="778"/>
      <c r="DB8" s="776">
        <v>1000</v>
      </c>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603</v>
      </c>
      <c r="BT9" s="774"/>
      <c r="BU9" s="774"/>
      <c r="BV9" s="774"/>
      <c r="BW9" s="774"/>
      <c r="BX9" s="774"/>
      <c r="BY9" s="774"/>
      <c r="BZ9" s="774"/>
      <c r="CA9" s="774"/>
      <c r="CB9" s="774"/>
      <c r="CC9" s="774"/>
      <c r="CD9" s="774"/>
      <c r="CE9" s="774"/>
      <c r="CF9" s="774"/>
      <c r="CG9" s="775"/>
      <c r="CH9" s="776"/>
      <c r="CI9" s="777"/>
      <c r="CJ9" s="777"/>
      <c r="CK9" s="777"/>
      <c r="CL9" s="778"/>
      <c r="CM9" s="776">
        <v>31</v>
      </c>
      <c r="CN9" s="777"/>
      <c r="CO9" s="777"/>
      <c r="CP9" s="777"/>
      <c r="CQ9" s="778"/>
      <c r="CR9" s="776">
        <v>30</v>
      </c>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392</v>
      </c>
      <c r="B23" s="789" t="s">
        <v>393</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844</v>
      </c>
      <c r="AG23" s="793"/>
      <c r="AH23" s="793"/>
      <c r="AI23" s="793"/>
      <c r="AJ23" s="796"/>
      <c r="AK23" s="797"/>
      <c r="AL23" s="798"/>
      <c r="AM23" s="798"/>
      <c r="AN23" s="798"/>
      <c r="AO23" s="798"/>
      <c r="AP23" s="793"/>
      <c r="AQ23" s="793"/>
      <c r="AR23" s="793"/>
      <c r="AS23" s="793"/>
      <c r="AT23" s="793"/>
      <c r="AU23" s="809"/>
      <c r="AV23" s="809"/>
      <c r="AW23" s="809"/>
      <c r="AX23" s="809"/>
      <c r="AY23" s="810"/>
      <c r="AZ23" s="811" t="s">
        <v>394</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395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396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374</v>
      </c>
      <c r="B26" s="728"/>
      <c r="C26" s="728"/>
      <c r="D26" s="728"/>
      <c r="E26" s="728"/>
      <c r="F26" s="728"/>
      <c r="G26" s="728"/>
      <c r="H26" s="728"/>
      <c r="I26" s="728"/>
      <c r="J26" s="728"/>
      <c r="K26" s="728"/>
      <c r="L26" s="728"/>
      <c r="M26" s="728"/>
      <c r="N26" s="728"/>
      <c r="O26" s="728"/>
      <c r="P26" s="729"/>
      <c r="Q26" s="733" t="s">
        <v>397</v>
      </c>
      <c r="R26" s="734"/>
      <c r="S26" s="734"/>
      <c r="T26" s="734"/>
      <c r="U26" s="735"/>
      <c r="V26" s="733" t="s">
        <v>398</v>
      </c>
      <c r="W26" s="734"/>
      <c r="X26" s="734"/>
      <c r="Y26" s="734"/>
      <c r="Z26" s="735"/>
      <c r="AA26" s="733" t="s">
        <v>399</v>
      </c>
      <c r="AB26" s="734"/>
      <c r="AC26" s="734"/>
      <c r="AD26" s="734"/>
      <c r="AE26" s="734"/>
      <c r="AF26" s="814" t="s">
        <v>400</v>
      </c>
      <c r="AG26" s="815"/>
      <c r="AH26" s="815"/>
      <c r="AI26" s="815"/>
      <c r="AJ26" s="816"/>
      <c r="AK26" s="734" t="s">
        <v>401</v>
      </c>
      <c r="AL26" s="734"/>
      <c r="AM26" s="734"/>
      <c r="AN26" s="734"/>
      <c r="AO26" s="735"/>
      <c r="AP26" s="733" t="s">
        <v>402</v>
      </c>
      <c r="AQ26" s="734"/>
      <c r="AR26" s="734"/>
      <c r="AS26" s="734"/>
      <c r="AT26" s="735"/>
      <c r="AU26" s="733" t="s">
        <v>403</v>
      </c>
      <c r="AV26" s="734"/>
      <c r="AW26" s="734"/>
      <c r="AX26" s="734"/>
      <c r="AY26" s="735"/>
      <c r="AZ26" s="733" t="s">
        <v>404</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582</v>
      </c>
      <c r="C28" s="750"/>
      <c r="D28" s="750"/>
      <c r="E28" s="750"/>
      <c r="F28" s="750"/>
      <c r="G28" s="750"/>
      <c r="H28" s="750"/>
      <c r="I28" s="750"/>
      <c r="J28" s="750"/>
      <c r="K28" s="750"/>
      <c r="L28" s="750"/>
      <c r="M28" s="750"/>
      <c r="N28" s="750"/>
      <c r="O28" s="750"/>
      <c r="P28" s="751"/>
      <c r="Q28" s="822">
        <v>1863</v>
      </c>
      <c r="R28" s="823"/>
      <c r="S28" s="823"/>
      <c r="T28" s="823"/>
      <c r="U28" s="823"/>
      <c r="V28" s="823">
        <v>1840</v>
      </c>
      <c r="W28" s="823"/>
      <c r="X28" s="823"/>
      <c r="Y28" s="823"/>
      <c r="Z28" s="823"/>
      <c r="AA28" s="823">
        <v>23</v>
      </c>
      <c r="AB28" s="823"/>
      <c r="AC28" s="823"/>
      <c r="AD28" s="823"/>
      <c r="AE28" s="824"/>
      <c r="AF28" s="825">
        <v>23</v>
      </c>
      <c r="AG28" s="823"/>
      <c r="AH28" s="823"/>
      <c r="AI28" s="823"/>
      <c r="AJ28" s="826"/>
      <c r="AK28" s="827">
        <v>139</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579</v>
      </c>
      <c r="C29" s="781"/>
      <c r="D29" s="781"/>
      <c r="E29" s="781"/>
      <c r="F29" s="781"/>
      <c r="G29" s="781"/>
      <c r="H29" s="781"/>
      <c r="I29" s="781"/>
      <c r="J29" s="781"/>
      <c r="K29" s="781"/>
      <c r="L29" s="781"/>
      <c r="M29" s="781"/>
      <c r="N29" s="781"/>
      <c r="O29" s="781"/>
      <c r="P29" s="782"/>
      <c r="Q29" s="783">
        <v>1753</v>
      </c>
      <c r="R29" s="784"/>
      <c r="S29" s="784"/>
      <c r="T29" s="784"/>
      <c r="U29" s="784"/>
      <c r="V29" s="784">
        <v>1654</v>
      </c>
      <c r="W29" s="784"/>
      <c r="X29" s="784"/>
      <c r="Y29" s="784"/>
      <c r="Z29" s="784"/>
      <c r="AA29" s="784">
        <v>99</v>
      </c>
      <c r="AB29" s="784"/>
      <c r="AC29" s="784"/>
      <c r="AD29" s="784"/>
      <c r="AE29" s="785"/>
      <c r="AF29" s="786">
        <v>99</v>
      </c>
      <c r="AG29" s="787"/>
      <c r="AH29" s="787"/>
      <c r="AI29" s="787"/>
      <c r="AJ29" s="788"/>
      <c r="AK29" s="834">
        <v>265</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583</v>
      </c>
      <c r="C30" s="781"/>
      <c r="D30" s="781"/>
      <c r="E30" s="781"/>
      <c r="F30" s="781"/>
      <c r="G30" s="781"/>
      <c r="H30" s="781"/>
      <c r="I30" s="781"/>
      <c r="J30" s="781"/>
      <c r="K30" s="781"/>
      <c r="L30" s="781"/>
      <c r="M30" s="781"/>
      <c r="N30" s="781"/>
      <c r="O30" s="781"/>
      <c r="P30" s="782"/>
      <c r="Q30" s="783">
        <v>233</v>
      </c>
      <c r="R30" s="784"/>
      <c r="S30" s="784"/>
      <c r="T30" s="784"/>
      <c r="U30" s="784"/>
      <c r="V30" s="784">
        <v>221</v>
      </c>
      <c r="W30" s="784"/>
      <c r="X30" s="784"/>
      <c r="Y30" s="784"/>
      <c r="Z30" s="784"/>
      <c r="AA30" s="784">
        <v>12</v>
      </c>
      <c r="AB30" s="784"/>
      <c r="AC30" s="784"/>
      <c r="AD30" s="784"/>
      <c r="AE30" s="785"/>
      <c r="AF30" s="786">
        <v>12</v>
      </c>
      <c r="AG30" s="787"/>
      <c r="AH30" s="787"/>
      <c r="AI30" s="787"/>
      <c r="AJ30" s="788"/>
      <c r="AK30" s="834">
        <v>267</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578</v>
      </c>
      <c r="C31" s="781"/>
      <c r="D31" s="781"/>
      <c r="E31" s="781"/>
      <c r="F31" s="781"/>
      <c r="G31" s="781"/>
      <c r="H31" s="781"/>
      <c r="I31" s="781"/>
      <c r="J31" s="781"/>
      <c r="K31" s="781"/>
      <c r="L31" s="781"/>
      <c r="M31" s="781"/>
      <c r="N31" s="781"/>
      <c r="O31" s="781"/>
      <c r="P31" s="782"/>
      <c r="Q31" s="783">
        <v>37</v>
      </c>
      <c r="R31" s="784"/>
      <c r="S31" s="784"/>
      <c r="T31" s="784"/>
      <c r="U31" s="784"/>
      <c r="V31" s="784">
        <v>36</v>
      </c>
      <c r="W31" s="784"/>
      <c r="X31" s="784"/>
      <c r="Y31" s="784"/>
      <c r="Z31" s="784"/>
      <c r="AA31" s="784">
        <v>1</v>
      </c>
      <c r="AB31" s="784"/>
      <c r="AC31" s="784"/>
      <c r="AD31" s="784"/>
      <c r="AE31" s="785"/>
      <c r="AF31" s="786">
        <v>153</v>
      </c>
      <c r="AG31" s="787"/>
      <c r="AH31" s="787"/>
      <c r="AI31" s="787"/>
      <c r="AJ31" s="788"/>
      <c r="AK31" s="834">
        <v>17</v>
      </c>
      <c r="AL31" s="830"/>
      <c r="AM31" s="830"/>
      <c r="AN31" s="830"/>
      <c r="AO31" s="830"/>
      <c r="AP31" s="830">
        <v>145</v>
      </c>
      <c r="AQ31" s="830"/>
      <c r="AR31" s="830"/>
      <c r="AS31" s="830"/>
      <c r="AT31" s="830"/>
      <c r="AU31" s="830">
        <v>122</v>
      </c>
      <c r="AV31" s="830"/>
      <c r="AW31" s="830"/>
      <c r="AX31" s="830"/>
      <c r="AY31" s="830"/>
      <c r="AZ31" s="831"/>
      <c r="BA31" s="831"/>
      <c r="BB31" s="831"/>
      <c r="BC31" s="831"/>
      <c r="BD31" s="831"/>
      <c r="BE31" s="832" t="s">
        <v>593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581</v>
      </c>
      <c r="C32" s="781"/>
      <c r="D32" s="781"/>
      <c r="E32" s="781"/>
      <c r="F32" s="781"/>
      <c r="G32" s="781"/>
      <c r="H32" s="781"/>
      <c r="I32" s="781"/>
      <c r="J32" s="781"/>
      <c r="K32" s="781"/>
      <c r="L32" s="781"/>
      <c r="M32" s="781"/>
      <c r="N32" s="781"/>
      <c r="O32" s="781"/>
      <c r="P32" s="782"/>
      <c r="Q32" s="783">
        <v>409</v>
      </c>
      <c r="R32" s="784"/>
      <c r="S32" s="784"/>
      <c r="T32" s="784"/>
      <c r="U32" s="784"/>
      <c r="V32" s="784">
        <v>364</v>
      </c>
      <c r="W32" s="784"/>
      <c r="X32" s="784"/>
      <c r="Y32" s="784"/>
      <c r="Z32" s="784"/>
      <c r="AA32" s="784">
        <v>45</v>
      </c>
      <c r="AB32" s="784"/>
      <c r="AC32" s="784"/>
      <c r="AD32" s="784"/>
      <c r="AE32" s="785"/>
      <c r="AF32" s="786">
        <v>45</v>
      </c>
      <c r="AG32" s="787"/>
      <c r="AH32" s="787"/>
      <c r="AI32" s="787"/>
      <c r="AJ32" s="788"/>
      <c r="AK32" s="834">
        <v>83</v>
      </c>
      <c r="AL32" s="830"/>
      <c r="AM32" s="830"/>
      <c r="AN32" s="830"/>
      <c r="AO32" s="830"/>
      <c r="AP32" s="830">
        <v>964</v>
      </c>
      <c r="AQ32" s="830"/>
      <c r="AR32" s="830"/>
      <c r="AS32" s="830"/>
      <c r="AT32" s="830"/>
      <c r="AU32" s="830">
        <v>659</v>
      </c>
      <c r="AV32" s="830"/>
      <c r="AW32" s="830"/>
      <c r="AX32" s="830"/>
      <c r="AY32" s="830"/>
      <c r="AZ32" s="831"/>
      <c r="BA32" s="831"/>
      <c r="BB32" s="831"/>
      <c r="BC32" s="831"/>
      <c r="BD32" s="831"/>
      <c r="BE32" s="832" t="s">
        <v>594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580</v>
      </c>
      <c r="C33" s="781"/>
      <c r="D33" s="781"/>
      <c r="E33" s="781"/>
      <c r="F33" s="781"/>
      <c r="G33" s="781"/>
      <c r="H33" s="781"/>
      <c r="I33" s="781"/>
      <c r="J33" s="781"/>
      <c r="K33" s="781"/>
      <c r="L33" s="781"/>
      <c r="M33" s="781"/>
      <c r="N33" s="781"/>
      <c r="O33" s="781"/>
      <c r="P33" s="782"/>
      <c r="Q33" s="783">
        <v>122</v>
      </c>
      <c r="R33" s="784"/>
      <c r="S33" s="784"/>
      <c r="T33" s="784"/>
      <c r="U33" s="784"/>
      <c r="V33" s="784">
        <v>57</v>
      </c>
      <c r="W33" s="784"/>
      <c r="X33" s="784"/>
      <c r="Y33" s="784"/>
      <c r="Z33" s="784"/>
      <c r="AA33" s="784">
        <v>65</v>
      </c>
      <c r="AB33" s="784"/>
      <c r="AC33" s="784"/>
      <c r="AD33" s="784"/>
      <c r="AE33" s="785"/>
      <c r="AF33" s="786">
        <v>65</v>
      </c>
      <c r="AG33" s="787"/>
      <c r="AH33" s="787"/>
      <c r="AI33" s="787"/>
      <c r="AJ33" s="788"/>
      <c r="AK33" s="834">
        <v>13</v>
      </c>
      <c r="AL33" s="830"/>
      <c r="AM33" s="830"/>
      <c r="AN33" s="830"/>
      <c r="AO33" s="830"/>
      <c r="AP33" s="830">
        <v>126</v>
      </c>
      <c r="AQ33" s="830"/>
      <c r="AR33" s="830"/>
      <c r="AS33" s="830"/>
      <c r="AT33" s="830"/>
      <c r="AU33" s="830">
        <v>126</v>
      </c>
      <c r="AV33" s="830"/>
      <c r="AW33" s="830"/>
      <c r="AX33" s="830"/>
      <c r="AY33" s="830"/>
      <c r="AZ33" s="831"/>
      <c r="BA33" s="831"/>
      <c r="BB33" s="831"/>
      <c r="BC33" s="831"/>
      <c r="BD33" s="831"/>
      <c r="BE33" s="832" t="s">
        <v>594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584</v>
      </c>
      <c r="C34" s="781"/>
      <c r="D34" s="781"/>
      <c r="E34" s="781"/>
      <c r="F34" s="781"/>
      <c r="G34" s="781"/>
      <c r="H34" s="781"/>
      <c r="I34" s="781"/>
      <c r="J34" s="781"/>
      <c r="K34" s="781"/>
      <c r="L34" s="781"/>
      <c r="M34" s="781"/>
      <c r="N34" s="781"/>
      <c r="O34" s="781"/>
      <c r="P34" s="782"/>
      <c r="Q34" s="783">
        <v>79</v>
      </c>
      <c r="R34" s="784"/>
      <c r="S34" s="784"/>
      <c r="T34" s="784"/>
      <c r="U34" s="784"/>
      <c r="V34" s="784">
        <v>78</v>
      </c>
      <c r="W34" s="784"/>
      <c r="X34" s="784"/>
      <c r="Y34" s="784"/>
      <c r="Z34" s="784"/>
      <c r="AA34" s="784">
        <v>1</v>
      </c>
      <c r="AB34" s="784"/>
      <c r="AC34" s="784"/>
      <c r="AD34" s="784"/>
      <c r="AE34" s="785"/>
      <c r="AF34" s="786">
        <v>1</v>
      </c>
      <c r="AG34" s="787"/>
      <c r="AH34" s="787"/>
      <c r="AI34" s="787"/>
      <c r="AJ34" s="788"/>
      <c r="AK34" s="834">
        <v>36</v>
      </c>
      <c r="AL34" s="830"/>
      <c r="AM34" s="830"/>
      <c r="AN34" s="830"/>
      <c r="AO34" s="830"/>
      <c r="AP34" s="830">
        <v>162</v>
      </c>
      <c r="AQ34" s="830"/>
      <c r="AR34" s="830"/>
      <c r="AS34" s="830"/>
      <c r="AT34" s="830"/>
      <c r="AU34" s="830">
        <v>162</v>
      </c>
      <c r="AV34" s="830"/>
      <c r="AW34" s="830"/>
      <c r="AX34" s="830"/>
      <c r="AY34" s="830"/>
      <c r="AZ34" s="831"/>
      <c r="BA34" s="831"/>
      <c r="BB34" s="831"/>
      <c r="BC34" s="831"/>
      <c r="BD34" s="831"/>
      <c r="BE34" s="832" t="s">
        <v>594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392</v>
      </c>
      <c r="B63" s="789" t="s">
        <v>406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398</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407</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409</v>
      </c>
      <c r="B66" s="728"/>
      <c r="C66" s="728"/>
      <c r="D66" s="728"/>
      <c r="E66" s="728"/>
      <c r="F66" s="728"/>
      <c r="G66" s="728"/>
      <c r="H66" s="728"/>
      <c r="I66" s="728"/>
      <c r="J66" s="728"/>
      <c r="K66" s="728"/>
      <c r="L66" s="728"/>
      <c r="M66" s="728"/>
      <c r="N66" s="728"/>
      <c r="O66" s="728"/>
      <c r="P66" s="729"/>
      <c r="Q66" s="733" t="s">
        <v>410</v>
      </c>
      <c r="R66" s="734"/>
      <c r="S66" s="734"/>
      <c r="T66" s="734"/>
      <c r="U66" s="735"/>
      <c r="V66" s="733" t="s">
        <v>411</v>
      </c>
      <c r="W66" s="734"/>
      <c r="X66" s="734"/>
      <c r="Y66" s="734"/>
      <c r="Z66" s="735"/>
      <c r="AA66" s="733" t="s">
        <v>412</v>
      </c>
      <c r="AB66" s="734"/>
      <c r="AC66" s="734"/>
      <c r="AD66" s="734"/>
      <c r="AE66" s="735"/>
      <c r="AF66" s="854" t="s">
        <v>413</v>
      </c>
      <c r="AG66" s="815"/>
      <c r="AH66" s="815"/>
      <c r="AI66" s="815"/>
      <c r="AJ66" s="855"/>
      <c r="AK66" s="733" t="s">
        <v>414</v>
      </c>
      <c r="AL66" s="728"/>
      <c r="AM66" s="728"/>
      <c r="AN66" s="728"/>
      <c r="AO66" s="729"/>
      <c r="AP66" s="733" t="s">
        <v>415</v>
      </c>
      <c r="AQ66" s="734"/>
      <c r="AR66" s="734"/>
      <c r="AS66" s="734"/>
      <c r="AT66" s="735"/>
      <c r="AU66" s="733" t="s">
        <v>416</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595</v>
      </c>
      <c r="C68" s="870"/>
      <c r="D68" s="870"/>
      <c r="E68" s="870"/>
      <c r="F68" s="870"/>
      <c r="G68" s="870"/>
      <c r="H68" s="870"/>
      <c r="I68" s="870"/>
      <c r="J68" s="870"/>
      <c r="K68" s="870"/>
      <c r="L68" s="870"/>
      <c r="M68" s="870"/>
      <c r="N68" s="870"/>
      <c r="O68" s="870"/>
      <c r="P68" s="871"/>
      <c r="Q68" s="872">
        <v>3325</v>
      </c>
      <c r="R68" s="866"/>
      <c r="S68" s="866"/>
      <c r="T68" s="866"/>
      <c r="U68" s="866"/>
      <c r="V68" s="866">
        <v>3266</v>
      </c>
      <c r="W68" s="866"/>
      <c r="X68" s="866"/>
      <c r="Y68" s="866"/>
      <c r="Z68" s="866"/>
      <c r="AA68" s="866">
        <v>59</v>
      </c>
      <c r="AB68" s="866"/>
      <c r="AC68" s="866"/>
      <c r="AD68" s="866"/>
      <c r="AE68" s="866"/>
      <c r="AF68" s="866">
        <v>59</v>
      </c>
      <c r="AG68" s="866"/>
      <c r="AH68" s="866"/>
      <c r="AI68" s="866"/>
      <c r="AJ68" s="866"/>
      <c r="AK68" s="866">
        <v>47</v>
      </c>
      <c r="AL68" s="866"/>
      <c r="AM68" s="866"/>
      <c r="AN68" s="866"/>
      <c r="AO68" s="866"/>
      <c r="AP68" s="866">
        <v>2428</v>
      </c>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596</v>
      </c>
      <c r="C69" s="874"/>
      <c r="D69" s="874"/>
      <c r="E69" s="874"/>
      <c r="F69" s="874"/>
      <c r="G69" s="874"/>
      <c r="H69" s="874"/>
      <c r="I69" s="874"/>
      <c r="J69" s="874"/>
      <c r="K69" s="874"/>
      <c r="L69" s="874"/>
      <c r="M69" s="874"/>
      <c r="N69" s="874"/>
      <c r="O69" s="874"/>
      <c r="P69" s="875"/>
      <c r="Q69" s="876">
        <v>183</v>
      </c>
      <c r="R69" s="830"/>
      <c r="S69" s="830"/>
      <c r="T69" s="830"/>
      <c r="U69" s="830"/>
      <c r="V69" s="830">
        <v>174</v>
      </c>
      <c r="W69" s="830"/>
      <c r="X69" s="830"/>
      <c r="Y69" s="830"/>
      <c r="Z69" s="830"/>
      <c r="AA69" s="830">
        <v>9</v>
      </c>
      <c r="AB69" s="830"/>
      <c r="AC69" s="830"/>
      <c r="AD69" s="830"/>
      <c r="AE69" s="830"/>
      <c r="AF69" s="830">
        <v>9</v>
      </c>
      <c r="AG69" s="830"/>
      <c r="AH69" s="830"/>
      <c r="AI69" s="830"/>
      <c r="AJ69" s="830"/>
      <c r="AK69" s="830" t="s">
        <v>526</v>
      </c>
      <c r="AL69" s="830"/>
      <c r="AM69" s="830"/>
      <c r="AN69" s="830"/>
      <c r="AO69" s="830"/>
      <c r="AP69" s="830">
        <v>131</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597</v>
      </c>
      <c r="C70" s="874"/>
      <c r="D70" s="874"/>
      <c r="E70" s="874"/>
      <c r="F70" s="874"/>
      <c r="G70" s="874"/>
      <c r="H70" s="874"/>
      <c r="I70" s="874"/>
      <c r="J70" s="874"/>
      <c r="K70" s="874"/>
      <c r="L70" s="874"/>
      <c r="M70" s="874"/>
      <c r="N70" s="874"/>
      <c r="O70" s="874"/>
      <c r="P70" s="875"/>
      <c r="Q70" s="876">
        <v>311</v>
      </c>
      <c r="R70" s="830"/>
      <c r="S70" s="830"/>
      <c r="T70" s="830"/>
      <c r="U70" s="830"/>
      <c r="V70" s="830">
        <v>302</v>
      </c>
      <c r="W70" s="830"/>
      <c r="X70" s="830"/>
      <c r="Y70" s="830"/>
      <c r="Z70" s="830"/>
      <c r="AA70" s="830">
        <v>9</v>
      </c>
      <c r="AB70" s="830"/>
      <c r="AC70" s="830"/>
      <c r="AD70" s="830"/>
      <c r="AE70" s="830"/>
      <c r="AF70" s="830">
        <v>8</v>
      </c>
      <c r="AG70" s="830"/>
      <c r="AH70" s="830"/>
      <c r="AI70" s="830"/>
      <c r="AJ70" s="830"/>
      <c r="AK70" s="830" t="s">
        <v>526</v>
      </c>
      <c r="AL70" s="830"/>
      <c r="AM70" s="830"/>
      <c r="AN70" s="830"/>
      <c r="AO70" s="830"/>
      <c r="AP70" s="830" t="s">
        <v>526</v>
      </c>
      <c r="AQ70" s="830"/>
      <c r="AR70" s="830"/>
      <c r="AS70" s="830"/>
      <c r="AT70" s="830"/>
      <c r="AU70" s="830"/>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598</v>
      </c>
      <c r="C71" s="874"/>
      <c r="D71" s="874"/>
      <c r="E71" s="874"/>
      <c r="F71" s="874"/>
      <c r="G71" s="874"/>
      <c r="H71" s="874"/>
      <c r="I71" s="874"/>
      <c r="J71" s="874"/>
      <c r="K71" s="874"/>
      <c r="L71" s="874"/>
      <c r="M71" s="874"/>
      <c r="N71" s="874"/>
      <c r="O71" s="874"/>
      <c r="P71" s="875"/>
      <c r="Q71" s="876">
        <v>7036</v>
      </c>
      <c r="R71" s="830"/>
      <c r="S71" s="830"/>
      <c r="T71" s="830"/>
      <c r="U71" s="830"/>
      <c r="V71" s="830">
        <v>6106</v>
      </c>
      <c r="W71" s="830"/>
      <c r="X71" s="830"/>
      <c r="Y71" s="830"/>
      <c r="Z71" s="830"/>
      <c r="AA71" s="830">
        <v>930</v>
      </c>
      <c r="AB71" s="830"/>
      <c r="AC71" s="830"/>
      <c r="AD71" s="830"/>
      <c r="AE71" s="830"/>
      <c r="AF71" s="830">
        <v>930</v>
      </c>
      <c r="AG71" s="830"/>
      <c r="AH71" s="830"/>
      <c r="AI71" s="830"/>
      <c r="AJ71" s="830"/>
      <c r="AK71" s="830">
        <v>11</v>
      </c>
      <c r="AL71" s="830"/>
      <c r="AM71" s="830"/>
      <c r="AN71" s="830"/>
      <c r="AO71" s="830"/>
      <c r="AP71" s="830">
        <v>0</v>
      </c>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599</v>
      </c>
      <c r="C72" s="874"/>
      <c r="D72" s="874"/>
      <c r="E72" s="874"/>
      <c r="F72" s="874"/>
      <c r="G72" s="874"/>
      <c r="H72" s="874"/>
      <c r="I72" s="874"/>
      <c r="J72" s="874"/>
      <c r="K72" s="874"/>
      <c r="L72" s="874"/>
      <c r="M72" s="874"/>
      <c r="N72" s="874"/>
      <c r="O72" s="874"/>
      <c r="P72" s="875"/>
      <c r="Q72" s="876">
        <v>254</v>
      </c>
      <c r="R72" s="830"/>
      <c r="S72" s="830"/>
      <c r="T72" s="830"/>
      <c r="U72" s="830"/>
      <c r="V72" s="830">
        <v>245</v>
      </c>
      <c r="W72" s="830"/>
      <c r="X72" s="830"/>
      <c r="Y72" s="830"/>
      <c r="Z72" s="830"/>
      <c r="AA72" s="830">
        <v>9</v>
      </c>
      <c r="AB72" s="830"/>
      <c r="AC72" s="830"/>
      <c r="AD72" s="830"/>
      <c r="AE72" s="830"/>
      <c r="AF72" s="830">
        <v>9</v>
      </c>
      <c r="AG72" s="830"/>
      <c r="AH72" s="830"/>
      <c r="AI72" s="830"/>
      <c r="AJ72" s="830"/>
      <c r="AK72" s="830" t="s">
        <v>526</v>
      </c>
      <c r="AL72" s="830"/>
      <c r="AM72" s="830"/>
      <c r="AN72" s="830"/>
      <c r="AO72" s="830"/>
      <c r="AP72" s="830" t="s">
        <v>526</v>
      </c>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600</v>
      </c>
      <c r="C73" s="874"/>
      <c r="D73" s="874"/>
      <c r="E73" s="874"/>
      <c r="F73" s="874"/>
      <c r="G73" s="874"/>
      <c r="H73" s="874"/>
      <c r="I73" s="874"/>
      <c r="J73" s="874"/>
      <c r="K73" s="874"/>
      <c r="L73" s="874"/>
      <c r="M73" s="874"/>
      <c r="N73" s="874"/>
      <c r="O73" s="874"/>
      <c r="P73" s="875"/>
      <c r="Q73" s="876">
        <v>305293</v>
      </c>
      <c r="R73" s="830"/>
      <c r="S73" s="830"/>
      <c r="T73" s="830"/>
      <c r="U73" s="830"/>
      <c r="V73" s="830">
        <v>294817</v>
      </c>
      <c r="W73" s="830"/>
      <c r="X73" s="830"/>
      <c r="Y73" s="830"/>
      <c r="Z73" s="830"/>
      <c r="AA73" s="830">
        <v>10476</v>
      </c>
      <c r="AB73" s="830"/>
      <c r="AC73" s="830"/>
      <c r="AD73" s="830"/>
      <c r="AE73" s="830"/>
      <c r="AF73" s="830">
        <v>6371</v>
      </c>
      <c r="AG73" s="830"/>
      <c r="AH73" s="830"/>
      <c r="AI73" s="830"/>
      <c r="AJ73" s="830"/>
      <c r="AK73" s="830" t="s">
        <v>526</v>
      </c>
      <c r="AL73" s="830"/>
      <c r="AM73" s="830"/>
      <c r="AN73" s="830"/>
      <c r="AO73" s="830"/>
      <c r="AP73" s="830" t="s">
        <v>526</v>
      </c>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392</v>
      </c>
      <c r="B88" s="789" t="s">
        <v>417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789" t="s">
        <v>418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423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425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426</v>
      </c>
      <c r="AB109" s="893"/>
      <c r="AC109" s="893"/>
      <c r="AD109" s="893"/>
      <c r="AE109" s="894"/>
      <c r="AF109" s="892" t="s">
        <v>427</v>
      </c>
      <c r="AG109" s="893"/>
      <c r="AH109" s="893"/>
      <c r="AI109" s="893"/>
      <c r="AJ109" s="894"/>
      <c r="AK109" s="892" t="s">
        <v>311</v>
      </c>
      <c r="AL109" s="893"/>
      <c r="AM109" s="893"/>
      <c r="AN109" s="893"/>
      <c r="AO109" s="894"/>
      <c r="AP109" s="892" t="s">
        <v>428</v>
      </c>
      <c r="AQ109" s="893"/>
      <c r="AR109" s="893"/>
      <c r="AS109" s="893"/>
      <c r="AT109" s="895"/>
      <c r="AU109" s="912" t="s">
        <v>425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426</v>
      </c>
      <c r="BR109" s="893"/>
      <c r="BS109" s="893"/>
      <c r="BT109" s="893"/>
      <c r="BU109" s="894"/>
      <c r="BV109" s="892" t="s">
        <v>427</v>
      </c>
      <c r="BW109" s="893"/>
      <c r="BX109" s="893"/>
      <c r="BY109" s="893"/>
      <c r="BZ109" s="894"/>
      <c r="CA109" s="892" t="s">
        <v>311</v>
      </c>
      <c r="CB109" s="893"/>
      <c r="CC109" s="893"/>
      <c r="CD109" s="893"/>
      <c r="CE109" s="894"/>
      <c r="CF109" s="913" t="s">
        <v>428</v>
      </c>
      <c r="CG109" s="913"/>
      <c r="CH109" s="913"/>
      <c r="CI109" s="913"/>
      <c r="CJ109" s="913"/>
      <c r="CK109" s="892" t="s">
        <v>429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426</v>
      </c>
      <c r="DH109" s="893"/>
      <c r="DI109" s="893"/>
      <c r="DJ109" s="893"/>
      <c r="DK109" s="894"/>
      <c r="DL109" s="892" t="s">
        <v>427</v>
      </c>
      <c r="DM109" s="893"/>
      <c r="DN109" s="893"/>
      <c r="DO109" s="893"/>
      <c r="DP109" s="894"/>
      <c r="DQ109" s="892" t="s">
        <v>311</v>
      </c>
      <c r="DR109" s="893"/>
      <c r="DS109" s="893"/>
      <c r="DT109" s="893"/>
      <c r="DU109" s="894"/>
      <c r="DV109" s="892" t="s">
        <v>428</v>
      </c>
      <c r="DW109" s="893"/>
      <c r="DX109" s="893"/>
      <c r="DY109" s="893"/>
      <c r="DZ109" s="895"/>
    </row>
    <row r="110" spans="1:131" s="230" customFormat="1" ht="26.25" customHeight="1" x14ac:dyDescent="0.15">
      <c r="A110" s="896" t="s">
        <v>430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2338855</v>
      </c>
      <c r="AB110" s="900"/>
      <c r="AC110" s="900"/>
      <c r="AD110" s="900"/>
      <c r="AE110" s="901"/>
      <c r="AF110" s="902">
        <v>2996287</v>
      </c>
      <c r="AG110" s="900"/>
      <c r="AH110" s="900"/>
      <c r="AI110" s="900"/>
      <c r="AJ110" s="901"/>
      <c r="AK110" s="902">
        <v>3353306</v>
      </c>
      <c r="AL110" s="900"/>
      <c r="AM110" s="900"/>
      <c r="AN110" s="900"/>
      <c r="AO110" s="901"/>
      <c r="AP110" s="903">
        <v>76.599999999999994</v>
      </c>
      <c r="AQ110" s="904"/>
      <c r="AR110" s="904"/>
      <c r="AS110" s="904"/>
      <c r="AT110" s="905"/>
      <c r="AU110" s="906" t="s">
        <v>74</v>
      </c>
      <c r="AV110" s="907"/>
      <c r="AW110" s="907"/>
      <c r="AX110" s="907"/>
      <c r="AY110" s="907"/>
      <c r="AZ110" s="929" t="s">
        <v>431</v>
      </c>
      <c r="BA110" s="897"/>
      <c r="BB110" s="897"/>
      <c r="BC110" s="897"/>
      <c r="BD110" s="897"/>
      <c r="BE110" s="897"/>
      <c r="BF110" s="897"/>
      <c r="BG110" s="897"/>
      <c r="BH110" s="897"/>
      <c r="BI110" s="897"/>
      <c r="BJ110" s="897"/>
      <c r="BK110" s="897"/>
      <c r="BL110" s="897"/>
      <c r="BM110" s="897"/>
      <c r="BN110" s="897"/>
      <c r="BO110" s="897"/>
      <c r="BP110" s="898"/>
      <c r="BQ110" s="930">
        <v>22755752</v>
      </c>
      <c r="BR110" s="931"/>
      <c r="BS110" s="931"/>
      <c r="BT110" s="931"/>
      <c r="BU110" s="931"/>
      <c r="BV110" s="931">
        <v>22849803</v>
      </c>
      <c r="BW110" s="931"/>
      <c r="BX110" s="931"/>
      <c r="BY110" s="931"/>
      <c r="BZ110" s="931"/>
      <c r="CA110" s="931">
        <v>22089016</v>
      </c>
      <c r="CB110" s="931"/>
      <c r="CC110" s="931"/>
      <c r="CD110" s="931"/>
      <c r="CE110" s="931"/>
      <c r="CF110" s="944">
        <v>504.9</v>
      </c>
      <c r="CG110" s="945"/>
      <c r="CH110" s="945"/>
      <c r="CI110" s="945"/>
      <c r="CJ110" s="945"/>
      <c r="CK110" s="946" t="s">
        <v>432</v>
      </c>
      <c r="CL110" s="947"/>
      <c r="CM110" s="929" t="s">
        <v>433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434</v>
      </c>
      <c r="DH110" s="931"/>
      <c r="DI110" s="931"/>
      <c r="DJ110" s="931"/>
      <c r="DK110" s="931"/>
      <c r="DL110" s="931" t="s">
        <v>435</v>
      </c>
      <c r="DM110" s="931"/>
      <c r="DN110" s="931"/>
      <c r="DO110" s="931"/>
      <c r="DP110" s="931"/>
      <c r="DQ110" s="931" t="s">
        <v>436</v>
      </c>
      <c r="DR110" s="931"/>
      <c r="DS110" s="931"/>
      <c r="DT110" s="931"/>
      <c r="DU110" s="931"/>
      <c r="DV110" s="932" t="s">
        <v>437</v>
      </c>
      <c r="DW110" s="932"/>
      <c r="DX110" s="932"/>
      <c r="DY110" s="932"/>
      <c r="DZ110" s="933"/>
    </row>
    <row r="111" spans="1:131" s="230" customFormat="1" ht="26.25" customHeight="1" x14ac:dyDescent="0.15">
      <c r="A111" s="934" t="s">
        <v>438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176</v>
      </c>
      <c r="AB111" s="938"/>
      <c r="AC111" s="938"/>
      <c r="AD111" s="938"/>
      <c r="AE111" s="939"/>
      <c r="AF111" s="940" t="s">
        <v>176</v>
      </c>
      <c r="AG111" s="938"/>
      <c r="AH111" s="938"/>
      <c r="AI111" s="938"/>
      <c r="AJ111" s="939"/>
      <c r="AK111" s="940" t="s">
        <v>439</v>
      </c>
      <c r="AL111" s="938"/>
      <c r="AM111" s="938"/>
      <c r="AN111" s="938"/>
      <c r="AO111" s="939"/>
      <c r="AP111" s="941" t="s">
        <v>176</v>
      </c>
      <c r="AQ111" s="942"/>
      <c r="AR111" s="942"/>
      <c r="AS111" s="942"/>
      <c r="AT111" s="943"/>
      <c r="AU111" s="908"/>
      <c r="AV111" s="909"/>
      <c r="AW111" s="909"/>
      <c r="AX111" s="909"/>
      <c r="AY111" s="909"/>
      <c r="AZ111" s="922" t="s">
        <v>440</v>
      </c>
      <c r="BA111" s="923"/>
      <c r="BB111" s="923"/>
      <c r="BC111" s="923"/>
      <c r="BD111" s="923"/>
      <c r="BE111" s="923"/>
      <c r="BF111" s="923"/>
      <c r="BG111" s="923"/>
      <c r="BH111" s="923"/>
      <c r="BI111" s="923"/>
      <c r="BJ111" s="923"/>
      <c r="BK111" s="923"/>
      <c r="BL111" s="923"/>
      <c r="BM111" s="923"/>
      <c r="BN111" s="923"/>
      <c r="BO111" s="923"/>
      <c r="BP111" s="924"/>
      <c r="BQ111" s="925" t="s">
        <v>176</v>
      </c>
      <c r="BR111" s="926"/>
      <c r="BS111" s="926"/>
      <c r="BT111" s="926"/>
      <c r="BU111" s="926"/>
      <c r="BV111" s="926" t="s">
        <v>441</v>
      </c>
      <c r="BW111" s="926"/>
      <c r="BX111" s="926"/>
      <c r="BY111" s="926"/>
      <c r="BZ111" s="926"/>
      <c r="CA111" s="926" t="s">
        <v>437</v>
      </c>
      <c r="CB111" s="926"/>
      <c r="CC111" s="926"/>
      <c r="CD111" s="926"/>
      <c r="CE111" s="926"/>
      <c r="CF111" s="920" t="s">
        <v>407</v>
      </c>
      <c r="CG111" s="921"/>
      <c r="CH111" s="921"/>
      <c r="CI111" s="921"/>
      <c r="CJ111" s="921"/>
      <c r="CK111" s="948"/>
      <c r="CL111" s="949"/>
      <c r="CM111" s="922" t="s">
        <v>442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441</v>
      </c>
      <c r="DH111" s="926"/>
      <c r="DI111" s="926"/>
      <c r="DJ111" s="926"/>
      <c r="DK111" s="926"/>
      <c r="DL111" s="926" t="s">
        <v>176</v>
      </c>
      <c r="DM111" s="926"/>
      <c r="DN111" s="926"/>
      <c r="DO111" s="926"/>
      <c r="DP111" s="926"/>
      <c r="DQ111" s="926" t="s">
        <v>407</v>
      </c>
      <c r="DR111" s="926"/>
      <c r="DS111" s="926"/>
      <c r="DT111" s="926"/>
      <c r="DU111" s="926"/>
      <c r="DV111" s="927" t="s">
        <v>439</v>
      </c>
      <c r="DW111" s="927"/>
      <c r="DX111" s="927"/>
      <c r="DY111" s="927"/>
      <c r="DZ111" s="928"/>
    </row>
    <row r="112" spans="1:131" s="230" customFormat="1" ht="26.25" customHeight="1" x14ac:dyDescent="0.15">
      <c r="A112" s="952" t="s">
        <v>443</v>
      </c>
      <c r="B112" s="953"/>
      <c r="C112" s="923" t="s">
        <v>444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441</v>
      </c>
      <c r="AB112" s="959"/>
      <c r="AC112" s="959"/>
      <c r="AD112" s="959"/>
      <c r="AE112" s="960"/>
      <c r="AF112" s="961" t="s">
        <v>176</v>
      </c>
      <c r="AG112" s="959"/>
      <c r="AH112" s="959"/>
      <c r="AI112" s="959"/>
      <c r="AJ112" s="960"/>
      <c r="AK112" s="961" t="s">
        <v>176</v>
      </c>
      <c r="AL112" s="959"/>
      <c r="AM112" s="959"/>
      <c r="AN112" s="959"/>
      <c r="AO112" s="960"/>
      <c r="AP112" s="962" t="s">
        <v>176</v>
      </c>
      <c r="AQ112" s="963"/>
      <c r="AR112" s="963"/>
      <c r="AS112" s="963"/>
      <c r="AT112" s="964"/>
      <c r="AU112" s="908"/>
      <c r="AV112" s="909"/>
      <c r="AW112" s="909"/>
      <c r="AX112" s="909"/>
      <c r="AY112" s="909"/>
      <c r="AZ112" s="922" t="s">
        <v>445</v>
      </c>
      <c r="BA112" s="923"/>
      <c r="BB112" s="923"/>
      <c r="BC112" s="923"/>
      <c r="BD112" s="923"/>
      <c r="BE112" s="923"/>
      <c r="BF112" s="923"/>
      <c r="BG112" s="923"/>
      <c r="BH112" s="923"/>
      <c r="BI112" s="923"/>
      <c r="BJ112" s="923"/>
      <c r="BK112" s="923"/>
      <c r="BL112" s="923"/>
      <c r="BM112" s="923"/>
      <c r="BN112" s="923"/>
      <c r="BO112" s="923"/>
      <c r="BP112" s="924"/>
      <c r="BQ112" s="925">
        <v>1019758</v>
      </c>
      <c r="BR112" s="926"/>
      <c r="BS112" s="926"/>
      <c r="BT112" s="926"/>
      <c r="BU112" s="926"/>
      <c r="BV112" s="926">
        <v>1033783</v>
      </c>
      <c r="BW112" s="926"/>
      <c r="BX112" s="926"/>
      <c r="BY112" s="926"/>
      <c r="BZ112" s="926"/>
      <c r="CA112" s="926">
        <v>1068591</v>
      </c>
      <c r="CB112" s="926"/>
      <c r="CC112" s="926"/>
      <c r="CD112" s="926"/>
      <c r="CE112" s="926"/>
      <c r="CF112" s="920">
        <v>24.4</v>
      </c>
      <c r="CG112" s="921"/>
      <c r="CH112" s="921"/>
      <c r="CI112" s="921"/>
      <c r="CJ112" s="921"/>
      <c r="CK112" s="948"/>
      <c r="CL112" s="949"/>
      <c r="CM112" s="922" t="s">
        <v>446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441</v>
      </c>
      <c r="DH112" s="926"/>
      <c r="DI112" s="926"/>
      <c r="DJ112" s="926"/>
      <c r="DK112" s="926"/>
      <c r="DL112" s="926" t="s">
        <v>176</v>
      </c>
      <c r="DM112" s="926"/>
      <c r="DN112" s="926"/>
      <c r="DO112" s="926"/>
      <c r="DP112" s="926"/>
      <c r="DQ112" s="926" t="s">
        <v>407</v>
      </c>
      <c r="DR112" s="926"/>
      <c r="DS112" s="926"/>
      <c r="DT112" s="926"/>
      <c r="DU112" s="926"/>
      <c r="DV112" s="927" t="s">
        <v>176</v>
      </c>
      <c r="DW112" s="927"/>
      <c r="DX112" s="927"/>
      <c r="DY112" s="927"/>
      <c r="DZ112" s="928"/>
    </row>
    <row r="113" spans="1:130" s="230" customFormat="1" ht="26.25" customHeight="1" x14ac:dyDescent="0.15">
      <c r="A113" s="954"/>
      <c r="B113" s="955"/>
      <c r="C113" s="923" t="s">
        <v>447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82628</v>
      </c>
      <c r="AB113" s="938"/>
      <c r="AC113" s="938"/>
      <c r="AD113" s="938"/>
      <c r="AE113" s="939"/>
      <c r="AF113" s="940">
        <v>60108</v>
      </c>
      <c r="AG113" s="938"/>
      <c r="AH113" s="938"/>
      <c r="AI113" s="938"/>
      <c r="AJ113" s="939"/>
      <c r="AK113" s="940">
        <v>80325</v>
      </c>
      <c r="AL113" s="938"/>
      <c r="AM113" s="938"/>
      <c r="AN113" s="938"/>
      <c r="AO113" s="939"/>
      <c r="AP113" s="941">
        <v>1.8</v>
      </c>
      <c r="AQ113" s="942"/>
      <c r="AR113" s="942"/>
      <c r="AS113" s="942"/>
      <c r="AT113" s="943"/>
      <c r="AU113" s="908"/>
      <c r="AV113" s="909"/>
      <c r="AW113" s="909"/>
      <c r="AX113" s="909"/>
      <c r="AY113" s="909"/>
      <c r="AZ113" s="922" t="s">
        <v>448</v>
      </c>
      <c r="BA113" s="923"/>
      <c r="BB113" s="923"/>
      <c r="BC113" s="923"/>
      <c r="BD113" s="923"/>
      <c r="BE113" s="923"/>
      <c r="BF113" s="923"/>
      <c r="BG113" s="923"/>
      <c r="BH113" s="923"/>
      <c r="BI113" s="923"/>
      <c r="BJ113" s="923"/>
      <c r="BK113" s="923"/>
      <c r="BL113" s="923"/>
      <c r="BM113" s="923"/>
      <c r="BN113" s="923"/>
      <c r="BO113" s="923"/>
      <c r="BP113" s="924"/>
      <c r="BQ113" s="925">
        <v>374426</v>
      </c>
      <c r="BR113" s="926"/>
      <c r="BS113" s="926"/>
      <c r="BT113" s="926"/>
      <c r="BU113" s="926"/>
      <c r="BV113" s="926">
        <v>418031</v>
      </c>
      <c r="BW113" s="926"/>
      <c r="BX113" s="926"/>
      <c r="BY113" s="926"/>
      <c r="BZ113" s="926"/>
      <c r="CA113" s="926">
        <v>455554</v>
      </c>
      <c r="CB113" s="926"/>
      <c r="CC113" s="926"/>
      <c r="CD113" s="926"/>
      <c r="CE113" s="926"/>
      <c r="CF113" s="920">
        <v>10.4</v>
      </c>
      <c r="CG113" s="921"/>
      <c r="CH113" s="921"/>
      <c r="CI113" s="921"/>
      <c r="CJ113" s="921"/>
      <c r="CK113" s="948"/>
      <c r="CL113" s="949"/>
      <c r="CM113" s="922" t="s">
        <v>449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437</v>
      </c>
      <c r="DH113" s="959"/>
      <c r="DI113" s="959"/>
      <c r="DJ113" s="959"/>
      <c r="DK113" s="960"/>
      <c r="DL113" s="961" t="s">
        <v>435</v>
      </c>
      <c r="DM113" s="959"/>
      <c r="DN113" s="959"/>
      <c r="DO113" s="959"/>
      <c r="DP113" s="960"/>
      <c r="DQ113" s="961" t="s">
        <v>435</v>
      </c>
      <c r="DR113" s="959"/>
      <c r="DS113" s="959"/>
      <c r="DT113" s="959"/>
      <c r="DU113" s="960"/>
      <c r="DV113" s="962" t="s">
        <v>407</v>
      </c>
      <c r="DW113" s="963"/>
      <c r="DX113" s="963"/>
      <c r="DY113" s="963"/>
      <c r="DZ113" s="964"/>
    </row>
    <row r="114" spans="1:130" s="230" customFormat="1" ht="26.25" customHeight="1" x14ac:dyDescent="0.15">
      <c r="A114" s="954"/>
      <c r="B114" s="955"/>
      <c r="C114" s="923" t="s">
        <v>450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96240</v>
      </c>
      <c r="AB114" s="959"/>
      <c r="AC114" s="959"/>
      <c r="AD114" s="959"/>
      <c r="AE114" s="960"/>
      <c r="AF114" s="961">
        <v>57243</v>
      </c>
      <c r="AG114" s="959"/>
      <c r="AH114" s="959"/>
      <c r="AI114" s="959"/>
      <c r="AJ114" s="960"/>
      <c r="AK114" s="961">
        <v>42220</v>
      </c>
      <c r="AL114" s="959"/>
      <c r="AM114" s="959"/>
      <c r="AN114" s="959"/>
      <c r="AO114" s="960"/>
      <c r="AP114" s="962">
        <v>1</v>
      </c>
      <c r="AQ114" s="963"/>
      <c r="AR114" s="963"/>
      <c r="AS114" s="963"/>
      <c r="AT114" s="964"/>
      <c r="AU114" s="908"/>
      <c r="AV114" s="909"/>
      <c r="AW114" s="909"/>
      <c r="AX114" s="909"/>
      <c r="AY114" s="909"/>
      <c r="AZ114" s="922" t="s">
        <v>451</v>
      </c>
      <c r="BA114" s="923"/>
      <c r="BB114" s="923"/>
      <c r="BC114" s="923"/>
      <c r="BD114" s="923"/>
      <c r="BE114" s="923"/>
      <c r="BF114" s="923"/>
      <c r="BG114" s="923"/>
      <c r="BH114" s="923"/>
      <c r="BI114" s="923"/>
      <c r="BJ114" s="923"/>
      <c r="BK114" s="923"/>
      <c r="BL114" s="923"/>
      <c r="BM114" s="923"/>
      <c r="BN114" s="923"/>
      <c r="BO114" s="923"/>
      <c r="BP114" s="924"/>
      <c r="BQ114" s="925">
        <v>393442</v>
      </c>
      <c r="BR114" s="926"/>
      <c r="BS114" s="926"/>
      <c r="BT114" s="926"/>
      <c r="BU114" s="926"/>
      <c r="BV114" s="926">
        <v>164175</v>
      </c>
      <c r="BW114" s="926"/>
      <c r="BX114" s="926"/>
      <c r="BY114" s="926"/>
      <c r="BZ114" s="926"/>
      <c r="CA114" s="926">
        <v>272097</v>
      </c>
      <c r="CB114" s="926"/>
      <c r="CC114" s="926"/>
      <c r="CD114" s="926"/>
      <c r="CE114" s="926"/>
      <c r="CF114" s="920">
        <v>6.2</v>
      </c>
      <c r="CG114" s="921"/>
      <c r="CH114" s="921"/>
      <c r="CI114" s="921"/>
      <c r="CJ114" s="921"/>
      <c r="CK114" s="948"/>
      <c r="CL114" s="949"/>
      <c r="CM114" s="922" t="s">
        <v>452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435</v>
      </c>
      <c r="DH114" s="959"/>
      <c r="DI114" s="959"/>
      <c r="DJ114" s="959"/>
      <c r="DK114" s="960"/>
      <c r="DL114" s="961" t="s">
        <v>437</v>
      </c>
      <c r="DM114" s="959"/>
      <c r="DN114" s="959"/>
      <c r="DO114" s="959"/>
      <c r="DP114" s="960"/>
      <c r="DQ114" s="961" t="s">
        <v>176</v>
      </c>
      <c r="DR114" s="959"/>
      <c r="DS114" s="959"/>
      <c r="DT114" s="959"/>
      <c r="DU114" s="960"/>
      <c r="DV114" s="962" t="s">
        <v>435</v>
      </c>
      <c r="DW114" s="963"/>
      <c r="DX114" s="963"/>
      <c r="DY114" s="963"/>
      <c r="DZ114" s="964"/>
    </row>
    <row r="115" spans="1:130" s="230" customFormat="1" ht="26.25" customHeight="1" x14ac:dyDescent="0.15">
      <c r="A115" s="954"/>
      <c r="B115" s="955"/>
      <c r="C115" s="923" t="s">
        <v>453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436</v>
      </c>
      <c r="AB115" s="938"/>
      <c r="AC115" s="938"/>
      <c r="AD115" s="938"/>
      <c r="AE115" s="939"/>
      <c r="AF115" s="940" t="s">
        <v>435</v>
      </c>
      <c r="AG115" s="938"/>
      <c r="AH115" s="938"/>
      <c r="AI115" s="938"/>
      <c r="AJ115" s="939"/>
      <c r="AK115" s="940" t="s">
        <v>437</v>
      </c>
      <c r="AL115" s="938"/>
      <c r="AM115" s="938"/>
      <c r="AN115" s="938"/>
      <c r="AO115" s="939"/>
      <c r="AP115" s="941" t="s">
        <v>437</v>
      </c>
      <c r="AQ115" s="942"/>
      <c r="AR115" s="942"/>
      <c r="AS115" s="942"/>
      <c r="AT115" s="943"/>
      <c r="AU115" s="908"/>
      <c r="AV115" s="909"/>
      <c r="AW115" s="909"/>
      <c r="AX115" s="909"/>
      <c r="AY115" s="909"/>
      <c r="AZ115" s="922" t="s">
        <v>454</v>
      </c>
      <c r="BA115" s="923"/>
      <c r="BB115" s="923"/>
      <c r="BC115" s="923"/>
      <c r="BD115" s="923"/>
      <c r="BE115" s="923"/>
      <c r="BF115" s="923"/>
      <c r="BG115" s="923"/>
      <c r="BH115" s="923"/>
      <c r="BI115" s="923"/>
      <c r="BJ115" s="923"/>
      <c r="BK115" s="923"/>
      <c r="BL115" s="923"/>
      <c r="BM115" s="923"/>
      <c r="BN115" s="923"/>
      <c r="BO115" s="923"/>
      <c r="BP115" s="924"/>
      <c r="BQ115" s="925">
        <v>347</v>
      </c>
      <c r="BR115" s="926"/>
      <c r="BS115" s="926"/>
      <c r="BT115" s="926"/>
      <c r="BU115" s="926"/>
      <c r="BV115" s="926">
        <v>352</v>
      </c>
      <c r="BW115" s="926"/>
      <c r="BX115" s="926"/>
      <c r="BY115" s="926"/>
      <c r="BZ115" s="926"/>
      <c r="CA115" s="926">
        <v>342</v>
      </c>
      <c r="CB115" s="926"/>
      <c r="CC115" s="926"/>
      <c r="CD115" s="926"/>
      <c r="CE115" s="926"/>
      <c r="CF115" s="920">
        <v>0</v>
      </c>
      <c r="CG115" s="921"/>
      <c r="CH115" s="921"/>
      <c r="CI115" s="921"/>
      <c r="CJ115" s="921"/>
      <c r="CK115" s="948"/>
      <c r="CL115" s="949"/>
      <c r="CM115" s="922" t="s">
        <v>455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435</v>
      </c>
      <c r="DH115" s="959"/>
      <c r="DI115" s="959"/>
      <c r="DJ115" s="959"/>
      <c r="DK115" s="960"/>
      <c r="DL115" s="961" t="s">
        <v>441</v>
      </c>
      <c r="DM115" s="959"/>
      <c r="DN115" s="959"/>
      <c r="DO115" s="959"/>
      <c r="DP115" s="960"/>
      <c r="DQ115" s="961" t="s">
        <v>176</v>
      </c>
      <c r="DR115" s="959"/>
      <c r="DS115" s="959"/>
      <c r="DT115" s="959"/>
      <c r="DU115" s="960"/>
      <c r="DV115" s="962" t="s">
        <v>176</v>
      </c>
      <c r="DW115" s="963"/>
      <c r="DX115" s="963"/>
      <c r="DY115" s="963"/>
      <c r="DZ115" s="964"/>
    </row>
    <row r="116" spans="1:130" s="230" customFormat="1" ht="26.25" customHeight="1" x14ac:dyDescent="0.15">
      <c r="A116" s="956"/>
      <c r="B116" s="957"/>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72</v>
      </c>
      <c r="AB116" s="959"/>
      <c r="AC116" s="959"/>
      <c r="AD116" s="959"/>
      <c r="AE116" s="960"/>
      <c r="AF116" s="961">
        <v>7</v>
      </c>
      <c r="AG116" s="959"/>
      <c r="AH116" s="959"/>
      <c r="AI116" s="959"/>
      <c r="AJ116" s="960"/>
      <c r="AK116" s="961" t="s">
        <v>437</v>
      </c>
      <c r="AL116" s="959"/>
      <c r="AM116" s="959"/>
      <c r="AN116" s="959"/>
      <c r="AO116" s="960"/>
      <c r="AP116" s="962" t="s">
        <v>176</v>
      </c>
      <c r="AQ116" s="963"/>
      <c r="AR116" s="963"/>
      <c r="AS116" s="963"/>
      <c r="AT116" s="964"/>
      <c r="AU116" s="908"/>
      <c r="AV116" s="909"/>
      <c r="AW116" s="909"/>
      <c r="AX116" s="909"/>
      <c r="AY116" s="909"/>
      <c r="AZ116" s="967" t="s">
        <v>457</v>
      </c>
      <c r="BA116" s="968"/>
      <c r="BB116" s="968"/>
      <c r="BC116" s="968"/>
      <c r="BD116" s="968"/>
      <c r="BE116" s="968"/>
      <c r="BF116" s="968"/>
      <c r="BG116" s="968"/>
      <c r="BH116" s="968"/>
      <c r="BI116" s="968"/>
      <c r="BJ116" s="968"/>
      <c r="BK116" s="968"/>
      <c r="BL116" s="968"/>
      <c r="BM116" s="968"/>
      <c r="BN116" s="968"/>
      <c r="BO116" s="968"/>
      <c r="BP116" s="969"/>
      <c r="BQ116" s="925" t="s">
        <v>441</v>
      </c>
      <c r="BR116" s="926"/>
      <c r="BS116" s="926"/>
      <c r="BT116" s="926"/>
      <c r="BU116" s="926"/>
      <c r="BV116" s="926" t="s">
        <v>176</v>
      </c>
      <c r="BW116" s="926"/>
      <c r="BX116" s="926"/>
      <c r="BY116" s="926"/>
      <c r="BZ116" s="926"/>
      <c r="CA116" s="926" t="s">
        <v>176</v>
      </c>
      <c r="CB116" s="926"/>
      <c r="CC116" s="926"/>
      <c r="CD116" s="926"/>
      <c r="CE116" s="926"/>
      <c r="CF116" s="920" t="s">
        <v>176</v>
      </c>
      <c r="CG116" s="921"/>
      <c r="CH116" s="921"/>
      <c r="CI116" s="921"/>
      <c r="CJ116" s="921"/>
      <c r="CK116" s="948"/>
      <c r="CL116" s="949"/>
      <c r="CM116" s="922" t="s">
        <v>458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441</v>
      </c>
      <c r="DH116" s="959"/>
      <c r="DI116" s="959"/>
      <c r="DJ116" s="959"/>
      <c r="DK116" s="960"/>
      <c r="DL116" s="961" t="s">
        <v>437</v>
      </c>
      <c r="DM116" s="959"/>
      <c r="DN116" s="959"/>
      <c r="DO116" s="959"/>
      <c r="DP116" s="960"/>
      <c r="DQ116" s="961" t="s">
        <v>437</v>
      </c>
      <c r="DR116" s="959"/>
      <c r="DS116" s="959"/>
      <c r="DT116" s="959"/>
      <c r="DU116" s="960"/>
      <c r="DV116" s="962" t="s">
        <v>437</v>
      </c>
      <c r="DW116" s="963"/>
      <c r="DX116" s="963"/>
      <c r="DY116" s="963"/>
      <c r="DZ116" s="964"/>
    </row>
    <row r="117" spans="1:130" s="230" customFormat="1" ht="26.25" customHeight="1" x14ac:dyDescent="0.15">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459</v>
      </c>
      <c r="Z117" s="894"/>
      <c r="AA117" s="978">
        <v>2517795</v>
      </c>
      <c r="AB117" s="979"/>
      <c r="AC117" s="979"/>
      <c r="AD117" s="979"/>
      <c r="AE117" s="980"/>
      <c r="AF117" s="981">
        <v>3113645</v>
      </c>
      <c r="AG117" s="979"/>
      <c r="AH117" s="979"/>
      <c r="AI117" s="979"/>
      <c r="AJ117" s="980"/>
      <c r="AK117" s="981">
        <v>3475851</v>
      </c>
      <c r="AL117" s="979"/>
      <c r="AM117" s="979"/>
      <c r="AN117" s="979"/>
      <c r="AO117" s="980"/>
      <c r="AP117" s="982"/>
      <c r="AQ117" s="983"/>
      <c r="AR117" s="983"/>
      <c r="AS117" s="983"/>
      <c r="AT117" s="984"/>
      <c r="AU117" s="908"/>
      <c r="AV117" s="909"/>
      <c r="AW117" s="909"/>
      <c r="AX117" s="909"/>
      <c r="AY117" s="909"/>
      <c r="AZ117" s="974" t="s">
        <v>460</v>
      </c>
      <c r="BA117" s="975"/>
      <c r="BB117" s="975"/>
      <c r="BC117" s="975"/>
      <c r="BD117" s="975"/>
      <c r="BE117" s="975"/>
      <c r="BF117" s="975"/>
      <c r="BG117" s="975"/>
      <c r="BH117" s="975"/>
      <c r="BI117" s="975"/>
      <c r="BJ117" s="975"/>
      <c r="BK117" s="975"/>
      <c r="BL117" s="975"/>
      <c r="BM117" s="975"/>
      <c r="BN117" s="975"/>
      <c r="BO117" s="975"/>
      <c r="BP117" s="976"/>
      <c r="BQ117" s="925" t="s">
        <v>435</v>
      </c>
      <c r="BR117" s="926"/>
      <c r="BS117" s="926"/>
      <c r="BT117" s="926"/>
      <c r="BU117" s="926"/>
      <c r="BV117" s="926" t="s">
        <v>436</v>
      </c>
      <c r="BW117" s="926"/>
      <c r="BX117" s="926"/>
      <c r="BY117" s="926"/>
      <c r="BZ117" s="926"/>
      <c r="CA117" s="926" t="s">
        <v>439</v>
      </c>
      <c r="CB117" s="926"/>
      <c r="CC117" s="926"/>
      <c r="CD117" s="926"/>
      <c r="CE117" s="926"/>
      <c r="CF117" s="920" t="s">
        <v>436</v>
      </c>
      <c r="CG117" s="921"/>
      <c r="CH117" s="921"/>
      <c r="CI117" s="921"/>
      <c r="CJ117" s="921"/>
      <c r="CK117" s="948"/>
      <c r="CL117" s="949"/>
      <c r="CM117" s="922" t="s">
        <v>461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176</v>
      </c>
      <c r="DH117" s="959"/>
      <c r="DI117" s="959"/>
      <c r="DJ117" s="959"/>
      <c r="DK117" s="960"/>
      <c r="DL117" s="961" t="s">
        <v>176</v>
      </c>
      <c r="DM117" s="959"/>
      <c r="DN117" s="959"/>
      <c r="DO117" s="959"/>
      <c r="DP117" s="960"/>
      <c r="DQ117" s="961" t="s">
        <v>435</v>
      </c>
      <c r="DR117" s="959"/>
      <c r="DS117" s="959"/>
      <c r="DT117" s="959"/>
      <c r="DU117" s="960"/>
      <c r="DV117" s="962" t="s">
        <v>176</v>
      </c>
      <c r="DW117" s="963"/>
      <c r="DX117" s="963"/>
      <c r="DY117" s="963"/>
      <c r="DZ117" s="964"/>
    </row>
    <row r="118" spans="1:130" s="230" customFormat="1" ht="26.25" customHeight="1" x14ac:dyDescent="0.15">
      <c r="A118" s="912" t="s">
        <v>429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426</v>
      </c>
      <c r="AB118" s="893"/>
      <c r="AC118" s="893"/>
      <c r="AD118" s="893"/>
      <c r="AE118" s="894"/>
      <c r="AF118" s="892" t="s">
        <v>427</v>
      </c>
      <c r="AG118" s="893"/>
      <c r="AH118" s="893"/>
      <c r="AI118" s="893"/>
      <c r="AJ118" s="894"/>
      <c r="AK118" s="892" t="s">
        <v>311</v>
      </c>
      <c r="AL118" s="893"/>
      <c r="AM118" s="893"/>
      <c r="AN118" s="893"/>
      <c r="AO118" s="894"/>
      <c r="AP118" s="970" t="s">
        <v>428</v>
      </c>
      <c r="AQ118" s="971"/>
      <c r="AR118" s="971"/>
      <c r="AS118" s="971"/>
      <c r="AT118" s="972"/>
      <c r="AU118" s="908"/>
      <c r="AV118" s="909"/>
      <c r="AW118" s="909"/>
      <c r="AX118" s="909"/>
      <c r="AY118" s="909"/>
      <c r="AZ118" s="973" t="s">
        <v>462</v>
      </c>
      <c r="BA118" s="965"/>
      <c r="BB118" s="965"/>
      <c r="BC118" s="965"/>
      <c r="BD118" s="965"/>
      <c r="BE118" s="965"/>
      <c r="BF118" s="965"/>
      <c r="BG118" s="965"/>
      <c r="BH118" s="965"/>
      <c r="BI118" s="965"/>
      <c r="BJ118" s="965"/>
      <c r="BK118" s="965"/>
      <c r="BL118" s="965"/>
      <c r="BM118" s="965"/>
      <c r="BN118" s="965"/>
      <c r="BO118" s="965"/>
      <c r="BP118" s="966"/>
      <c r="BQ118" s="999" t="s">
        <v>437</v>
      </c>
      <c r="BR118" s="1000"/>
      <c r="BS118" s="1000"/>
      <c r="BT118" s="1000"/>
      <c r="BU118" s="1000"/>
      <c r="BV118" s="1000" t="s">
        <v>176</v>
      </c>
      <c r="BW118" s="1000"/>
      <c r="BX118" s="1000"/>
      <c r="BY118" s="1000"/>
      <c r="BZ118" s="1000"/>
      <c r="CA118" s="1000" t="s">
        <v>437</v>
      </c>
      <c r="CB118" s="1000"/>
      <c r="CC118" s="1000"/>
      <c r="CD118" s="1000"/>
      <c r="CE118" s="1000"/>
      <c r="CF118" s="920" t="s">
        <v>439</v>
      </c>
      <c r="CG118" s="921"/>
      <c r="CH118" s="921"/>
      <c r="CI118" s="921"/>
      <c r="CJ118" s="921"/>
      <c r="CK118" s="948"/>
      <c r="CL118" s="949"/>
      <c r="CM118" s="922" t="s">
        <v>463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176</v>
      </c>
      <c r="DH118" s="959"/>
      <c r="DI118" s="959"/>
      <c r="DJ118" s="959"/>
      <c r="DK118" s="960"/>
      <c r="DL118" s="961" t="s">
        <v>437</v>
      </c>
      <c r="DM118" s="959"/>
      <c r="DN118" s="959"/>
      <c r="DO118" s="959"/>
      <c r="DP118" s="960"/>
      <c r="DQ118" s="961" t="s">
        <v>176</v>
      </c>
      <c r="DR118" s="959"/>
      <c r="DS118" s="959"/>
      <c r="DT118" s="959"/>
      <c r="DU118" s="960"/>
      <c r="DV118" s="962" t="s">
        <v>437</v>
      </c>
      <c r="DW118" s="963"/>
      <c r="DX118" s="963"/>
      <c r="DY118" s="963"/>
      <c r="DZ118" s="964"/>
    </row>
    <row r="119" spans="1:130" s="230" customFormat="1" ht="26.25" customHeight="1" x14ac:dyDescent="0.15">
      <c r="A119" s="1056" t="s">
        <v>432</v>
      </c>
      <c r="B119" s="947"/>
      <c r="C119" s="929" t="s">
        <v>433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437</v>
      </c>
      <c r="AB119" s="900"/>
      <c r="AC119" s="900"/>
      <c r="AD119" s="900"/>
      <c r="AE119" s="901"/>
      <c r="AF119" s="902" t="s">
        <v>176</v>
      </c>
      <c r="AG119" s="900"/>
      <c r="AH119" s="900"/>
      <c r="AI119" s="900"/>
      <c r="AJ119" s="901"/>
      <c r="AK119" s="902" t="s">
        <v>436</v>
      </c>
      <c r="AL119" s="900"/>
      <c r="AM119" s="900"/>
      <c r="AN119" s="900"/>
      <c r="AO119" s="901"/>
      <c r="AP119" s="903" t="s">
        <v>439</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464</v>
      </c>
      <c r="BP119" s="1005"/>
      <c r="BQ119" s="999">
        <v>24543725</v>
      </c>
      <c r="BR119" s="1000"/>
      <c r="BS119" s="1000"/>
      <c r="BT119" s="1000"/>
      <c r="BU119" s="1000"/>
      <c r="BV119" s="1000">
        <v>24466144</v>
      </c>
      <c r="BW119" s="1000"/>
      <c r="BX119" s="1000"/>
      <c r="BY119" s="1000"/>
      <c r="BZ119" s="1000"/>
      <c r="CA119" s="1000">
        <v>23885600</v>
      </c>
      <c r="CB119" s="1000"/>
      <c r="CC119" s="1000"/>
      <c r="CD119" s="1000"/>
      <c r="CE119" s="1000"/>
      <c r="CF119" s="1001"/>
      <c r="CG119" s="1002"/>
      <c r="CH119" s="1002"/>
      <c r="CI119" s="1002"/>
      <c r="CJ119" s="1003"/>
      <c r="CK119" s="950"/>
      <c r="CL119" s="951"/>
      <c r="CM119" s="973" t="s">
        <v>465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439</v>
      </c>
      <c r="DH119" s="986"/>
      <c r="DI119" s="986"/>
      <c r="DJ119" s="986"/>
      <c r="DK119" s="987"/>
      <c r="DL119" s="985" t="s">
        <v>439</v>
      </c>
      <c r="DM119" s="986"/>
      <c r="DN119" s="986"/>
      <c r="DO119" s="986"/>
      <c r="DP119" s="987"/>
      <c r="DQ119" s="985" t="s">
        <v>439</v>
      </c>
      <c r="DR119" s="986"/>
      <c r="DS119" s="986"/>
      <c r="DT119" s="986"/>
      <c r="DU119" s="987"/>
      <c r="DV119" s="988" t="s">
        <v>436</v>
      </c>
      <c r="DW119" s="989"/>
      <c r="DX119" s="989"/>
      <c r="DY119" s="989"/>
      <c r="DZ119" s="990"/>
    </row>
    <row r="120" spans="1:130" s="230" customFormat="1" ht="26.25" customHeight="1" x14ac:dyDescent="0.15">
      <c r="A120" s="1057"/>
      <c r="B120" s="949"/>
      <c r="C120" s="922" t="s">
        <v>442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176</v>
      </c>
      <c r="AB120" s="959"/>
      <c r="AC120" s="959"/>
      <c r="AD120" s="959"/>
      <c r="AE120" s="960"/>
      <c r="AF120" s="961" t="s">
        <v>176</v>
      </c>
      <c r="AG120" s="959"/>
      <c r="AH120" s="959"/>
      <c r="AI120" s="959"/>
      <c r="AJ120" s="960"/>
      <c r="AK120" s="961" t="s">
        <v>176</v>
      </c>
      <c r="AL120" s="959"/>
      <c r="AM120" s="959"/>
      <c r="AN120" s="959"/>
      <c r="AO120" s="960"/>
      <c r="AP120" s="962" t="s">
        <v>439</v>
      </c>
      <c r="AQ120" s="963"/>
      <c r="AR120" s="963"/>
      <c r="AS120" s="963"/>
      <c r="AT120" s="964"/>
      <c r="AU120" s="991" t="s">
        <v>466</v>
      </c>
      <c r="AV120" s="992"/>
      <c r="AW120" s="992"/>
      <c r="AX120" s="992"/>
      <c r="AY120" s="993"/>
      <c r="AZ120" s="929" t="s">
        <v>467</v>
      </c>
      <c r="BA120" s="897"/>
      <c r="BB120" s="897"/>
      <c r="BC120" s="897"/>
      <c r="BD120" s="897"/>
      <c r="BE120" s="897"/>
      <c r="BF120" s="897"/>
      <c r="BG120" s="897"/>
      <c r="BH120" s="897"/>
      <c r="BI120" s="897"/>
      <c r="BJ120" s="897"/>
      <c r="BK120" s="897"/>
      <c r="BL120" s="897"/>
      <c r="BM120" s="897"/>
      <c r="BN120" s="897"/>
      <c r="BO120" s="897"/>
      <c r="BP120" s="898"/>
      <c r="BQ120" s="930">
        <v>3620244</v>
      </c>
      <c r="BR120" s="931"/>
      <c r="BS120" s="931"/>
      <c r="BT120" s="931"/>
      <c r="BU120" s="931"/>
      <c r="BV120" s="931">
        <v>3460595</v>
      </c>
      <c r="BW120" s="931"/>
      <c r="BX120" s="931"/>
      <c r="BY120" s="931"/>
      <c r="BZ120" s="931"/>
      <c r="CA120" s="931">
        <v>3476173</v>
      </c>
      <c r="CB120" s="931"/>
      <c r="CC120" s="931"/>
      <c r="CD120" s="931"/>
      <c r="CE120" s="931"/>
      <c r="CF120" s="944">
        <v>79.5</v>
      </c>
      <c r="CG120" s="945"/>
      <c r="CH120" s="945"/>
      <c r="CI120" s="945"/>
      <c r="CJ120" s="945"/>
      <c r="CK120" s="1006" t="s">
        <v>468</v>
      </c>
      <c r="CL120" s="1007"/>
      <c r="CM120" s="1007"/>
      <c r="CN120" s="1007"/>
      <c r="CO120" s="1008"/>
      <c r="CP120" s="1014" t="s">
        <v>469</v>
      </c>
      <c r="CQ120" s="1015"/>
      <c r="CR120" s="1015"/>
      <c r="CS120" s="1015"/>
      <c r="CT120" s="1015"/>
      <c r="CU120" s="1015"/>
      <c r="CV120" s="1015"/>
      <c r="CW120" s="1015"/>
      <c r="CX120" s="1015"/>
      <c r="CY120" s="1015"/>
      <c r="CZ120" s="1015"/>
      <c r="DA120" s="1015"/>
      <c r="DB120" s="1015"/>
      <c r="DC120" s="1015"/>
      <c r="DD120" s="1015"/>
      <c r="DE120" s="1015"/>
      <c r="DF120" s="1016"/>
      <c r="DG120" s="930">
        <v>581407</v>
      </c>
      <c r="DH120" s="931"/>
      <c r="DI120" s="931"/>
      <c r="DJ120" s="931"/>
      <c r="DK120" s="931"/>
      <c r="DL120" s="931">
        <v>615150</v>
      </c>
      <c r="DM120" s="931"/>
      <c r="DN120" s="931"/>
      <c r="DO120" s="931"/>
      <c r="DP120" s="931"/>
      <c r="DQ120" s="931">
        <v>658533</v>
      </c>
      <c r="DR120" s="931"/>
      <c r="DS120" s="931"/>
      <c r="DT120" s="931"/>
      <c r="DU120" s="931"/>
      <c r="DV120" s="932">
        <v>15.1</v>
      </c>
      <c r="DW120" s="932"/>
      <c r="DX120" s="932"/>
      <c r="DY120" s="932"/>
      <c r="DZ120" s="933"/>
    </row>
    <row r="121" spans="1:130" s="230" customFormat="1" ht="26.25" customHeight="1" x14ac:dyDescent="0.15">
      <c r="A121" s="1057"/>
      <c r="B121" s="949"/>
      <c r="C121" s="974" t="s">
        <v>470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439</v>
      </c>
      <c r="AB121" s="959"/>
      <c r="AC121" s="959"/>
      <c r="AD121" s="959"/>
      <c r="AE121" s="960"/>
      <c r="AF121" s="961" t="s">
        <v>176</v>
      </c>
      <c r="AG121" s="959"/>
      <c r="AH121" s="959"/>
      <c r="AI121" s="959"/>
      <c r="AJ121" s="960"/>
      <c r="AK121" s="961" t="s">
        <v>439</v>
      </c>
      <c r="AL121" s="959"/>
      <c r="AM121" s="959"/>
      <c r="AN121" s="959"/>
      <c r="AO121" s="960"/>
      <c r="AP121" s="962" t="s">
        <v>439</v>
      </c>
      <c r="AQ121" s="963"/>
      <c r="AR121" s="963"/>
      <c r="AS121" s="963"/>
      <c r="AT121" s="964"/>
      <c r="AU121" s="994"/>
      <c r="AV121" s="995"/>
      <c r="AW121" s="995"/>
      <c r="AX121" s="995"/>
      <c r="AY121" s="996"/>
      <c r="AZ121" s="922" t="s">
        <v>471</v>
      </c>
      <c r="BA121" s="923"/>
      <c r="BB121" s="923"/>
      <c r="BC121" s="923"/>
      <c r="BD121" s="923"/>
      <c r="BE121" s="923"/>
      <c r="BF121" s="923"/>
      <c r="BG121" s="923"/>
      <c r="BH121" s="923"/>
      <c r="BI121" s="923"/>
      <c r="BJ121" s="923"/>
      <c r="BK121" s="923"/>
      <c r="BL121" s="923"/>
      <c r="BM121" s="923"/>
      <c r="BN121" s="923"/>
      <c r="BO121" s="923"/>
      <c r="BP121" s="924"/>
      <c r="BQ121" s="925">
        <v>1232712</v>
      </c>
      <c r="BR121" s="926"/>
      <c r="BS121" s="926"/>
      <c r="BT121" s="926"/>
      <c r="BU121" s="926"/>
      <c r="BV121" s="926">
        <v>1507226</v>
      </c>
      <c r="BW121" s="926"/>
      <c r="BX121" s="926"/>
      <c r="BY121" s="926"/>
      <c r="BZ121" s="926"/>
      <c r="CA121" s="926">
        <v>1445511</v>
      </c>
      <c r="CB121" s="926"/>
      <c r="CC121" s="926"/>
      <c r="CD121" s="926"/>
      <c r="CE121" s="926"/>
      <c r="CF121" s="920">
        <v>33</v>
      </c>
      <c r="CG121" s="921"/>
      <c r="CH121" s="921"/>
      <c r="CI121" s="921"/>
      <c r="CJ121" s="921"/>
      <c r="CK121" s="1009"/>
      <c r="CL121" s="1010"/>
      <c r="CM121" s="1010"/>
      <c r="CN121" s="1010"/>
      <c r="CO121" s="1011"/>
      <c r="CP121" s="1019" t="s">
        <v>472</v>
      </c>
      <c r="CQ121" s="1020"/>
      <c r="CR121" s="1020"/>
      <c r="CS121" s="1020"/>
      <c r="CT121" s="1020"/>
      <c r="CU121" s="1020"/>
      <c r="CV121" s="1020"/>
      <c r="CW121" s="1020"/>
      <c r="CX121" s="1020"/>
      <c r="CY121" s="1020"/>
      <c r="CZ121" s="1020"/>
      <c r="DA121" s="1020"/>
      <c r="DB121" s="1020"/>
      <c r="DC121" s="1020"/>
      <c r="DD121" s="1020"/>
      <c r="DE121" s="1020"/>
      <c r="DF121" s="1021"/>
      <c r="DG121" s="925">
        <v>192078</v>
      </c>
      <c r="DH121" s="926"/>
      <c r="DI121" s="926"/>
      <c r="DJ121" s="926"/>
      <c r="DK121" s="926"/>
      <c r="DL121" s="926">
        <v>175296</v>
      </c>
      <c r="DM121" s="926"/>
      <c r="DN121" s="926"/>
      <c r="DO121" s="926"/>
      <c r="DP121" s="926"/>
      <c r="DQ121" s="926">
        <v>161730</v>
      </c>
      <c r="DR121" s="926"/>
      <c r="DS121" s="926"/>
      <c r="DT121" s="926"/>
      <c r="DU121" s="926"/>
      <c r="DV121" s="927">
        <v>3.7</v>
      </c>
      <c r="DW121" s="927"/>
      <c r="DX121" s="927"/>
      <c r="DY121" s="927"/>
      <c r="DZ121" s="928"/>
    </row>
    <row r="122" spans="1:130" s="230" customFormat="1" ht="26.25" customHeight="1" x14ac:dyDescent="0.15">
      <c r="A122" s="1057"/>
      <c r="B122" s="949"/>
      <c r="C122" s="922" t="s">
        <v>452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176</v>
      </c>
      <c r="AB122" s="959"/>
      <c r="AC122" s="959"/>
      <c r="AD122" s="959"/>
      <c r="AE122" s="960"/>
      <c r="AF122" s="961" t="s">
        <v>176</v>
      </c>
      <c r="AG122" s="959"/>
      <c r="AH122" s="959"/>
      <c r="AI122" s="959"/>
      <c r="AJ122" s="960"/>
      <c r="AK122" s="961" t="s">
        <v>439</v>
      </c>
      <c r="AL122" s="959"/>
      <c r="AM122" s="959"/>
      <c r="AN122" s="959"/>
      <c r="AO122" s="960"/>
      <c r="AP122" s="962" t="s">
        <v>176</v>
      </c>
      <c r="AQ122" s="963"/>
      <c r="AR122" s="963"/>
      <c r="AS122" s="963"/>
      <c r="AT122" s="964"/>
      <c r="AU122" s="994"/>
      <c r="AV122" s="995"/>
      <c r="AW122" s="995"/>
      <c r="AX122" s="995"/>
      <c r="AY122" s="996"/>
      <c r="AZ122" s="973" t="s">
        <v>473</v>
      </c>
      <c r="BA122" s="965"/>
      <c r="BB122" s="965"/>
      <c r="BC122" s="965"/>
      <c r="BD122" s="965"/>
      <c r="BE122" s="965"/>
      <c r="BF122" s="965"/>
      <c r="BG122" s="965"/>
      <c r="BH122" s="965"/>
      <c r="BI122" s="965"/>
      <c r="BJ122" s="965"/>
      <c r="BK122" s="965"/>
      <c r="BL122" s="965"/>
      <c r="BM122" s="965"/>
      <c r="BN122" s="965"/>
      <c r="BO122" s="965"/>
      <c r="BP122" s="966"/>
      <c r="BQ122" s="999">
        <v>17569107</v>
      </c>
      <c r="BR122" s="1000"/>
      <c r="BS122" s="1000"/>
      <c r="BT122" s="1000"/>
      <c r="BU122" s="1000"/>
      <c r="BV122" s="1000">
        <v>17643559</v>
      </c>
      <c r="BW122" s="1000"/>
      <c r="BX122" s="1000"/>
      <c r="BY122" s="1000"/>
      <c r="BZ122" s="1000"/>
      <c r="CA122" s="1000">
        <v>17206124</v>
      </c>
      <c r="CB122" s="1000"/>
      <c r="CC122" s="1000"/>
      <c r="CD122" s="1000"/>
      <c r="CE122" s="1000"/>
      <c r="CF122" s="1017">
        <v>393.3</v>
      </c>
      <c r="CG122" s="1018"/>
      <c r="CH122" s="1018"/>
      <c r="CI122" s="1018"/>
      <c r="CJ122" s="1018"/>
      <c r="CK122" s="1009"/>
      <c r="CL122" s="1010"/>
      <c r="CM122" s="1010"/>
      <c r="CN122" s="1010"/>
      <c r="CO122" s="1011"/>
      <c r="CP122" s="1019" t="s">
        <v>474</v>
      </c>
      <c r="CQ122" s="1020"/>
      <c r="CR122" s="1020"/>
      <c r="CS122" s="1020"/>
      <c r="CT122" s="1020"/>
      <c r="CU122" s="1020"/>
      <c r="CV122" s="1020"/>
      <c r="CW122" s="1020"/>
      <c r="CX122" s="1020"/>
      <c r="CY122" s="1020"/>
      <c r="CZ122" s="1020"/>
      <c r="DA122" s="1020"/>
      <c r="DB122" s="1020"/>
      <c r="DC122" s="1020"/>
      <c r="DD122" s="1020"/>
      <c r="DE122" s="1020"/>
      <c r="DF122" s="1021"/>
      <c r="DG122" s="925">
        <v>91385</v>
      </c>
      <c r="DH122" s="926"/>
      <c r="DI122" s="926"/>
      <c r="DJ122" s="926"/>
      <c r="DK122" s="926"/>
      <c r="DL122" s="926">
        <v>112579</v>
      </c>
      <c r="DM122" s="926"/>
      <c r="DN122" s="926"/>
      <c r="DO122" s="926"/>
      <c r="DP122" s="926"/>
      <c r="DQ122" s="926">
        <v>125874</v>
      </c>
      <c r="DR122" s="926"/>
      <c r="DS122" s="926"/>
      <c r="DT122" s="926"/>
      <c r="DU122" s="926"/>
      <c r="DV122" s="927">
        <v>2.9</v>
      </c>
      <c r="DW122" s="927"/>
      <c r="DX122" s="927"/>
      <c r="DY122" s="927"/>
      <c r="DZ122" s="928"/>
    </row>
    <row r="123" spans="1:130" s="230" customFormat="1" ht="26.25" customHeight="1" x14ac:dyDescent="0.15">
      <c r="A123" s="1057"/>
      <c r="B123" s="949"/>
      <c r="C123" s="922" t="s">
        <v>458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176</v>
      </c>
      <c r="AB123" s="959"/>
      <c r="AC123" s="959"/>
      <c r="AD123" s="959"/>
      <c r="AE123" s="960"/>
      <c r="AF123" s="961" t="s">
        <v>439</v>
      </c>
      <c r="AG123" s="959"/>
      <c r="AH123" s="959"/>
      <c r="AI123" s="959"/>
      <c r="AJ123" s="960"/>
      <c r="AK123" s="961" t="s">
        <v>176</v>
      </c>
      <c r="AL123" s="959"/>
      <c r="AM123" s="959"/>
      <c r="AN123" s="959"/>
      <c r="AO123" s="960"/>
      <c r="AP123" s="962" t="s">
        <v>176</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475</v>
      </c>
      <c r="BP123" s="1005"/>
      <c r="BQ123" s="1063">
        <v>22422063</v>
      </c>
      <c r="BR123" s="1064"/>
      <c r="BS123" s="1064"/>
      <c r="BT123" s="1064"/>
      <c r="BU123" s="1064"/>
      <c r="BV123" s="1064">
        <v>22611380</v>
      </c>
      <c r="BW123" s="1064"/>
      <c r="BX123" s="1064"/>
      <c r="BY123" s="1064"/>
      <c r="BZ123" s="1064"/>
      <c r="CA123" s="1064">
        <v>22127808</v>
      </c>
      <c r="CB123" s="1064"/>
      <c r="CC123" s="1064"/>
      <c r="CD123" s="1064"/>
      <c r="CE123" s="1064"/>
      <c r="CF123" s="1001"/>
      <c r="CG123" s="1002"/>
      <c r="CH123" s="1002"/>
      <c r="CI123" s="1002"/>
      <c r="CJ123" s="1003"/>
      <c r="CK123" s="1009"/>
      <c r="CL123" s="1010"/>
      <c r="CM123" s="1010"/>
      <c r="CN123" s="1010"/>
      <c r="CO123" s="1011"/>
      <c r="CP123" s="1019" t="s">
        <v>476</v>
      </c>
      <c r="CQ123" s="1020"/>
      <c r="CR123" s="1020"/>
      <c r="CS123" s="1020"/>
      <c r="CT123" s="1020"/>
      <c r="CU123" s="1020"/>
      <c r="CV123" s="1020"/>
      <c r="CW123" s="1020"/>
      <c r="CX123" s="1020"/>
      <c r="CY123" s="1020"/>
      <c r="CZ123" s="1020"/>
      <c r="DA123" s="1020"/>
      <c r="DB123" s="1020"/>
      <c r="DC123" s="1020"/>
      <c r="DD123" s="1020"/>
      <c r="DE123" s="1020"/>
      <c r="DF123" s="1021"/>
      <c r="DG123" s="958">
        <v>154888</v>
      </c>
      <c r="DH123" s="959"/>
      <c r="DI123" s="959"/>
      <c r="DJ123" s="959"/>
      <c r="DK123" s="960"/>
      <c r="DL123" s="961">
        <v>130758</v>
      </c>
      <c r="DM123" s="959"/>
      <c r="DN123" s="959"/>
      <c r="DO123" s="959"/>
      <c r="DP123" s="960"/>
      <c r="DQ123" s="961">
        <v>122454</v>
      </c>
      <c r="DR123" s="959"/>
      <c r="DS123" s="959"/>
      <c r="DT123" s="959"/>
      <c r="DU123" s="960"/>
      <c r="DV123" s="962">
        <v>2.8</v>
      </c>
      <c r="DW123" s="963"/>
      <c r="DX123" s="963"/>
      <c r="DY123" s="963"/>
      <c r="DZ123" s="964"/>
    </row>
    <row r="124" spans="1:130" s="230" customFormat="1" ht="26.25" customHeight="1" thickBot="1" x14ac:dyDescent="0.2">
      <c r="A124" s="1057"/>
      <c r="B124" s="949"/>
      <c r="C124" s="922" t="s">
        <v>461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477</v>
      </c>
      <c r="AB124" s="959"/>
      <c r="AC124" s="959"/>
      <c r="AD124" s="959"/>
      <c r="AE124" s="960"/>
      <c r="AF124" s="961" t="s">
        <v>478</v>
      </c>
      <c r="AG124" s="959"/>
      <c r="AH124" s="959"/>
      <c r="AI124" s="959"/>
      <c r="AJ124" s="960"/>
      <c r="AK124" s="961" t="s">
        <v>479</v>
      </c>
      <c r="AL124" s="959"/>
      <c r="AM124" s="959"/>
      <c r="AN124" s="959"/>
      <c r="AO124" s="960"/>
      <c r="AP124" s="962" t="s">
        <v>478</v>
      </c>
      <c r="AQ124" s="963"/>
      <c r="AR124" s="963"/>
      <c r="AS124" s="963"/>
      <c r="AT124" s="964"/>
      <c r="AU124" s="1059" t="s">
        <v>480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50.9</v>
      </c>
      <c r="BR124" s="1027"/>
      <c r="BS124" s="1027"/>
      <c r="BT124" s="1027"/>
      <c r="BU124" s="1027"/>
      <c r="BV124" s="1027">
        <v>41.3</v>
      </c>
      <c r="BW124" s="1027"/>
      <c r="BX124" s="1027"/>
      <c r="BY124" s="1027"/>
      <c r="BZ124" s="1027"/>
      <c r="CA124" s="1027">
        <v>40.1</v>
      </c>
      <c r="CB124" s="1027"/>
      <c r="CC124" s="1027"/>
      <c r="CD124" s="1027"/>
      <c r="CE124" s="1027"/>
      <c r="CF124" s="1028"/>
      <c r="CG124" s="1029"/>
      <c r="CH124" s="1029"/>
      <c r="CI124" s="1029"/>
      <c r="CJ124" s="1030"/>
      <c r="CK124" s="1012"/>
      <c r="CL124" s="1012"/>
      <c r="CM124" s="1012"/>
      <c r="CN124" s="1012"/>
      <c r="CO124" s="1013"/>
      <c r="CP124" s="1019" t="s">
        <v>481</v>
      </c>
      <c r="CQ124" s="1020"/>
      <c r="CR124" s="1020"/>
      <c r="CS124" s="1020"/>
      <c r="CT124" s="1020"/>
      <c r="CU124" s="1020"/>
      <c r="CV124" s="1020"/>
      <c r="CW124" s="1020"/>
      <c r="CX124" s="1020"/>
      <c r="CY124" s="1020"/>
      <c r="CZ124" s="1020"/>
      <c r="DA124" s="1020"/>
      <c r="DB124" s="1020"/>
      <c r="DC124" s="1020"/>
      <c r="DD124" s="1020"/>
      <c r="DE124" s="1020"/>
      <c r="DF124" s="1021"/>
      <c r="DG124" s="1004" t="s">
        <v>482</v>
      </c>
      <c r="DH124" s="986"/>
      <c r="DI124" s="986"/>
      <c r="DJ124" s="986"/>
      <c r="DK124" s="987"/>
      <c r="DL124" s="985" t="s">
        <v>483</v>
      </c>
      <c r="DM124" s="986"/>
      <c r="DN124" s="986"/>
      <c r="DO124" s="986"/>
      <c r="DP124" s="987"/>
      <c r="DQ124" s="985" t="s">
        <v>484</v>
      </c>
      <c r="DR124" s="986"/>
      <c r="DS124" s="986"/>
      <c r="DT124" s="986"/>
      <c r="DU124" s="987"/>
      <c r="DV124" s="988" t="s">
        <v>482</v>
      </c>
      <c r="DW124" s="989"/>
      <c r="DX124" s="989"/>
      <c r="DY124" s="989"/>
      <c r="DZ124" s="990"/>
    </row>
    <row r="125" spans="1:130" s="230" customFormat="1" ht="26.25" customHeight="1" x14ac:dyDescent="0.15">
      <c r="A125" s="1057"/>
      <c r="B125" s="949"/>
      <c r="C125" s="922" t="s">
        <v>463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485</v>
      </c>
      <c r="AB125" s="959"/>
      <c r="AC125" s="959"/>
      <c r="AD125" s="959"/>
      <c r="AE125" s="960"/>
      <c r="AF125" s="961" t="s">
        <v>483</v>
      </c>
      <c r="AG125" s="959"/>
      <c r="AH125" s="959"/>
      <c r="AI125" s="959"/>
      <c r="AJ125" s="960"/>
      <c r="AK125" s="961" t="s">
        <v>483</v>
      </c>
      <c r="AL125" s="959"/>
      <c r="AM125" s="959"/>
      <c r="AN125" s="959"/>
      <c r="AO125" s="960"/>
      <c r="AP125" s="962" t="s">
        <v>486</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487</v>
      </c>
      <c r="CL125" s="1007"/>
      <c r="CM125" s="1007"/>
      <c r="CN125" s="1007"/>
      <c r="CO125" s="1008"/>
      <c r="CP125" s="929" t="s">
        <v>488</v>
      </c>
      <c r="CQ125" s="897"/>
      <c r="CR125" s="897"/>
      <c r="CS125" s="897"/>
      <c r="CT125" s="897"/>
      <c r="CU125" s="897"/>
      <c r="CV125" s="897"/>
      <c r="CW125" s="897"/>
      <c r="CX125" s="897"/>
      <c r="CY125" s="897"/>
      <c r="CZ125" s="897"/>
      <c r="DA125" s="897"/>
      <c r="DB125" s="897"/>
      <c r="DC125" s="897"/>
      <c r="DD125" s="897"/>
      <c r="DE125" s="897"/>
      <c r="DF125" s="898"/>
      <c r="DG125" s="930" t="s">
        <v>477</v>
      </c>
      <c r="DH125" s="931"/>
      <c r="DI125" s="931"/>
      <c r="DJ125" s="931"/>
      <c r="DK125" s="931"/>
      <c r="DL125" s="931" t="s">
        <v>486</v>
      </c>
      <c r="DM125" s="931"/>
      <c r="DN125" s="931"/>
      <c r="DO125" s="931"/>
      <c r="DP125" s="931"/>
      <c r="DQ125" s="931" t="s">
        <v>489</v>
      </c>
      <c r="DR125" s="931"/>
      <c r="DS125" s="931"/>
      <c r="DT125" s="931"/>
      <c r="DU125" s="931"/>
      <c r="DV125" s="932" t="s">
        <v>490</v>
      </c>
      <c r="DW125" s="932"/>
      <c r="DX125" s="932"/>
      <c r="DY125" s="932"/>
      <c r="DZ125" s="933"/>
    </row>
    <row r="126" spans="1:130" s="230" customFormat="1" ht="26.25" customHeight="1" thickBot="1" x14ac:dyDescent="0.2">
      <c r="A126" s="1057"/>
      <c r="B126" s="949"/>
      <c r="C126" s="922" t="s">
        <v>465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482</v>
      </c>
      <c r="AB126" s="959"/>
      <c r="AC126" s="959"/>
      <c r="AD126" s="959"/>
      <c r="AE126" s="960"/>
      <c r="AF126" s="961" t="s">
        <v>484</v>
      </c>
      <c r="AG126" s="959"/>
      <c r="AH126" s="959"/>
      <c r="AI126" s="959"/>
      <c r="AJ126" s="960"/>
      <c r="AK126" s="961" t="s">
        <v>489</v>
      </c>
      <c r="AL126" s="959"/>
      <c r="AM126" s="959"/>
      <c r="AN126" s="959"/>
      <c r="AO126" s="960"/>
      <c r="AP126" s="962" t="s">
        <v>478</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486</v>
      </c>
      <c r="DH126" s="926"/>
      <c r="DI126" s="926"/>
      <c r="DJ126" s="926"/>
      <c r="DK126" s="926"/>
      <c r="DL126" s="926" t="s">
        <v>478</v>
      </c>
      <c r="DM126" s="926"/>
      <c r="DN126" s="926"/>
      <c r="DO126" s="926"/>
      <c r="DP126" s="926"/>
      <c r="DQ126" s="926" t="s">
        <v>492</v>
      </c>
      <c r="DR126" s="926"/>
      <c r="DS126" s="926"/>
      <c r="DT126" s="926"/>
      <c r="DU126" s="926"/>
      <c r="DV126" s="927" t="s">
        <v>493</v>
      </c>
      <c r="DW126" s="927"/>
      <c r="DX126" s="927"/>
      <c r="DY126" s="927"/>
      <c r="DZ126" s="928"/>
    </row>
    <row r="127" spans="1:130" s="230" customFormat="1" ht="26.25" customHeight="1" x14ac:dyDescent="0.15">
      <c r="A127" s="1058"/>
      <c r="B127" s="951"/>
      <c r="C127" s="973" t="s">
        <v>494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485</v>
      </c>
      <c r="AB127" s="959"/>
      <c r="AC127" s="959"/>
      <c r="AD127" s="959"/>
      <c r="AE127" s="960"/>
      <c r="AF127" s="961" t="s">
        <v>482</v>
      </c>
      <c r="AG127" s="959"/>
      <c r="AH127" s="959"/>
      <c r="AI127" s="959"/>
      <c r="AJ127" s="960"/>
      <c r="AK127" s="961" t="s">
        <v>477</v>
      </c>
      <c r="AL127" s="959"/>
      <c r="AM127" s="959"/>
      <c r="AN127" s="959"/>
      <c r="AO127" s="960"/>
      <c r="AP127" s="962" t="s">
        <v>493</v>
      </c>
      <c r="AQ127" s="963"/>
      <c r="AR127" s="963"/>
      <c r="AS127" s="963"/>
      <c r="AT127" s="964"/>
      <c r="AU127" s="232"/>
      <c r="AV127" s="232"/>
      <c r="AW127" s="232"/>
      <c r="AX127" s="1031" t="s">
        <v>495</v>
      </c>
      <c r="AY127" s="1032"/>
      <c r="AZ127" s="1032"/>
      <c r="BA127" s="1032"/>
      <c r="BB127" s="1032"/>
      <c r="BC127" s="1032"/>
      <c r="BD127" s="1032"/>
      <c r="BE127" s="1033"/>
      <c r="BF127" s="1034" t="s">
        <v>496</v>
      </c>
      <c r="BG127" s="1032"/>
      <c r="BH127" s="1032"/>
      <c r="BI127" s="1032"/>
      <c r="BJ127" s="1032"/>
      <c r="BK127" s="1032"/>
      <c r="BL127" s="1033"/>
      <c r="BM127" s="1034" t="s">
        <v>497</v>
      </c>
      <c r="BN127" s="1032"/>
      <c r="BO127" s="1032"/>
      <c r="BP127" s="1032"/>
      <c r="BQ127" s="1032"/>
      <c r="BR127" s="1032"/>
      <c r="BS127" s="1033"/>
      <c r="BT127" s="1034" t="s">
        <v>498</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499</v>
      </c>
      <c r="CQ127" s="923"/>
      <c r="CR127" s="923"/>
      <c r="CS127" s="923"/>
      <c r="CT127" s="923"/>
      <c r="CU127" s="923"/>
      <c r="CV127" s="923"/>
      <c r="CW127" s="923"/>
      <c r="CX127" s="923"/>
      <c r="CY127" s="923"/>
      <c r="CZ127" s="923"/>
      <c r="DA127" s="923"/>
      <c r="DB127" s="923"/>
      <c r="DC127" s="923"/>
      <c r="DD127" s="923"/>
      <c r="DE127" s="923"/>
      <c r="DF127" s="924"/>
      <c r="DG127" s="925" t="s">
        <v>478</v>
      </c>
      <c r="DH127" s="926"/>
      <c r="DI127" s="926"/>
      <c r="DJ127" s="926"/>
      <c r="DK127" s="926"/>
      <c r="DL127" s="926" t="s">
        <v>500</v>
      </c>
      <c r="DM127" s="926"/>
      <c r="DN127" s="926"/>
      <c r="DO127" s="926"/>
      <c r="DP127" s="926"/>
      <c r="DQ127" s="926" t="s">
        <v>477</v>
      </c>
      <c r="DR127" s="926"/>
      <c r="DS127" s="926"/>
      <c r="DT127" s="926"/>
      <c r="DU127" s="926"/>
      <c r="DV127" s="927" t="s">
        <v>483</v>
      </c>
      <c r="DW127" s="927"/>
      <c r="DX127" s="927"/>
      <c r="DY127" s="927"/>
      <c r="DZ127" s="928"/>
    </row>
    <row r="128" spans="1:130" s="230" customFormat="1" ht="26.25" customHeight="1" thickBot="1" x14ac:dyDescent="0.2">
      <c r="A128" s="1041" t="s">
        <v>501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502</v>
      </c>
      <c r="X128" s="1043"/>
      <c r="Y128" s="1043"/>
      <c r="Z128" s="1044"/>
      <c r="AA128" s="1045">
        <v>746329</v>
      </c>
      <c r="AB128" s="1046"/>
      <c r="AC128" s="1046"/>
      <c r="AD128" s="1046"/>
      <c r="AE128" s="1047"/>
      <c r="AF128" s="1048">
        <v>938167</v>
      </c>
      <c r="AG128" s="1046"/>
      <c r="AH128" s="1046"/>
      <c r="AI128" s="1046"/>
      <c r="AJ128" s="1047"/>
      <c r="AK128" s="1048">
        <v>1086081</v>
      </c>
      <c r="AL128" s="1046"/>
      <c r="AM128" s="1046"/>
      <c r="AN128" s="1046"/>
      <c r="AO128" s="1047"/>
      <c r="AP128" s="1049"/>
      <c r="AQ128" s="1050"/>
      <c r="AR128" s="1050"/>
      <c r="AS128" s="1050"/>
      <c r="AT128" s="1051"/>
      <c r="AU128" s="232"/>
      <c r="AV128" s="232"/>
      <c r="AW128" s="232"/>
      <c r="AX128" s="896" t="s">
        <v>503</v>
      </c>
      <c r="AY128" s="897"/>
      <c r="AZ128" s="897"/>
      <c r="BA128" s="897"/>
      <c r="BB128" s="897"/>
      <c r="BC128" s="897"/>
      <c r="BD128" s="897"/>
      <c r="BE128" s="898"/>
      <c r="BF128" s="1052" t="s">
        <v>493</v>
      </c>
      <c r="BG128" s="1053"/>
      <c r="BH128" s="1053"/>
      <c r="BI128" s="1053"/>
      <c r="BJ128" s="1053"/>
      <c r="BK128" s="1053"/>
      <c r="BL128" s="1054"/>
      <c r="BM128" s="1052">
        <v>14.36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504</v>
      </c>
      <c r="CQ128" s="726"/>
      <c r="CR128" s="726"/>
      <c r="CS128" s="726"/>
      <c r="CT128" s="726"/>
      <c r="CU128" s="726"/>
      <c r="CV128" s="726"/>
      <c r="CW128" s="726"/>
      <c r="CX128" s="726"/>
      <c r="CY128" s="726"/>
      <c r="CZ128" s="726"/>
      <c r="DA128" s="726"/>
      <c r="DB128" s="726"/>
      <c r="DC128" s="726"/>
      <c r="DD128" s="726"/>
      <c r="DE128" s="726"/>
      <c r="DF128" s="1036"/>
      <c r="DG128" s="1037">
        <v>347</v>
      </c>
      <c r="DH128" s="1038"/>
      <c r="DI128" s="1038"/>
      <c r="DJ128" s="1038"/>
      <c r="DK128" s="1038"/>
      <c r="DL128" s="1038">
        <v>352</v>
      </c>
      <c r="DM128" s="1038"/>
      <c r="DN128" s="1038"/>
      <c r="DO128" s="1038"/>
      <c r="DP128" s="1038"/>
      <c r="DQ128" s="1038">
        <v>342</v>
      </c>
      <c r="DR128" s="1038"/>
      <c r="DS128" s="1038"/>
      <c r="DT128" s="1038"/>
      <c r="DU128" s="1038"/>
      <c r="DV128" s="1039">
        <v>0</v>
      </c>
      <c r="DW128" s="1039"/>
      <c r="DX128" s="1039"/>
      <c r="DY128" s="1039"/>
      <c r="DZ128" s="1040"/>
    </row>
    <row r="129" spans="1:131" s="230" customFormat="1" ht="26.25" customHeight="1" x14ac:dyDescent="0.15">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505</v>
      </c>
      <c r="X129" s="1071"/>
      <c r="Y129" s="1071"/>
      <c r="Z129" s="1072"/>
      <c r="AA129" s="958">
        <v>5478620</v>
      </c>
      <c r="AB129" s="959"/>
      <c r="AC129" s="959"/>
      <c r="AD129" s="959"/>
      <c r="AE129" s="960"/>
      <c r="AF129" s="961">
        <v>6186702</v>
      </c>
      <c r="AG129" s="959"/>
      <c r="AH129" s="959"/>
      <c r="AI129" s="959"/>
      <c r="AJ129" s="960"/>
      <c r="AK129" s="961">
        <v>6185048</v>
      </c>
      <c r="AL129" s="959"/>
      <c r="AM129" s="959"/>
      <c r="AN129" s="959"/>
      <c r="AO129" s="960"/>
      <c r="AP129" s="1073"/>
      <c r="AQ129" s="1074"/>
      <c r="AR129" s="1074"/>
      <c r="AS129" s="1074"/>
      <c r="AT129" s="1075"/>
      <c r="AU129" s="233"/>
      <c r="AV129" s="233"/>
      <c r="AW129" s="233"/>
      <c r="AX129" s="1065" t="s">
        <v>506</v>
      </c>
      <c r="AY129" s="923"/>
      <c r="AZ129" s="923"/>
      <c r="BA129" s="923"/>
      <c r="BB129" s="923"/>
      <c r="BC129" s="923"/>
      <c r="BD129" s="923"/>
      <c r="BE129" s="924"/>
      <c r="BF129" s="1066" t="s">
        <v>500</v>
      </c>
      <c r="BG129" s="1067"/>
      <c r="BH129" s="1067"/>
      <c r="BI129" s="1067"/>
      <c r="BJ129" s="1067"/>
      <c r="BK129" s="1067"/>
      <c r="BL129" s="1068"/>
      <c r="BM129" s="1066">
        <v>19.36</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507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508</v>
      </c>
      <c r="X130" s="1071"/>
      <c r="Y130" s="1071"/>
      <c r="Z130" s="1072"/>
      <c r="AA130" s="958">
        <v>1317386</v>
      </c>
      <c r="AB130" s="959"/>
      <c r="AC130" s="959"/>
      <c r="AD130" s="959"/>
      <c r="AE130" s="960"/>
      <c r="AF130" s="961">
        <v>1704731</v>
      </c>
      <c r="AG130" s="959"/>
      <c r="AH130" s="959"/>
      <c r="AI130" s="959"/>
      <c r="AJ130" s="960"/>
      <c r="AK130" s="961">
        <v>1810147</v>
      </c>
      <c r="AL130" s="959"/>
      <c r="AM130" s="959"/>
      <c r="AN130" s="959"/>
      <c r="AO130" s="960"/>
      <c r="AP130" s="1073"/>
      <c r="AQ130" s="1074"/>
      <c r="AR130" s="1074"/>
      <c r="AS130" s="1074"/>
      <c r="AT130" s="1075"/>
      <c r="AU130" s="233"/>
      <c r="AV130" s="233"/>
      <c r="AW130" s="233"/>
      <c r="AX130" s="1065" t="s">
        <v>509</v>
      </c>
      <c r="AY130" s="923"/>
      <c r="AZ130" s="923"/>
      <c r="BA130" s="923"/>
      <c r="BB130" s="923"/>
      <c r="BC130" s="923"/>
      <c r="BD130" s="923"/>
      <c r="BE130" s="924"/>
      <c r="BF130" s="1101">
        <v>11.5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510</v>
      </c>
      <c r="X131" s="1108"/>
      <c r="Y131" s="1108"/>
      <c r="Z131" s="1109"/>
      <c r="AA131" s="1004">
        <v>4161234</v>
      </c>
      <c r="AB131" s="986"/>
      <c r="AC131" s="986"/>
      <c r="AD131" s="986"/>
      <c r="AE131" s="987"/>
      <c r="AF131" s="985">
        <v>4481971</v>
      </c>
      <c r="AG131" s="986"/>
      <c r="AH131" s="986"/>
      <c r="AI131" s="986"/>
      <c r="AJ131" s="987"/>
      <c r="AK131" s="985">
        <v>4374901</v>
      </c>
      <c r="AL131" s="986"/>
      <c r="AM131" s="986"/>
      <c r="AN131" s="986"/>
      <c r="AO131" s="987"/>
      <c r="AP131" s="1110"/>
      <c r="AQ131" s="1111"/>
      <c r="AR131" s="1111"/>
      <c r="AS131" s="1111"/>
      <c r="AT131" s="1112"/>
      <c r="AU131" s="233"/>
      <c r="AV131" s="233"/>
      <c r="AW131" s="233"/>
      <c r="AX131" s="1083" t="s">
        <v>511</v>
      </c>
      <c r="AY131" s="726"/>
      <c r="AZ131" s="726"/>
      <c r="BA131" s="726"/>
      <c r="BB131" s="726"/>
      <c r="BC131" s="726"/>
      <c r="BD131" s="726"/>
      <c r="BE131" s="1036"/>
      <c r="BF131" s="1084">
        <v>40.1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512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513</v>
      </c>
      <c r="W132" s="1094"/>
      <c r="X132" s="1094"/>
      <c r="Y132" s="1094"/>
      <c r="Z132" s="1095"/>
      <c r="AA132" s="1096">
        <v>10.912147689999999</v>
      </c>
      <c r="AB132" s="1097"/>
      <c r="AC132" s="1097"/>
      <c r="AD132" s="1097"/>
      <c r="AE132" s="1098"/>
      <c r="AF132" s="1099">
        <v>10.50312463</v>
      </c>
      <c r="AG132" s="1097"/>
      <c r="AH132" s="1097"/>
      <c r="AI132" s="1097"/>
      <c r="AJ132" s="1098"/>
      <c r="AK132" s="1099">
        <v>13.24882552</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514</v>
      </c>
      <c r="W133" s="1077"/>
      <c r="X133" s="1077"/>
      <c r="Y133" s="1077"/>
      <c r="Z133" s="1078"/>
      <c r="AA133" s="1079">
        <v>9.1999999999999993</v>
      </c>
      <c r="AB133" s="1080"/>
      <c r="AC133" s="1080"/>
      <c r="AD133" s="1080"/>
      <c r="AE133" s="1081"/>
      <c r="AF133" s="1079">
        <v>10.3</v>
      </c>
      <c r="AG133" s="1080"/>
      <c r="AH133" s="1080"/>
      <c r="AI133" s="1080"/>
      <c r="AJ133" s="1081"/>
      <c r="AK133" s="1079">
        <v>11.5</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LrZbgaXyFluKFJzrIrcuDNfTxQTv16g9s9hkSBvTwbJHwhJjOo7RRnH4kTqUn5ZUpOeraxyDYnzAGi2kUQu8Sw==" saltValue="0J2qIZMVlwMfQF5kNqMgl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N55"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iN3vHfudyQfn1QLn7be43NaZBBUjO6g+r30mwTs0aYdSPtQSglGAxNASyY+iOhsxngeV2Jqn2GsXcp+DdulOyw==" saltValue="ZRAeCMBoXQxXtzMCOIoo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64"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4cNvuwGZ3m6AcRuzQ2PiucmvI0Crp/SDM61uEoaRlnf+dAW169kmXp5Vd6cU4V6NbXAOrmAmQLmYuOHiMEaWg==" saltValue="tPekVjEwJ4V2YhJhG+Bu6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523</v>
      </c>
      <c r="AL9" s="1117"/>
      <c r="AM9" s="1117"/>
      <c r="AN9" s="1118"/>
      <c r="AO9" s="281">
        <v>1541307</v>
      </c>
      <c r="AP9" s="281">
        <v>151778</v>
      </c>
      <c r="AQ9" s="282">
        <v>166998</v>
      </c>
      <c r="AR9" s="283">
        <v>-9.1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524</v>
      </c>
      <c r="AL10" s="1117"/>
      <c r="AM10" s="1117"/>
      <c r="AN10" s="1118"/>
      <c r="AO10" s="284">
        <v>163214</v>
      </c>
      <c r="AP10" s="284">
        <v>16072</v>
      </c>
      <c r="AQ10" s="285">
        <v>26170</v>
      </c>
      <c r="AR10" s="286">
        <v>-38.6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525</v>
      </c>
      <c r="AL11" s="1117"/>
      <c r="AM11" s="1117"/>
      <c r="AN11" s="1118"/>
      <c r="AO11" s="284" t="s">
        <v>526</v>
      </c>
      <c r="AP11" s="284" t="s">
        <v>526</v>
      </c>
      <c r="AQ11" s="285">
        <v>5047</v>
      </c>
      <c r="AR11" s="286" t="s">
        <v>526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527</v>
      </c>
      <c r="AL12" s="1117"/>
      <c r="AM12" s="1117"/>
      <c r="AN12" s="1118"/>
      <c r="AO12" s="284" t="s">
        <v>526</v>
      </c>
      <c r="AP12" s="284" t="s">
        <v>526</v>
      </c>
      <c r="AQ12" s="285" t="s">
        <v>526</v>
      </c>
      <c r="AR12" s="286" t="s">
        <v>526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528</v>
      </c>
      <c r="AL13" s="1117"/>
      <c r="AM13" s="1117"/>
      <c r="AN13" s="1118"/>
      <c r="AO13" s="284">
        <v>1361</v>
      </c>
      <c r="AP13" s="284">
        <v>134</v>
      </c>
      <c r="AQ13" s="285">
        <v>6466</v>
      </c>
      <c r="AR13" s="286">
        <v>-97.9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529</v>
      </c>
      <c r="AL14" s="1117"/>
      <c r="AM14" s="1117"/>
      <c r="AN14" s="1118"/>
      <c r="AO14" s="284">
        <v>46193</v>
      </c>
      <c r="AP14" s="284">
        <v>4549</v>
      </c>
      <c r="AQ14" s="285">
        <v>3589</v>
      </c>
      <c r="AR14" s="286">
        <v>26.7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530</v>
      </c>
      <c r="AL15" s="1120"/>
      <c r="AM15" s="1120"/>
      <c r="AN15" s="1121"/>
      <c r="AO15" s="284">
        <v>-104235</v>
      </c>
      <c r="AP15" s="284">
        <v>-10264</v>
      </c>
      <c r="AQ15" s="285">
        <v>-12920</v>
      </c>
      <c r="AR15" s="286">
        <v>-20.6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1647840</v>
      </c>
      <c r="AP16" s="284">
        <v>162269</v>
      </c>
      <c r="AQ16" s="285">
        <v>195349</v>
      </c>
      <c r="AR16" s="286">
        <v>-16.899999999999999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535</v>
      </c>
      <c r="AL21" s="1123"/>
      <c r="AM21" s="1123"/>
      <c r="AN21" s="1124"/>
      <c r="AO21" s="297">
        <v>14.67</v>
      </c>
      <c r="AP21" s="298">
        <v>16.600000000000001</v>
      </c>
      <c r="AQ21" s="299">
        <v>-1.93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536</v>
      </c>
      <c r="AL22" s="1123"/>
      <c r="AM22" s="1123"/>
      <c r="AN22" s="1124"/>
      <c r="AO22" s="302">
        <v>95.8</v>
      </c>
      <c r="AP22" s="303">
        <v>95.6</v>
      </c>
      <c r="AQ22" s="304">
        <v>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537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540</v>
      </c>
      <c r="AL32" s="1131"/>
      <c r="AM32" s="1131"/>
      <c r="AN32" s="1132"/>
      <c r="AO32" s="312">
        <v>3353306</v>
      </c>
      <c r="AP32" s="312">
        <v>330212</v>
      </c>
      <c r="AQ32" s="313">
        <v>125145</v>
      </c>
      <c r="AR32" s="314">
        <v>163.9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541</v>
      </c>
      <c r="AL33" s="1131"/>
      <c r="AM33" s="1131"/>
      <c r="AN33" s="1132"/>
      <c r="AO33" s="312" t="s">
        <v>526</v>
      </c>
      <c r="AP33" s="312" t="s">
        <v>526</v>
      </c>
      <c r="AQ33" s="313">
        <v>142</v>
      </c>
      <c r="AR33" s="314" t="s">
        <v>526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542</v>
      </c>
      <c r="AL34" s="1131"/>
      <c r="AM34" s="1131"/>
      <c r="AN34" s="1132"/>
      <c r="AO34" s="312" t="s">
        <v>526</v>
      </c>
      <c r="AP34" s="312" t="s">
        <v>526</v>
      </c>
      <c r="AQ34" s="313">
        <v>186</v>
      </c>
      <c r="AR34" s="314" t="s">
        <v>526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543</v>
      </c>
      <c r="AL35" s="1131"/>
      <c r="AM35" s="1131"/>
      <c r="AN35" s="1132"/>
      <c r="AO35" s="312">
        <v>80325</v>
      </c>
      <c r="AP35" s="312">
        <v>7910</v>
      </c>
      <c r="AQ35" s="313">
        <v>24116</v>
      </c>
      <c r="AR35" s="314">
        <v>-67.2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544</v>
      </c>
      <c r="AL36" s="1131"/>
      <c r="AM36" s="1131"/>
      <c r="AN36" s="1132"/>
      <c r="AO36" s="312">
        <v>42220</v>
      </c>
      <c r="AP36" s="312">
        <v>4158</v>
      </c>
      <c r="AQ36" s="313">
        <v>3945</v>
      </c>
      <c r="AR36" s="314">
        <v>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545</v>
      </c>
      <c r="AL37" s="1131"/>
      <c r="AM37" s="1131"/>
      <c r="AN37" s="1132"/>
      <c r="AO37" s="312" t="s">
        <v>526</v>
      </c>
      <c r="AP37" s="312" t="s">
        <v>526</v>
      </c>
      <c r="AQ37" s="313">
        <v>817</v>
      </c>
      <c r="AR37" s="314" t="s">
        <v>526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546</v>
      </c>
      <c r="AL38" s="1134"/>
      <c r="AM38" s="1134"/>
      <c r="AN38" s="1135"/>
      <c r="AO38" s="315" t="s">
        <v>526</v>
      </c>
      <c r="AP38" s="315" t="s">
        <v>526</v>
      </c>
      <c r="AQ38" s="316">
        <v>16</v>
      </c>
      <c r="AR38" s="304" t="s">
        <v>526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547</v>
      </c>
      <c r="AL39" s="1134"/>
      <c r="AM39" s="1134"/>
      <c r="AN39" s="1135"/>
      <c r="AO39" s="312">
        <v>-1086081</v>
      </c>
      <c r="AP39" s="312">
        <v>-106950</v>
      </c>
      <c r="AQ39" s="313">
        <v>-6780</v>
      </c>
      <c r="AR39" s="314">
        <v>1477.4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548</v>
      </c>
      <c r="AL40" s="1131"/>
      <c r="AM40" s="1131"/>
      <c r="AN40" s="1132"/>
      <c r="AO40" s="312">
        <v>-1810147</v>
      </c>
      <c r="AP40" s="312">
        <v>-178252</v>
      </c>
      <c r="AQ40" s="313">
        <v>-98746</v>
      </c>
      <c r="AR40" s="314">
        <v>80.5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303</v>
      </c>
      <c r="AL41" s="1137"/>
      <c r="AM41" s="1137"/>
      <c r="AN41" s="1138"/>
      <c r="AO41" s="312">
        <v>579623</v>
      </c>
      <c r="AP41" s="312">
        <v>57078</v>
      </c>
      <c r="AQ41" s="313">
        <v>48842</v>
      </c>
      <c r="AR41" s="314">
        <v>16.899999999999999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518</v>
      </c>
      <c r="AN49" s="1127" t="s">
        <v>552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4100857</v>
      </c>
      <c r="AN51" s="334">
        <v>386181</v>
      </c>
      <c r="AO51" s="335">
        <v>231.3</v>
      </c>
      <c r="AP51" s="336">
        <v>115050</v>
      </c>
      <c r="AQ51" s="337">
        <v>1</v>
      </c>
      <c r="AR51" s="338">
        <v>230.3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991188</v>
      </c>
      <c r="AN52" s="342">
        <v>93341</v>
      </c>
      <c r="AO52" s="343">
        <v>2.9</v>
      </c>
      <c r="AP52" s="344">
        <v>53792</v>
      </c>
      <c r="AQ52" s="345">
        <v>1.2</v>
      </c>
      <c r="AR52" s="346">
        <v>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4513003</v>
      </c>
      <c r="AN53" s="334">
        <v>432114</v>
      </c>
      <c r="AO53" s="335">
        <v>11.9</v>
      </c>
      <c r="AP53" s="336">
        <v>118252</v>
      </c>
      <c r="AQ53" s="337">
        <v>2.8</v>
      </c>
      <c r="AR53" s="338">
        <v>9.1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1375872</v>
      </c>
      <c r="AN54" s="342">
        <v>131738</v>
      </c>
      <c r="AO54" s="343">
        <v>41.1</v>
      </c>
      <c r="AP54" s="344">
        <v>49994</v>
      </c>
      <c r="AQ54" s="345">
        <v>-7.1</v>
      </c>
      <c r="AR54" s="346">
        <v>48.2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4572370</v>
      </c>
      <c r="AN55" s="334">
        <v>440795</v>
      </c>
      <c r="AO55" s="335">
        <v>2</v>
      </c>
      <c r="AP55" s="336">
        <v>200194</v>
      </c>
      <c r="AQ55" s="337">
        <v>69.3</v>
      </c>
      <c r="AR55" s="338">
        <v>-67.3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1923228</v>
      </c>
      <c r="AN56" s="342">
        <v>185407</v>
      </c>
      <c r="AO56" s="343">
        <v>40.700000000000003</v>
      </c>
      <c r="AP56" s="344">
        <v>106422</v>
      </c>
      <c r="AQ56" s="345">
        <v>112.9</v>
      </c>
      <c r="AR56" s="346">
        <v>-72.2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2287561</v>
      </c>
      <c r="AN57" s="334">
        <v>222417</v>
      </c>
      <c r="AO57" s="335">
        <v>-49.5</v>
      </c>
      <c r="AP57" s="336">
        <v>196914</v>
      </c>
      <c r="AQ57" s="337">
        <v>-1.6</v>
      </c>
      <c r="AR57" s="338">
        <v>-47.9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1095537</v>
      </c>
      <c r="AN58" s="342">
        <v>106518</v>
      </c>
      <c r="AO58" s="343">
        <v>-42.5</v>
      </c>
      <c r="AP58" s="344">
        <v>98966</v>
      </c>
      <c r="AQ58" s="345">
        <v>-7</v>
      </c>
      <c r="AR58" s="346">
        <v>-35.5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2140473</v>
      </c>
      <c r="AN59" s="334">
        <v>210780</v>
      </c>
      <c r="AO59" s="335">
        <v>-5.2</v>
      </c>
      <c r="AP59" s="336">
        <v>204757</v>
      </c>
      <c r="AQ59" s="337">
        <v>4</v>
      </c>
      <c r="AR59" s="338">
        <v>-9.1999999999999993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1356804</v>
      </c>
      <c r="AN60" s="342">
        <v>133609</v>
      </c>
      <c r="AO60" s="343">
        <v>25.4</v>
      </c>
      <c r="AP60" s="344">
        <v>106071</v>
      </c>
      <c r="AQ60" s="345">
        <v>7.2</v>
      </c>
      <c r="AR60" s="346">
        <v>18.2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3522853</v>
      </c>
      <c r="AN61" s="349">
        <v>338457</v>
      </c>
      <c r="AO61" s="350">
        <v>38.1</v>
      </c>
      <c r="AP61" s="351">
        <v>167033</v>
      </c>
      <c r="AQ61" s="352">
        <v>15.1</v>
      </c>
      <c r="AR61" s="338">
        <v>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1348526</v>
      </c>
      <c r="AN62" s="342">
        <v>130123</v>
      </c>
      <c r="AO62" s="343">
        <v>13.5</v>
      </c>
      <c r="AP62" s="344">
        <v>83049</v>
      </c>
      <c r="AQ62" s="345">
        <v>21.4</v>
      </c>
      <c r="AR62" s="346">
        <v>-7.9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V1mr7UtqfrTuM6xZWyxZXWCRtyls5Iiv1YQEAvMTA/Z8lEr9ckvOm6PVGwKX7aDTFWTutqokal0tpMT6I59sg==" saltValue="QQ/QQCEE0ShBXhORKeSv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1" spans="125:125" ht="13.5" hidden="1" customHeight="1" x14ac:dyDescent="0.15">
      <c r="DU121" s="259"/>
    </row>
  </sheetData>
  <sheetProtection algorithmName="SHA-512" hashValue="rHkuqNv4T9Rb/wtfJ4dpqEusHNNzYxUZgeUISf/Rs48/qcV/xNV/6L8g5vxui4iuT8Qcp8onZ8Rkxj6zYc1dNQ==" saltValue="L8bDsWdNSF7wsbWENsna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fgjJQP5CNLeYeXsfPI5EWCGt5Se8HZNNTU+ox/+vR1hdzXaBjNeFQzDjRxBiIoSc87nPNBTJgAliPng4g0A3Zg==" saltValue="U3aaKMIQ221viKbqHyZw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39" t="s">
        <v>3</v>
      </c>
      <c r="D47" s="1139"/>
      <c r="E47" s="1140"/>
      <c r="F47" s="11">
        <v>25.47</v>
      </c>
      <c r="G47" s="12">
        <v>27.62</v>
      </c>
      <c r="H47" s="12">
        <v>25.41</v>
      </c>
      <c r="I47" s="12">
        <v>22.54</v>
      </c>
      <c r="J47" s="13">
        <v>22.58</v>
      </c>
    </row>
    <row r="48" spans="2:10" ht="57.75" customHeight="1" x14ac:dyDescent="0.15">
      <c r="B48" s="14"/>
      <c r="C48" s="1141" t="s">
        <v>4</v>
      </c>
      <c r="D48" s="1141"/>
      <c r="E48" s="1142"/>
      <c r="F48" s="15">
        <v>20.58</v>
      </c>
      <c r="G48" s="16">
        <v>16.27</v>
      </c>
      <c r="H48" s="16">
        <v>9.0500000000000007</v>
      </c>
      <c r="I48" s="16">
        <v>11.38</v>
      </c>
      <c r="J48" s="17">
        <v>13.64</v>
      </c>
    </row>
    <row r="49" spans="2:10" ht="57.75" customHeight="1" thickBot="1" x14ac:dyDescent="0.2">
      <c r="B49" s="18"/>
      <c r="C49" s="1143" t="s">
        <v>5</v>
      </c>
      <c r="D49" s="1143"/>
      <c r="E49" s="1144"/>
      <c r="F49" s="19" t="s">
        <v>573</v>
      </c>
      <c r="G49" s="20" t="s">
        <v>574</v>
      </c>
      <c r="H49" s="20" t="s">
        <v>575</v>
      </c>
      <c r="I49" s="20">
        <v>1.35</v>
      </c>
      <c r="J49" s="21" t="s">
        <v>576</v>
      </c>
    </row>
    <row r="50" spans="2:10" x14ac:dyDescent="0.15"/>
  </sheetData>
  <sheetProtection algorithmName="SHA-512" hashValue="ngDObOe8sQDYFBYnWYPo1/vRWhdgwZie+UvuqYkdf4bVvGIZObb6f03bpoIN6g+/PZ+PirBeumlEgxh5I1NapQ==" saltValue="H4lFJvJDO63uwNRSEWmJ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古澤　有大</cp:lastModifiedBy>
  <cp:lastPrinted>2024-09-02T01:36:49Z</cp:lastPrinted>
  <dcterms:created xsi:type="dcterms:W3CDTF">2024-03-14T04:41:49Z</dcterms:created>
  <dcterms:modified xsi:type="dcterms:W3CDTF">2024-09-02T02:07:47Z</dcterms:modified>
  <cp:category/>
</cp:coreProperties>
</file>