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192.168.1.10\総務課\02_財政係\19_決算\Ｒ５\財政状況資料集\令和４年度財政状況資料集の作成等について\【財政状況資料集】_434256_産山村_2022\"/>
    </mc:Choice>
  </mc:AlternateContent>
  <xr:revisionPtr revIDLastSave="0" documentId="13_ncr:1_{D64C0507-6404-4392-A155-E4706EFAFA24}" xr6:coauthVersionLast="43" xr6:coauthVersionMax="43" xr10:uidLastSave="{00000000-0000-0000-0000-000000000000}"/>
  <bookViews>
    <workbookView xWindow="-120" yWindow="-120" windowWidth="29040" windowHeight="15840" tabRatio="864" firstSheet="11"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A7"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AM35" i="10"/>
  <c r="CO34" i="10"/>
  <c r="BW34" i="10"/>
  <c r="BW35" i="10" s="1"/>
  <c r="BW36" i="10" s="1"/>
  <c r="BW37" i="10" s="1"/>
  <c r="BW38" i="10" s="1"/>
  <c r="AM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alcChain>
</file>

<file path=xl/sharedStrings.xml><?xml version="1.0" encoding="utf-8"?>
<sst xmlns="http://schemas.openxmlformats.org/spreadsheetml/2006/main" count="1118" uniqueCount="623">
  <si>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</si>
  <si>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</si>
  <si>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</si>
  <si>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</si>
  <si>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</si>
  <si>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</si>
  <si>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</si>
  <si>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</si>
  <si>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</si>
  <si>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</si>
  <si>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</si>
  <si>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</si>
  <si>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</si>
  <si>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</si>
  <si>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</si>
  <si>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</si>
  <si>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</si>
  <si>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</si>
  <si>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</si>
  <si>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</si>
  <si>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</si>
  <si>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</si>
  <si>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</si>
  <si>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</si>
  <si>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</si>
  <si>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</si>
  <si>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</si>
  <si>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</si>
  <si>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</si>
  <si>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</si>
  <si>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</si>
  <si>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</si>
  <si>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</si>
  <si>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</si>
  <si>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</si>
  <si>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</si>
  <si>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</si>
  <si>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</si>
  <si>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</si>
  <si>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</si>
  <si>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</si>
  <si>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</si>
  <si>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</si>
  <si>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</si>
  <si>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</si>
  <si>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</si>
  <si>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</si>
  <si>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</si>
  <si>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</si>
  <si>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</si>
  <si>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</si>
  <si>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</si>
  <si>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</si>
  <si>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</si>
  <si>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</si>
  <si>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</si>
  <si>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</si>
  <si>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</si>
  <si>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</si>
  <si>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</si>
  <si>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</si>
  <si>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</si>
  <si>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</si>
  <si>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</si>
  <si>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</si>
  <si>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</si>
  <si>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</si>
  <si>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</si>
  <si>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</si>
  <si>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</si>
  <si>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</si>
  <si>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</si>
  <si>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</si>
  <si>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</si>
  <si>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</si>
  <si>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</si>
  <si>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</si>
  <si>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</si>
  <si>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</si>
  <si>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</si>
  <si>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</si>
  <si>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</si>
  <si>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</si>
  <si>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</si>
  <si>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</si>
  <si>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</si>
  <si>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</si>
  <si>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</si>
  <si>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</si>
  <si>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</si>
  <si>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</si>
  <si>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</si>
  <si>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</si>
  <si>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</si>
  <si>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</si>
  <si>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</si>
  <si>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</si>
  <si>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</si>
  <si>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</si>
  <si>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</si>
  <si>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</si>
  <si>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</si>
  <si>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</si>
  <si>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</si>
  <si>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</si>
  <si>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</si>
  <si>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</si>
  <si>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</si>
  <si>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</si>
  <si>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</si>
  <si>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</si>
  <si>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</si>
  <si>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</si>
  <si>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</si>
  <si>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</si>
  <si>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</si>
  <si>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</si>
  <si>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</si>
  <si>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</si>
  <si>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</si>
  <si>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</si>
  <si>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</si>
  <si>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</si>
  <si>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</si>
  <si>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</si>
  <si>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</si>
  <si>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</si>
  <si>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</si>
  <si>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</si>
  <si>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</si>
  <si>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</si>
  <si>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</si>
  <si>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</si>
  <si>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</si>
  <si>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</si>
  <si>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</si>
  <si>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</si>
  <si>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</si>
  <si>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</si>
  <si>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</si>
  <si>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</si>
  <si>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</si>
  <si>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</si>
  <si>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</si>
  <si>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</si>
  <si>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</si>
  <si>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</si>
  <si>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</si>
  <si>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</si>
  <si>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</si>
  <si>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</si>
  <si>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</si>
  <si>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</si>
  <si>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</si>
  <si>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</si>
  <si>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</si>
  <si>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</si>
  <si>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</si>
  <si>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</si>
  <si>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</si>
  <si>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</si>
  <si>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</si>
  <si>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</si>
  <si>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</si>
  <si>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</si>
  <si>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</si>
  <si>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</si>
  <si>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</si>
  <si>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</si>
  <si>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</si>
  <si>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</si>
  <si>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</si>
  <si>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</si>
  <si>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</si>
  <si>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</si>
  <si>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</si>
  <si>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</si>
  <si>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</si>
  <si>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</si>
  <si>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</si>
  <si>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</si>
  <si>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</si>
  <si>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</si>
  <si>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</si>
  <si>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</si>
  <si>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</si>
  <si>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</si>
  <si>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</si>
  <si>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</si>
  <si>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</si>
  <si>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</si>
  <si>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</si>
  <si>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</si>
  <si>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</si>
  <si>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</si>
  <si>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</si>
  <si>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</si>
  <si>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</si>
  <si>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</si>
  <si>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</si>
  <si>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</si>
  <si>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</si>
  <si>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</si>
  <si>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</si>
  <si>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</si>
  <si>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</si>
  <si>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</si>
  <si>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</si>
  <si>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</si>
  <si>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</si>
  <si>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</si>
  <si>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</si>
  <si>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</si>
  <si>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</si>
  <si>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</si>
  <si>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</si>
  <si>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</si>
  <si>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</si>
  <si>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</si>
  <si>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</si>
  <si>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</si>
  <si>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</si>
  <si>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熊本県産山村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</si>
  <si>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</si>
  <si>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</si>
  <si>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</si>
  <si>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</si>
  <si>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</si>
  <si>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</si>
  <si>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</si>
  <si>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</si>
  <si>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</si>
  <si>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</si>
  <si>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</si>
  <si>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</si>
  <si>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</si>
  <si>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</si>
  <si>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</si>
  <si>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</si>
  <si>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</si>
  <si>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</si>
  <si>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</si>
  <si>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</si>
  <si>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</si>
  <si>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</si>
  <si>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</si>
  <si>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</si>
  <si>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</si>
  <si>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</si>
  <si>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</si>
  <si>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</si>
  <si>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</si>
  <si>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</si>
  <si>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</si>
  <si>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</si>
  <si>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</si>
  <si>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</si>
  <si>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</si>
  <si>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</si>
  <si>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</si>
  <si>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</si>
  <si>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</si>
  <si>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</si>
  <si>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</si>
  <si>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</si>
  <si>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</si>
  <si>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</si>
  <si>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</si>
  <si>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</si>
  <si>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</si>
  <si>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</si>
  <si>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</si>
  <si>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</si>
  <si>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</si>
  <si>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</si>
  <si>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</si>
  <si>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</si>
  <si>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</si>
  <si>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</si>
  <si>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</si>
  <si>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</si>
  <si>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</si>
  <si>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</si>
  <si>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</si>
  <si>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</si>
  <si>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</si>
  <si>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</si>
  <si>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</si>
  <si>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</si>
  <si>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</si>
  <si>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</si>
  <si>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</si>
  <si>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</si>
  <si>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</si>
  <si>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</si>
  <si>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</si>
  <si>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</si>
  <si>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</si>
  <si>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</si>
  <si>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</si>
  <si>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</si>
  <si>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</si>
  <si>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</si>
  <si>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</si>
  <si>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</si>
  <si>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</si>
  <si>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</si>
  <si>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</si>
  <si>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</si>
  <si>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</si>
  <si>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</si>
  <si>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</si>
  <si>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</si>
  <si>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</si>
  <si>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</si>
  <si>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</si>
  <si>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</si>
  <si>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</si>
  <si>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</si>
  <si>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</si>
  <si>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</si>
  <si>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</si>
  <si>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</si>
  <si>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</si>
  <si>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</si>
  <si>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</si>
  <si>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</si>
  <si>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</si>
  <si>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</si>
  <si>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</si>
  <si>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</si>
  <si>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</si>
  <si>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</si>
  <si>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</si>
  <si>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</si>
  <si>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</si>
  <si>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</si>
  <si>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</si>
  <si>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</si>
  <si>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</si>
  <si>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</si>
  <si>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</si>
  <si>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</si>
  <si>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</si>
  <si>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</si>
  <si>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</si>
  <si>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</si>
  <si>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</si>
  <si>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</si>
  <si>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</si>
  <si>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</si>
  <si>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</si>
  <si>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</si>
  <si>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</si>
  <si>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</si>
  <si>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</si>
  <si>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</si>
  <si>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</si>
  <si>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</si>
  <si>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</si>
  <si>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</si>
  <si>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</si>
  <si>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</si>
  <si>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</si>
  <si>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</si>
  <si>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</si>
  <si>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</si>
  <si>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</si>
  <si>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</si>
  <si>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</si>
  <si>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</si>
  <si>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</si>
  <si>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</si>
  <si>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</si>
  <si>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</si>
  <si>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熊本県産山村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</si>
  <si>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</si>
  <si>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</si>
  <si>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</si>
  <si>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</si>
  <si>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</si>
  <si>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</si>
  <si>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</si>
  <si>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</si>
  <si>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</si>
  <si>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</si>
  <si>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</si>
  <si>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</si>
  <si>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</si>
  <si>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</si>
  <si>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</si>
  <si>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</si>
  <si>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</si>
  <si>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</si>
  <si>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</si>
  <si>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</si>
  <si>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</si>
  <si>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うぶマート事業特別会計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</si>
  <si>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</si>
  <si>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</si>
  <si>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</si>
  <si>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</si>
  <si>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</si>
  <si>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</si>
  <si>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</si>
  <si>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</si>
  <si>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</si>
  <si>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</si>
  <si>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</si>
  <si>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</si>
  <si>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</si>
  <si>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</si>
  <si>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産山村国民健康保険特別会計</t>
    <phoneticPr fontId="5"/>
  </si>
  <si>
    <t>産山村介護保険特別会計</t>
    <phoneticPr fontId="5"/>
  </si>
  <si>
    <t>産山村後期高齢者医療特別会計</t>
    <phoneticPr fontId="5"/>
  </si>
  <si>
    <t>産山村簡易水道事業特別会計</t>
    <phoneticPr fontId="5"/>
  </si>
  <si>
    <t>法非適用企業</t>
    <phoneticPr fontId="5"/>
  </si>
  <si>
    <t>産山村風力発電事業特別会計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</si>
  <si>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</si>
  <si>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</si>
  <si>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</si>
  <si>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</si>
  <si>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</si>
  <si>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</si>
  <si>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</si>
  <si>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</si>
  <si>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</si>
  <si>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</si>
  <si>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</si>
  <si>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</si>
  <si>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</si>
  <si>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</si>
  <si>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</si>
  <si>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</si>
  <si>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</si>
  <si>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</si>
  <si>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</si>
  <si>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</si>
  <si>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</si>
  <si>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</si>
  <si>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</si>
  <si>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</si>
  <si>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</si>
  <si>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</si>
  <si>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</si>
  <si>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</si>
  <si>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</si>
  <si>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</si>
  <si>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</si>
  <si>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</si>
  <si>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</si>
  <si>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</si>
  <si>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</si>
  <si>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</si>
  <si>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</si>
  <si>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</si>
  <si>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</si>
  <si>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</si>
  <si>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</si>
  <si>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</si>
  <si>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</si>
  <si>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</si>
  <si>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</si>
  <si>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</si>
  <si>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</si>
  <si>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</si>
  <si>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</si>
  <si>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</si>
  <si>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</si>
  <si>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</si>
  <si>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</si>
  <si>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</si>
  <si>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</si>
  <si>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</si>
  <si>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</si>
  <si>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</si>
  <si>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</si>
  <si>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</si>
  <si>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</si>
  <si>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</si>
  <si>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</si>
  <si>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</si>
  <si>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</si>
  <si>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</si>
  <si>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</si>
  <si>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産山村簡易水道事業特別会計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</si>
  <si>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</si>
  <si>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</si>
  <si>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産山村介護保険特別会計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</si>
  <si>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</si>
  <si>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産山村後期高齢者医療特別会計</t>
    <phoneticPr fontId="5"/>
  </si>
  <si>
    <t>(Ｆ)</t>
    <phoneticPr fontId="5"/>
  </si>
  <si>
    <t>産山村国民健康保険特別会計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</si>
  <si>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</si>
  <si>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</si>
  <si>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</si>
  <si>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</si>
  <si>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</si>
  <si>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</si>
  <si>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</si>
  <si>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</si>
  <si>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</si>
  <si>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</si>
  <si>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</si>
  <si>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</si>
  <si>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</si>
  <si>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</si>
  <si>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</si>
  <si>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</si>
  <si>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</si>
  <si>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</si>
  <si>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</si>
  <si>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</si>
  <si>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</si>
  <si>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</si>
  <si>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</si>
  <si>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</si>
  <si>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</si>
  <si>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</si>
  <si>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</si>
  <si>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</si>
  <si>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</si>
  <si>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</si>
  <si>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</si>
  <si>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</si>
  <si>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</si>
  <si>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</si>
  <si>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</si>
  <si>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</si>
  <si>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</si>
  <si>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</si>
  <si>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</si>
  <si>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</si>
  <si>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</si>
  <si>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</si>
  <si>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</si>
  <si>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</si>
  <si>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</si>
  <si>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</si>
  <si>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</si>
  <si>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</si>
  <si>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</si>
  <si>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</si>
  <si>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</si>
  <si>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</si>
  <si>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</si>
  <si>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</si>
  <si>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</si>
  <si>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</si>
  <si>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</si>
  <si>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</si>
  <si>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</si>
  <si>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</si>
  <si>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</si>
  <si>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</si>
  <si>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</si>
  <si>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</si>
  <si>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</si>
  <si>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</si>
  <si>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</si>
  <si>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</si>
  <si>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</si>
  <si>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</si>
  <si>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</si>
  <si>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</si>
  <si>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</si>
  <si>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</si>
  <si>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</si>
  <si>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</si>
  <si>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</si>
  <si>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</si>
  <si>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</si>
  <si>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</si>
  <si>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</si>
  <si>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</si>
  <si>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</si>
  <si>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</si>
  <si>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6.67</t>
  </si>
  <si>
    <t>▲ 1.33</t>
  </si>
  <si>
    <t>一般会計</t>
  </si>
  <si>
    <t>産山村介護保険特別会計</t>
  </si>
  <si>
    <t>産山村診療所特別会計</t>
  </si>
  <si>
    <t>▲ 1.16</t>
  </si>
  <si>
    <t>▲ 0.76</t>
  </si>
  <si>
    <t>▲ 1.61</t>
  </si>
  <si>
    <t>▲ 0.54</t>
  </si>
  <si>
    <t>産山村簡易水道事業特別会計</t>
  </si>
  <si>
    <t>産山村後期高齢者医療特別会計</t>
  </si>
  <si>
    <t>産山村国民健康保険特別会計</t>
  </si>
  <si>
    <t>うぶマート事業特別会計</t>
  </si>
  <si>
    <t>産山村風力発電事業特別会計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</si>
  <si>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</si>
  <si>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</si>
  <si>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</si>
  <si>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</si>
  <si>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</si>
  <si>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</si>
  <si>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</si>
  <si>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</si>
  <si>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</si>
  <si>
    <t>特別会計（交通災害共済事業）分を含む</t>
  </si>
  <si>
    <t>阿蘇広域行政事務組合(一般会計)</t>
  </si>
  <si>
    <t>阿蘇広域行政事務組合
（特別養護老人ホーム阿蘇みやま荘特別会計）</t>
  </si>
  <si>
    <t>法非適用企業</t>
  </si>
  <si>
    <t>熊本県後期高齢者医療広域連合
（一般会計）</t>
  </si>
  <si>
    <t>熊本県後期高齢者医療広域連合
（後期高齢者医療特別会計）</t>
  </si>
  <si>
    <t>株式会社うぶやま</t>
  </si>
  <si>
    <t>産山村創生基金</t>
  </si>
  <si>
    <t>ふるさと寄附基金</t>
  </si>
  <si>
    <t>熊本地震復興基金</t>
  </si>
  <si>
    <t>災害対策基金</t>
  </si>
  <si>
    <t>森林環境譲与税交付金基金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</si>
  <si>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</si>
  <si>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</si>
  <si>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値のため比較できないが、令和3年度が-22.4%で令和4年度が-65.7%となっている。令和3年度から令和4年度にかけては地方債の残高の減少、財政調整基金やふるさと寄附基金などの充当可能基金の増加により将来負担比率は減少している。また、有形固定資産減価償却率は類似団体と同水準であるものの、資産の保有面積や個別の有形固定資産減価償却率などを確認していき、全庁的な施設マネジメントを取り組んでいくよう努めていく。</t>
    <rPh sb="0" eb="6">
      <t>ショウライフタンヒリツ</t>
    </rPh>
    <rPh sb="11" eb="12">
      <t>チ</t>
    </rPh>
    <rPh sb="15" eb="17">
      <t>ヒカク</t>
    </rPh>
    <rPh sb="23" eb="25">
      <t>レイワ</t>
    </rPh>
    <rPh sb="26" eb="28">
      <t>ネンド</t>
    </rPh>
    <rPh sb="36" eb="38">
      <t>レイワ</t>
    </rPh>
    <rPh sb="39" eb="41">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</si>
  <si>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</si>
  <si>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</si>
  <si>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</si>
  <si>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</si>
  <si>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</si>
  <si>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</si>
  <si>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値のため比較できないが、令和3年度が-22.4%で令和4年度が-65.7%となっている。実質公債費比率は令和3年度から令和4年度にかけて0.3%増加している。熊本地震災害復旧債、産山学園大規模工事等の元利償還額の増加が要因としてあげられる。また今後も小さな村拠点事業の償還も控えており増加する事が見込まれる。将来世代の負担が増加しないように起債の新規発行の抑制や計画的な活用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</si>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</sst>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697C60-5615-43D3-82B0-1125C1DE18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E5A5-4BD3-ACEA-3387A6536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249411</c:v>
                </c:pt>
                <c:pt idx="1">
                  <c:v>224674</c:v>
                </c:pt>
                <c:pt idx="2">
                  <c:v>348255</c:v>
                </c:pt>
                <c:pt idx="3">
                  <c:v>439156</c:v>
                </c:pt>
                <c:pt idx="4">
                  <c:v>402338</c:v>
                </c:pt>
              </c:numCache>
            </c:numRef>
          </c:val>
          <c:smooth val="0"/>
          <c:extLst>
            <c:ext xmlns:c16="http://schemas.microsoft.com/office/drawing/2014/chart" uri="{C3380CC4-5D6E-409C-BE32-E72D297353CC}">
              <c16:uniqueId val="{00000001-E5A5-4BD3-ACEA-3387A6536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9.36</c:v>
                </c:pt>
                <c:pt idx="1">
                  <c:v>7.03</c:v>
                </c:pt>
                <c:pt idx="2">
                  <c:v>1.9</c:v>
                </c:pt>
                <c:pt idx="3">
                  <c:v>10.4</c:v>
                </c:pt>
                <c:pt idx="4">
                  <c:v>9.2899999999999991</c:v>
                </c:pt>
              </c:numCache>
            </c:numRef>
          </c:val>
          <c:extLst>
            <c:ext xmlns:c16="http://schemas.microsoft.com/office/drawing/2014/chart" uri="{C3380CC4-5D6E-409C-BE32-E72D297353CC}">
              <c16:uniqueId val="{00000000-A73F-41AC-B8B1-1E7AA58F67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72.02</c:v>
                </c:pt>
                <c:pt idx="1">
                  <c:v>66.92</c:v>
                </c:pt>
                <c:pt idx="2">
                  <c:v>65.900000000000006</c:v>
                </c:pt>
                <c:pt idx="3">
                  <c:v>63.87</c:v>
                </c:pt>
                <c:pt idx="4">
                  <c:v>79.81</c:v>
                </c:pt>
              </c:numCache>
            </c:numRef>
          </c:val>
          <c:extLst>
            <c:ext xmlns:c16="http://schemas.microsoft.com/office/drawing/2014/chart" uri="{C3380CC4-5D6E-409C-BE32-E72D297353CC}">
              <c16:uniqueId val="{00000001-A73F-41AC-B8B1-1E7AA58F67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9.75</c:v>
                </c:pt>
                <c:pt idx="1">
                  <c:v>-6.67</c:v>
                </c:pt>
                <c:pt idx="2">
                  <c:v>-1.33</c:v>
                </c:pt>
                <c:pt idx="3">
                  <c:v>12.11</c:v>
                </c:pt>
                <c:pt idx="4">
                  <c:v>13.16</c:v>
                </c:pt>
              </c:numCache>
            </c:numRef>
          </c:val>
          <c:smooth val="0"/>
          <c:extLst>
            <c:ext xmlns:c16="http://schemas.microsoft.com/office/drawing/2014/chart" uri="{C3380CC4-5D6E-409C-BE32-E72D297353CC}">
              <c16:uniqueId val="{00000002-A73F-41AC-B8B1-1E7AA58F67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73-4185-8ECE-4702B471D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73-4185-8ECE-4702B471D31D}"/>
            </c:ext>
          </c:extLst>
        </c:ser>
        <c:ser>
          <c:idx val="2"/>
          <c:order val="2"/>
          <c:tx>
            <c:strRef>
              <c:f>データシート!$A$29</c:f>
              <c:strCache>
                <c:ptCount val="1"/>
                <c:pt idx="0">
                  <c:v>産山村風力発電事業特別会計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0.82</c:v>
                </c:pt>
                <c:pt idx="2">
                  <c:v>#N/A</c:v>
                </c:pt>
                <c:pt idx="3">
                  <c:v>0.49</c:v>
                </c:pt>
                <c:pt idx="4">
                  <c:v>#N/A</c:v>
                </c:pt>
                <c:pt idx="5">
                  <c:v>0.66</c:v>
                </c:pt>
                <c:pt idx="6">
                  <c:v>#N/A</c:v>
                </c:pt>
                <c:pt idx="7">
                  <c:v>0.42</c:v>
                </c:pt>
                <c:pt idx="8">
                  <c:v>#N/A</c:v>
                </c:pt>
                <c:pt idx="9">
                  <c:v>0</c:v>
                </c:pt>
              </c:numCache>
            </c:numRef>
          </c:val>
          <c:extLst>
            <c:ext xmlns:c16="http://schemas.microsoft.com/office/drawing/2014/chart" uri="{C3380CC4-5D6E-409C-BE32-E72D297353CC}">
              <c16:uniqueId val="{00000002-7173-4185-8ECE-4702B471D31D}"/>
            </c:ext>
          </c:extLst>
        </c:ser>
        <c:ser>
          <c:idx val="3"/>
          <c:order val="3"/>
          <c:tx>
            <c:strRef>
              <c:f>データシート!$A$30</c:f>
              <c:strCache>
                <c:ptCount val="1"/>
                <c:pt idx="0">
                  <c:v>うぶマート事業特別会計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7173-4185-8ECE-4702B471D31D}"/>
            </c:ext>
          </c:extLst>
        </c:ser>
        <c:ser>
          <c:idx val="4"/>
          <c:order val="4"/>
          <c:tx>
            <c:strRef>
              <c:f>データシート!$A$31</c:f>
              <c:strCache>
                <c:ptCount val="1"/>
                <c:pt idx="0">
                  <c:v>産山村国民健康保険特別会計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1.53</c:v>
                </c:pt>
                <c:pt idx="2">
                  <c:v>#N/A</c:v>
                </c:pt>
                <c:pt idx="3">
                  <c:v>0.76</c:v>
                </c:pt>
                <c:pt idx="4">
                  <c:v>#N/A</c:v>
                </c:pt>
                <c:pt idx="5">
                  <c:v>0.56000000000000005</c:v>
                </c:pt>
                <c:pt idx="6">
                  <c:v>#N/A</c:v>
                </c:pt>
                <c:pt idx="7">
                  <c:v>0.36</c:v>
                </c:pt>
                <c:pt idx="8">
                  <c:v>#N/A</c:v>
                </c:pt>
                <c:pt idx="9">
                  <c:v>0.05</c:v>
                </c:pt>
              </c:numCache>
            </c:numRef>
          </c:val>
          <c:extLst>
            <c:ext xmlns:c16="http://schemas.microsoft.com/office/drawing/2014/chart" uri="{C3380CC4-5D6E-409C-BE32-E72D297353CC}">
              <c16:uniqueId val="{00000004-7173-4185-8ECE-4702B471D31D}"/>
            </c:ext>
          </c:extLst>
        </c:ser>
        <c:ser>
          <c:idx val="5"/>
          <c:order val="5"/>
          <c:tx>
            <c:strRef>
              <c:f>データシート!$A$32</c:f>
              <c:strCache>
                <c:ptCount val="1"/>
                <c:pt idx="0">
                  <c:v>産山村後期高齢者医療特別会計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2.74</c:v>
                </c:pt>
                <c:pt idx="2">
                  <c:v>#N/A</c:v>
                </c:pt>
                <c:pt idx="3">
                  <c:v>0.1</c:v>
                </c:pt>
                <c:pt idx="4">
                  <c:v>#N/A</c:v>
                </c:pt>
                <c:pt idx="5">
                  <c:v>0.1</c:v>
                </c:pt>
                <c:pt idx="6">
                  <c:v>#N/A</c:v>
                </c:pt>
                <c:pt idx="7">
                  <c:v>0.11</c:v>
                </c:pt>
                <c:pt idx="8">
                  <c:v>#N/A</c:v>
                </c:pt>
                <c:pt idx="9">
                  <c:v>0.08</c:v>
                </c:pt>
              </c:numCache>
            </c:numRef>
          </c:val>
          <c:extLst>
            <c:ext xmlns:c16="http://schemas.microsoft.com/office/drawing/2014/chart" uri="{C3380CC4-5D6E-409C-BE32-E72D297353CC}">
              <c16:uniqueId val="{00000005-7173-4185-8ECE-4702B471D31D}"/>
            </c:ext>
          </c:extLst>
        </c:ser>
        <c:ser>
          <c:idx val="6"/>
          <c:order val="6"/>
          <c:tx>
            <c:strRef>
              <c:f>データシート!$A$33</c:f>
              <c:strCache>
                <c:ptCount val="1"/>
                <c:pt idx="0">
                  <c:v>産山村簡易水道事業特別会計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0.04</c:v>
                </c:pt>
                <c:pt idx="4">
                  <c:v>#N/A</c:v>
                </c:pt>
                <c:pt idx="5">
                  <c:v>0</c:v>
                </c:pt>
                <c:pt idx="6">
                  <c:v>#N/A</c:v>
                </c:pt>
                <c:pt idx="7">
                  <c:v>0.01</c:v>
                </c:pt>
                <c:pt idx="8">
                  <c:v>#N/A</c:v>
                </c:pt>
                <c:pt idx="9">
                  <c:v>0.1</c:v>
                </c:pt>
              </c:numCache>
            </c:numRef>
          </c:val>
          <c:extLst>
            <c:ext xmlns:c16="http://schemas.microsoft.com/office/drawing/2014/chart" uri="{C3380CC4-5D6E-409C-BE32-E72D297353CC}">
              <c16:uniqueId val="{00000006-7173-4185-8ECE-4702B471D31D}"/>
            </c:ext>
          </c:extLst>
        </c:ser>
        <c:ser>
          <c:idx val="7"/>
          <c:order val="7"/>
          <c:tx>
            <c:strRef>
              <c:f>データシート!$A$34</c:f>
              <c:strCache>
                <c:ptCount val="1"/>
                <c:pt idx="0">
                  <c:v>産山村診療所特別会計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1.1599999999999999</c:v>
                </c:pt>
                <c:pt idx="1">
                  <c:v>#N/A</c:v>
                </c:pt>
                <c:pt idx="2">
                  <c:v>0.76</c:v>
                </c:pt>
                <c:pt idx="3">
                  <c:v>#N/A</c:v>
                </c:pt>
                <c:pt idx="4">
                  <c:v>1.61</c:v>
                </c:pt>
                <c:pt idx="5">
                  <c:v>#N/A</c:v>
                </c:pt>
                <c:pt idx="6">
                  <c:v>0.54</c:v>
                </c:pt>
                <c:pt idx="7">
                  <c:v>#N/A</c:v>
                </c:pt>
                <c:pt idx="8">
                  <c:v>#N/A</c:v>
                </c:pt>
                <c:pt idx="9">
                  <c:v>0.32</c:v>
                </c:pt>
              </c:numCache>
            </c:numRef>
          </c:val>
          <c:extLst>
            <c:ext xmlns:c16="http://schemas.microsoft.com/office/drawing/2014/chart" uri="{C3380CC4-5D6E-409C-BE32-E72D297353CC}">
              <c16:uniqueId val="{00000007-7173-4185-8ECE-4702B471D31D}"/>
            </c:ext>
          </c:extLst>
        </c:ser>
        <c:ser>
          <c:idx val="8"/>
          <c:order val="8"/>
          <c:tx>
            <c:strRef>
              <c:f>データシート!$A$35</c:f>
              <c:strCache>
                <c:ptCount val="1"/>
                <c:pt idx="0">
                  <c:v>産山村介護保険特別会計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2.82</c:v>
                </c:pt>
                <c:pt idx="2">
                  <c:v>#N/A</c:v>
                </c:pt>
                <c:pt idx="3">
                  <c:v>2.88</c:v>
                </c:pt>
                <c:pt idx="4">
                  <c:v>#N/A</c:v>
                </c:pt>
                <c:pt idx="5">
                  <c:v>0.87</c:v>
                </c:pt>
                <c:pt idx="6">
                  <c:v>#N/A</c:v>
                </c:pt>
                <c:pt idx="7">
                  <c:v>1.74</c:v>
                </c:pt>
                <c:pt idx="8">
                  <c:v>#N/A</c:v>
                </c:pt>
                <c:pt idx="9">
                  <c:v>3.67</c:v>
                </c:pt>
              </c:numCache>
            </c:numRef>
          </c:val>
          <c:extLst>
            <c:ext xmlns:c16="http://schemas.microsoft.com/office/drawing/2014/chart" uri="{C3380CC4-5D6E-409C-BE32-E72D297353CC}">
              <c16:uniqueId val="{00000008-7173-4185-8ECE-4702B471D3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10.52</c:v>
                </c:pt>
                <c:pt idx="2">
                  <c:v>#N/A</c:v>
                </c:pt>
                <c:pt idx="3">
                  <c:v>7.8</c:v>
                </c:pt>
                <c:pt idx="4">
                  <c:v>#N/A</c:v>
                </c:pt>
                <c:pt idx="5">
                  <c:v>3.51</c:v>
                </c:pt>
                <c:pt idx="6">
                  <c:v>#N/A</c:v>
                </c:pt>
                <c:pt idx="7">
                  <c:v>10.94</c:v>
                </c:pt>
                <c:pt idx="8">
                  <c:v>#N/A</c:v>
                </c:pt>
                <c:pt idx="9">
                  <c:v>8.9600000000000009</c:v>
                </c:pt>
              </c:numCache>
            </c:numRef>
          </c:val>
          <c:extLst>
            <c:ext xmlns:c16="http://schemas.microsoft.com/office/drawing/2014/chart" uri="{C3380CC4-5D6E-409C-BE32-E72D297353CC}">
              <c16:uniqueId val="{00000009-7173-4185-8ECE-4702B471D3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158</c:v>
                </c:pt>
                <c:pt idx="5">
                  <c:v>157</c:v>
                </c:pt>
                <c:pt idx="8">
                  <c:v>169</c:v>
                </c:pt>
                <c:pt idx="11">
                  <c:v>165</c:v>
                </c:pt>
                <c:pt idx="14">
                  <c:v>165</c:v>
                </c:pt>
              </c:numCache>
            </c:numRef>
          </c:val>
          <c:extLst>
            <c:ext xmlns:c16="http://schemas.microsoft.com/office/drawing/2014/chart" uri="{C3380CC4-5D6E-409C-BE32-E72D297353CC}">
              <c16:uniqueId val="{00000000-1E81-4601-AB3D-E10AF17F1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81-4601-AB3D-E10AF17F1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8</c:v>
                </c:pt>
                <c:pt idx="6">
                  <c:v>13</c:v>
                </c:pt>
                <c:pt idx="9">
                  <c:v>13</c:v>
                </c:pt>
                <c:pt idx="12">
                  <c:v>19</c:v>
                </c:pt>
              </c:numCache>
            </c:numRef>
          </c:val>
          <c:extLst>
            <c:ext xmlns:c16="http://schemas.microsoft.com/office/drawing/2014/chart" uri="{C3380CC4-5D6E-409C-BE32-E72D297353CC}">
              <c16:uniqueId val="{00000002-1E81-4601-AB3D-E10AF17F1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7</c:v>
                </c:pt>
                <c:pt idx="6">
                  <c:v>8</c:v>
                </c:pt>
                <c:pt idx="9">
                  <c:v>7</c:v>
                </c:pt>
                <c:pt idx="12">
                  <c:v>6</c:v>
                </c:pt>
              </c:numCache>
            </c:numRef>
          </c:val>
          <c:extLst>
            <c:ext xmlns:c16="http://schemas.microsoft.com/office/drawing/2014/chart" uri="{C3380CC4-5D6E-409C-BE32-E72D297353CC}">
              <c16:uniqueId val="{00000003-1E81-4601-AB3D-E10AF17F1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c:v>
                </c:pt>
                <c:pt idx="3">
                  <c:v>8</c:v>
                </c:pt>
                <c:pt idx="6">
                  <c:v>6</c:v>
                </c:pt>
                <c:pt idx="9">
                  <c:v>5</c:v>
                </c:pt>
                <c:pt idx="12">
                  <c:v>5</c:v>
                </c:pt>
              </c:numCache>
            </c:numRef>
          </c:val>
          <c:extLst>
            <c:ext xmlns:c16="http://schemas.microsoft.com/office/drawing/2014/chart" uri="{C3380CC4-5D6E-409C-BE32-E72D297353CC}">
              <c16:uniqueId val="{00000004-1E81-4601-AB3D-E10AF17F1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81-4601-AB3D-E10AF17F1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81-4601-AB3D-E10AF17F1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209</c:v>
                </c:pt>
                <c:pt idx="3">
                  <c:v>206</c:v>
                </c:pt>
                <c:pt idx="6">
                  <c:v>215</c:v>
                </c:pt>
                <c:pt idx="9">
                  <c:v>217</c:v>
                </c:pt>
                <c:pt idx="12">
                  <c:v>228</c:v>
                </c:pt>
              </c:numCache>
            </c:numRef>
          </c:val>
          <c:extLst>
            <c:ext xmlns:c16="http://schemas.microsoft.com/office/drawing/2014/chart" uri="{C3380CC4-5D6E-409C-BE32-E72D297353CC}">
              <c16:uniqueId val="{00000007-1E81-4601-AB3D-E10AF17F10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c:v>
                </c:pt>
                <c:pt idx="2">
                  <c:v>#N/A</c:v>
                </c:pt>
                <c:pt idx="3">
                  <c:v>#N/A</c:v>
                </c:pt>
                <c:pt idx="4">
                  <c:v>72</c:v>
                </c:pt>
                <c:pt idx="5">
                  <c:v>#N/A</c:v>
                </c:pt>
                <c:pt idx="6">
                  <c:v>#N/A</c:v>
                </c:pt>
                <c:pt idx="7">
                  <c:v>73</c:v>
                </c:pt>
                <c:pt idx="8">
                  <c:v>#N/A</c:v>
                </c:pt>
                <c:pt idx="9">
                  <c:v>#N/A</c:v>
                </c:pt>
                <c:pt idx="10">
                  <c:v>77</c:v>
                </c:pt>
                <c:pt idx="11">
                  <c:v>#N/A</c:v>
                </c:pt>
                <c:pt idx="12">
                  <c:v>#N/A</c:v>
                </c:pt>
                <c:pt idx="13">
                  <c:v>93</c:v>
                </c:pt>
                <c:pt idx="14">
                  <c:v>#N/A</c:v>
                </c:pt>
              </c:numCache>
            </c:numRef>
          </c:val>
          <c:smooth val="0"/>
          <c:extLst>
            <c:ext xmlns:c16="http://schemas.microsoft.com/office/drawing/2014/chart" uri="{C3380CC4-5D6E-409C-BE32-E72D297353CC}">
              <c16:uniqueId val="{00000008-1E81-4601-AB3D-E10AF17F10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1642</c:v>
                </c:pt>
                <c:pt idx="5">
                  <c:v>1587</c:v>
                </c:pt>
                <c:pt idx="8">
                  <c:v>1623</c:v>
                </c:pt>
                <c:pt idx="11">
                  <c:v>1646</c:v>
                </c:pt>
                <c:pt idx="14">
                  <c:v>1659</c:v>
                </c:pt>
              </c:numCache>
            </c:numRef>
          </c:val>
          <c:extLst>
            <c:ext xmlns:c16="http://schemas.microsoft.com/office/drawing/2014/chart" uri="{C3380CC4-5D6E-409C-BE32-E72D297353CC}">
              <c16:uniqueId val="{00000000-9871-47CD-9D1F-8B1B9A85C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159</c:v>
                </c:pt>
                <c:pt idx="5">
                  <c:v>149</c:v>
                </c:pt>
                <c:pt idx="8">
                  <c:v>136</c:v>
                </c:pt>
                <c:pt idx="11">
                  <c:v>169</c:v>
                </c:pt>
                <c:pt idx="14">
                  <c:v>158</c:v>
                </c:pt>
              </c:numCache>
            </c:numRef>
          </c:val>
          <c:extLst>
            <c:ext xmlns:c16="http://schemas.microsoft.com/office/drawing/2014/chart" uri="{C3380CC4-5D6E-409C-BE32-E72D297353CC}">
              <c16:uniqueId val="{00000001-9871-47CD-9D1F-8B1B9A85C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1109</c:v>
                </c:pt>
                <c:pt idx="5">
                  <c:v>973</c:v>
                </c:pt>
                <c:pt idx="8">
                  <c:v>1045</c:v>
                </c:pt>
                <c:pt idx="11">
                  <c:v>1118</c:v>
                </c:pt>
                <c:pt idx="14">
                  <c:v>1324</c:v>
                </c:pt>
              </c:numCache>
            </c:numRef>
          </c:val>
          <c:extLst>
            <c:ext xmlns:c16="http://schemas.microsoft.com/office/drawing/2014/chart" uri="{C3380CC4-5D6E-409C-BE32-E72D297353CC}">
              <c16:uniqueId val="{00000002-9871-47CD-9D1F-8B1B9A85C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71-47CD-9D1F-8B1B9A85C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71-47CD-9D1F-8B1B9A85C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71-47CD-9D1F-8B1B9A85C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261</c:v>
                </c:pt>
                <c:pt idx="3">
                  <c:v>261</c:v>
                </c:pt>
                <c:pt idx="6">
                  <c:v>153</c:v>
                </c:pt>
                <c:pt idx="9">
                  <c:v>262</c:v>
                </c:pt>
                <c:pt idx="12">
                  <c:v>0</c:v>
                </c:pt>
              </c:numCache>
            </c:numRef>
          </c:val>
          <c:extLst>
            <c:ext xmlns:c16="http://schemas.microsoft.com/office/drawing/2014/chart" uri="{C3380CC4-5D6E-409C-BE32-E72D297353CC}">
              <c16:uniqueId val="{00000006-9871-47CD-9D1F-8B1B9A85C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c:v>
                </c:pt>
                <c:pt idx="3">
                  <c:v>42</c:v>
                </c:pt>
                <c:pt idx="6">
                  <c:v>37</c:v>
                </c:pt>
                <c:pt idx="9">
                  <c:v>40</c:v>
                </c:pt>
                <c:pt idx="12">
                  <c:v>51</c:v>
                </c:pt>
              </c:numCache>
            </c:numRef>
          </c:val>
          <c:extLst>
            <c:ext xmlns:c16="http://schemas.microsoft.com/office/drawing/2014/chart" uri="{C3380CC4-5D6E-409C-BE32-E72D297353CC}">
              <c16:uniqueId val="{00000007-9871-47CD-9D1F-8B1B9A85C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97</c:v>
                </c:pt>
                <c:pt idx="3">
                  <c:v>106</c:v>
                </c:pt>
                <c:pt idx="6">
                  <c:v>95</c:v>
                </c:pt>
                <c:pt idx="9">
                  <c:v>75</c:v>
                </c:pt>
                <c:pt idx="12">
                  <c:v>63</c:v>
                </c:pt>
              </c:numCache>
            </c:numRef>
          </c:val>
          <c:extLst>
            <c:ext xmlns:c16="http://schemas.microsoft.com/office/drawing/2014/chart" uri="{C3380CC4-5D6E-409C-BE32-E72D297353CC}">
              <c16:uniqueId val="{00000008-9871-47CD-9D1F-8B1B9A85C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71-47CD-9D1F-8B1B9A85C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2198</c:v>
                </c:pt>
                <c:pt idx="3">
                  <c:v>2175</c:v>
                </c:pt>
                <c:pt idx="6">
                  <c:v>2189</c:v>
                </c:pt>
                <c:pt idx="9">
                  <c:v>2303</c:v>
                </c:pt>
                <c:pt idx="12">
                  <c:v>2302</c:v>
                </c:pt>
              </c:numCache>
            </c:numRef>
          </c:val>
          <c:extLst>
            <c:ext xmlns:c16="http://schemas.microsoft.com/office/drawing/2014/chart" uri="{C3380CC4-5D6E-409C-BE32-E72D297353CC}">
              <c16:uniqueId val="{0000000A-9871-47CD-9D1F-8B1B9A85CC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71-47CD-9D1F-8B1B9A85CC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773</c:v>
                </c:pt>
                <c:pt idx="1">
                  <c:v>817</c:v>
                </c:pt>
                <c:pt idx="2">
                  <c:v>998</c:v>
                </c:pt>
              </c:numCache>
            </c:numRef>
          </c:val>
          <c:extLst>
            <c:ext xmlns:c16="http://schemas.microsoft.com/office/drawing/2014/chart" uri="{C3380CC4-5D6E-409C-BE32-E72D297353CC}">
              <c16:uniqueId val="{00000000-4B19-4797-83F2-FAC7A28F9D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39</c:v>
                </c:pt>
                <c:pt idx="1">
                  <c:v>78</c:v>
                </c:pt>
                <c:pt idx="2">
                  <c:v>77</c:v>
                </c:pt>
              </c:numCache>
            </c:numRef>
          </c:val>
          <c:extLst>
            <c:ext xmlns:c16="http://schemas.microsoft.com/office/drawing/2014/chart" uri="{C3380CC4-5D6E-409C-BE32-E72D297353CC}">
              <c16:uniqueId val="{00000001-4B19-4797-83F2-FAC7A28F9D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184</c:v>
                </c:pt>
                <c:pt idx="1">
                  <c:v>191</c:v>
                </c:pt>
                <c:pt idx="2">
                  <c:v>209</c:v>
                </c:pt>
              </c:numCache>
            </c:numRef>
          </c:val>
          <c:extLst>
            <c:ext xmlns:c16="http://schemas.microsoft.com/office/drawing/2014/chart" uri="{C3380CC4-5D6E-409C-BE32-E72D297353CC}">
              <c16:uniqueId val="{00000002-4B19-4797-83F2-FAC7A28F9D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{EC98A271-AEF4-4376-B8F8-7C4A9AFB1E54}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628-4883-8E82-B2F0735135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{19626F84-4E4B-4439-AA66-ADB20405C4F3}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28-4883-8E82-B2F0735135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{25C3E6FF-1C41-41DC-B4C9-59B33834C127}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28-4883-8E82-B2F0735135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{79A8FC35-4CBF-4C88-829C-18D23A149540}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28-4883-8E82-B2F0735135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{C623A8DB-C4F8-4998-B9E7-39529D6CA41D}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28-4883-8E82-B2F07351359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{573B5E00-8FFC-4663-9F2E-8DB664358240}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628-4883-8E82-B2F07351359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{3B00EEB7-3F90-4CA9-A76D-2B0C5DF139C9}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628-4883-8E82-B2F07351359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{CE8A1261-C814-43DA-A4DF-D4648193FC93}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628-4883-8E82-B2F07351359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{BB06CAF0-0C45-442D-A14D-835533C7B493}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628-4883-8E82-B2F0735135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58.9</c:v>
                </c:pt>
                <c:pt idx="16">
                  <c:v>60.5</c:v>
                </c:pt>
                <c:pt idx="24">
                  <c:v>61.7</c:v>
                </c:pt>
                <c:pt idx="32">
                  <c:v>63.2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628-4883-8E82-B2F0735135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{B3B3594F-6249-4616-AFF9-EA4088048EFF}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628-4883-8E82-B2F0735135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{93094F46-2E8B-480A-8DD5-FB5290ACE2FA}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28-4883-8E82-B2F0735135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{50B148AF-E6D0-48FA-92BB-F1D840A4D49B}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28-4883-8E82-B2F0735135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{28497AEB-AF62-4CC3-8FB6-684252061A35}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28-4883-8E82-B2F0735135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{458DFFB2-2ECF-44F8-A85A-0F86418D7FA4}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28-4883-8E82-B2F07351359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{1B8A52A1-DC37-4C5A-ACC6-FC254BEBEFDC}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628-4883-8E82-B2F07351359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{9A583B6B-C513-4706-AFA0-8E72C2F660EA}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628-4883-8E82-B2F07351359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{54E7A5AC-E9BD-4D95-93E5-2F66A0E5EFDE}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628-4883-8E82-B2F07351359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{493DD0D7-7CD1-4CDF-82A9-4EAA5A9E1B94}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628-4883-8E82-B2F0735135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628-4883-8E82-B2F073513593}"/>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{01A80B9A-B311-4453-9595-407F4EDD64D6}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276-4E88-A249-518891BA40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{175F4297-B259-4F71-89A7-CB46809F5B56}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76-4E88-A249-518891BA40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{E20E3038-F06B-4FB9-AB91-C6C714741D63}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76-4E88-A249-518891BA40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{3CE7460C-610B-4B0E-841B-B37CBABA1D77}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76-4E88-A249-518891BA40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{8BA5B427-3AE6-42C2-AAE3-95C1E385F4F8}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76-4E88-A249-518891BA40B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{5C0DCBC7-4FB4-4705-B085-5E045313D0C9}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276-4E88-A249-518891BA40B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{6F1C32C9-D14C-4312-B613-A683C42A6B55}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276-4E88-A249-518891BA40B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{C7793611-459E-4818-88FD-8AB4A57FF05C}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276-4E88-A249-518891BA40B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{575A8016-E24D-4395-9009-9A3B43C87F3C}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276-4E88-A249-518891BA40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8.3000000000000007</c:v>
                </c:pt>
                <c:pt idx="16">
                  <c:v>7.5</c:v>
                </c:pt>
                <c:pt idx="24">
                  <c:v>7.1</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276-4E88-A249-518891BA40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{F60EA250-82F2-4C60-977E-C0961F6C1564}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276-4E88-A249-518891BA40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{834B5975-42FC-4415-B646-64CD954E8DD1}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76-4E88-A249-518891BA40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{8DFB8965-E630-45F4-9E5C-3FAD998C70AB}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76-4E88-A249-518891BA40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{9A186179-FD30-4BC3-A7B2-9C55DF38BA16}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76-4E88-A249-518891BA40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{E017D72B-0762-45E7-A3EE-55EB887E2685}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76-4E88-A249-518891BA40B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{65B4D958-0BB3-4357-995F-917A593F9F33}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276-4E88-A249-518891BA40B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{DE9BBEA1-F675-47BB-B915-AEAD43F9CC57}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276-4E88-A249-518891BA40BE}"/>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{7FA4F06F-110C-4DDB-B2D9-0F4BBA54E156}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276-4E88-A249-518891BA40BE}"/>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{5E36951A-9A66-4F81-8751-A06E0EAF0093}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276-4E88-A249-518891BA40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276-4E88-A249-518891BA40BE}"/>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年熊本地震災害復旧事業、産山学園校舎の大規模改修、村道新設改良を実施してきた結果、元利償還金の額は年々増加している。今後も小さな拠点事業などの借入の償還が控えており、元利償還金は増加していくと考えられ、令和７年から９年に償還額のピークを迎える。</a:t>
          </a:r>
          <a:endParaRPr lang="ja-JP" altLang="ja-JP" sz="1400">
            <a:effectLst/>
          </a:endParaRPr>
        </a:p>
        <a:p>
          <a:r>
            <a:rPr kumimoji="1" lang="ja-JP" altLang="ja-JP" sz="1100">
              <a:solidFill>
                <a:schemeClr val="dk1"/>
              </a:solidFill>
              <a:effectLst/>
              <a:latin typeface="+mn-lt"/>
              <a:ea typeface="+mn-ea"/>
              <a:cs typeface="+mn-cs"/>
            </a:rPr>
            <a:t>　今後とも、緊急度・住民のニーズの把握に基づいた的確な事業実施を行い、起債の新規発行抑制と併せて計画的な活用に努めていく。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平成２８年熊本地震における災害廃棄物処理に係る地方債の元利償還金相当額を積立たことにより増加。その後取崩し行っていることから、徐々に減少している。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地方債残高は前年度から大きな変動はなく、分子全体は</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百万円減少している。また、充当可能基金の増額などで、将来負担比率はマイナスを維持している。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決算余剰金の積立が主な要因。これにより、財政調整基金は</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財政調整基金に関しては１０億円を一旦目安として、今後はその他基金の確保に努める。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産山村創生基金：人材育成、地方創生</a:t>
          </a:r>
          <a:endParaRPr lang="ja-JP" altLang="ja-JP" sz="1400">
            <a:effectLst/>
          </a:endParaRPr>
        </a:p>
        <a:p>
          <a:r>
            <a:rPr kumimoji="1" lang="ja-JP" altLang="ja-JP" sz="1100">
              <a:solidFill>
                <a:schemeClr val="dk1"/>
              </a:solidFill>
              <a:effectLst/>
              <a:latin typeface="+mn-lt"/>
              <a:ea typeface="+mn-ea"/>
              <a:cs typeface="+mn-cs"/>
            </a:rPr>
            <a:t>　ふるさと寄附基金：環境保全、教育振興等</a:t>
          </a:r>
          <a:endParaRPr lang="ja-JP" altLang="ja-JP" sz="1400">
            <a:effectLst/>
          </a:endParaRPr>
        </a:p>
        <a:p>
          <a:r>
            <a:rPr kumimoji="1" lang="ja-JP" altLang="ja-JP" sz="1100">
              <a:solidFill>
                <a:schemeClr val="dk1"/>
              </a:solidFill>
              <a:effectLst/>
              <a:latin typeface="+mn-lt"/>
              <a:ea typeface="+mn-ea"/>
              <a:cs typeface="+mn-cs"/>
            </a:rPr>
            <a:t>　熊本地震復興基金：熊本地からの復興、災害対策</a:t>
          </a:r>
          <a:endParaRPr lang="ja-JP" altLang="ja-JP" sz="1400">
            <a:effectLst/>
          </a:endParaRPr>
        </a:p>
        <a:p>
          <a:r>
            <a:rPr kumimoji="1" lang="ja-JP" altLang="ja-JP" sz="1100">
              <a:solidFill>
                <a:schemeClr val="dk1"/>
              </a:solidFill>
              <a:effectLst/>
              <a:latin typeface="+mn-lt"/>
              <a:ea typeface="+mn-ea"/>
              <a:cs typeface="+mn-cs"/>
            </a:rPr>
            <a:t>　災害対策基金：災害対応</a:t>
          </a:r>
          <a:endParaRPr lang="ja-JP" altLang="ja-JP" sz="1400">
            <a:effectLst/>
          </a:endParaRPr>
        </a:p>
        <a:p>
          <a:r>
            <a:rPr kumimoji="1" lang="ja-JP" altLang="ja-JP" sz="1100">
              <a:solidFill>
                <a:schemeClr val="dk1"/>
              </a:solidFill>
              <a:effectLst/>
              <a:latin typeface="+mn-lt"/>
              <a:ea typeface="+mn-ea"/>
              <a:cs typeface="+mn-cs"/>
            </a:rPr>
            <a:t>　森林環境譲与税交付金基金：森林保全</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産山村創生基金：利子分の増加</a:t>
          </a:r>
          <a:endParaRPr lang="ja-JP" altLang="ja-JP" sz="1400">
            <a:effectLst/>
          </a:endParaRPr>
        </a:p>
        <a:p>
          <a:r>
            <a:rPr kumimoji="1" lang="ja-JP" altLang="ja-JP" sz="1100">
              <a:solidFill>
                <a:schemeClr val="dk1"/>
              </a:solidFill>
              <a:effectLst/>
              <a:latin typeface="+mn-lt"/>
              <a:ea typeface="+mn-ea"/>
              <a:cs typeface="+mn-cs"/>
            </a:rPr>
            <a:t>　ふるさと寄附基金：寄附額の増加</a:t>
          </a:r>
          <a:endParaRPr lang="ja-JP" altLang="ja-JP" sz="1400">
            <a:effectLst/>
          </a:endParaRPr>
        </a:p>
        <a:p>
          <a:r>
            <a:rPr kumimoji="1" lang="ja-JP" altLang="ja-JP" sz="1100">
              <a:solidFill>
                <a:schemeClr val="dk1"/>
              </a:solidFill>
              <a:effectLst/>
              <a:latin typeface="+mn-lt"/>
              <a:ea typeface="+mn-ea"/>
              <a:cs typeface="+mn-cs"/>
            </a:rPr>
            <a:t>　災害対策基金：宅地災害復旧への財源として取崩したため</a:t>
          </a:r>
          <a:endParaRPr lang="ja-JP" altLang="ja-JP" sz="1400">
            <a:effectLst/>
          </a:endParaRPr>
        </a:p>
        <a:p>
          <a:r>
            <a:rPr kumimoji="1" lang="ja-JP" altLang="ja-JP" sz="1100">
              <a:solidFill>
                <a:schemeClr val="dk1"/>
              </a:solidFill>
              <a:effectLst/>
              <a:latin typeface="+mn-lt"/>
              <a:ea typeface="+mn-ea"/>
              <a:cs typeface="+mn-cs"/>
            </a:rPr>
            <a:t>　森林環境譲与税交付金基金：譲与額増加に伴うもの</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寄附金、熊本地震復興基金、環境譲与税交付金基金は毎年度活用しているため取崩しはあるが、寄附金と森林環境譲与税交付金の金額次第では増加することもある。各基金ともに事業目的に沿った運用を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決算余剰金の積立が主な要因。これにより、財政調整基金は</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財政調整基金に関しては１０億円を一旦目安としていく。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償還分に充てたため。</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償還時に財源として充当予定。熊本地震以前の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百万円前後まで戻す予定。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74ADA8-187D-4822-8F4F-D9C747DB7E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D8CF309-8129-4EB6-A07D-4682756B3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8133A6B-29F6-4E5F-94B8-960BF0A1025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967D605-5919-4240-9E6D-C835D317249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74AAFB9-896D-4778-AE0C-BC01A5E341B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A065FB4-259C-49E2-9A19-F3EF01AB5BF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3338B9B-72D9-448B-B5EC-57B607AA411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54EE403-7E22-46BE-ADD6-59CB6CAB54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3075173-CD0B-4E86-8CCF-7CD162EBF32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F50AFA7-4D36-4FE3-B555-294CCE8FA67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EF933BA-3693-496B-B995-878A8BE5C68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0FA22C0-BB62-4129-B98C-F09117CD921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5B129B7-C6CA-49A1-B2AC-B2BCACCD6B9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318AE0C-17C1-4F24-BB2D-94C4EDAB9F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463FAEA-11F8-401C-944C-BB1DF8DC69E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7A58375-94BC-4244-A22F-0436D5DA29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DCD94B2-6478-4BF7-AAD5-0996EF7555C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50EC341-A309-4908-9BE0-3829D88FC0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73F889-C5A8-464D-9525-2627205A151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9994910-E573-4E1D-948A-76988D61A0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95B3A12-FBA6-46F2-A3A6-26E6084C90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4D578AA-BCEE-486B-9939-8FAE54F75BB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94D503B-C042-40F7-847D-96A130C7B0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71CBD06-F4FA-4F7B-9376-AA454CCA380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04226D9-3E5D-4753-A681-3DD9EC9B1F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9031301-BD5E-4E83-B8DD-DA606543365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E6698A-05C7-423B-93D5-074659BD9D4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BC3B708-F5A8-4CA3-88FC-3D521A8B472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6B906A3-CD8B-4499-8CEA-14D4C673FA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1A2261D-685F-4C29-B819-F7063D1129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D7BBA03-092C-4A5B-91E6-91BFA996667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2C3C8D0-4B61-4DF8-BC9D-A73254A86DF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F03C5FF-D9F0-45D1-8017-A09CC69B45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E328E04-F2C2-4218-A112-B8CA173EC3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A97C4CC-0C7E-467F-8B9E-391E954268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33CF620-3320-4E57-ABD2-90771B7009D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F44AA29-520A-4756-8026-FB3CD711D7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48D38CD-3965-4F85-9C94-6794A99870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911379B-C7A8-4DE3-8CD5-185FAAE2C3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77024EE-9FF2-413E-97C5-82363C29AA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CA15F88-25B1-4744-8704-A0E1FFB5C6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EE1F6B7-653C-45C6-A81C-3C5D9A846C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6FC0E62-F279-4AAC-8A27-F8332F446DD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DA25602-15EC-420E-A693-E9C6D0FDB46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6134C3-CA78-47E3-96AC-3E174FED03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F410052-FE78-4593-8FEA-CD668D5EA7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775A8F6-D7F6-4D10-9937-1538DE40F8E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88EB9F7-C7B3-4E0D-A786-E07B22D149A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58AFF9B-651C-44A3-A1AE-193DCD9A4A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1E2AE68-329E-46DA-8BA4-BB4F1F55A56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6B59A00-B472-46A1-B050-E4B9BDB643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A711FF7-6C0A-493D-9165-AF562381D42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E0DD072-9078-455E-8B65-5CBD81BEFBA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ED6C32D-C4DE-4557-9E21-D37C92E6C11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75D60BB-E6C0-4E55-AAA0-9C98983D40F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56DA048-1D8F-47F6-A687-AEE1A6479B8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C80ABE0-492A-497A-B541-C64BED05CC8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有形固定資産減価償却率は増加傾向にあり、類似団体と同水準で推移している。令和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増加した。令和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年度は産山村ふれあいセンターを建設しているものの資産投資よりも減価償却費が上回ったため有形固定資産減価償却率が増加した。また令和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年度で除却した資産はないため、資産の保有面積も増加している。施設マネジメントについては全庁的に計画的に取り組むよう努めていく。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9E4D543-A968-4142-A7AA-69EBBFE43D7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0F7A7C4-08B3-499A-A26E-79EFA3AD195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0B88619-2268-40FE-B213-FE8B4CD4E96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AC6FB25-E62E-4749-94CC-6A58D82317A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F57B091-FCF6-4681-9CA4-334CEFA74CA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3C41917-7F0E-45A3-9426-01E85B705C7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789044C-69D3-415E-A937-6F62CE182EA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86FD776-E39C-4B01-816F-95A5D620496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D8E5F87-40D5-4565-AD60-C9B81EE436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A5F1B1F-9AF0-4496-9E6A-C8503440860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9D6A397-82D2-42AF-8C91-3C6AE03F2E2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CAC6368-6769-4705-B8E9-FB452436DFA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27D880DF-08DB-40ED-AAF0-2BD40F9A732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AC261D6-BF8A-4764-9E01-2BAB14A4764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38DF415-7391-4344-A64E-ACE3EFF0780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745589A-B8BD-4BC3-8D73-773D780C16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5CB13F45-6F2D-444F-8F3B-DDCA9BAA700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C8FA606-F35C-4399-9AAA-2857752093D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A30932CE-0512-4E1C-8425-911D0C8CD883}"/>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884F6A4F-5361-465D-9167-66BFC99E8431}"/>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9BD501AA-BCDB-4695-9BC5-D9C869B0C728}"/>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F105ABCF-0366-401C-B519-79586B16A6D5}"/>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DE4E8D1B-A7B0-4343-A00A-B9A32E625312}"/>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B085EE17-36D3-45D4-B466-3E7C41B68372}"/>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879D389C-0AE8-4BCC-B573-63C8DA80F219}"/>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FB28F362-EF50-4D1E-BBC3-930D5EFB03D5}"/>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233F86FD-984A-48F4-ABD1-19F4CE053475}"/>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E274C158-87A6-4402-BEA2-D684A2F19334}"/>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8E170A56-A7AD-4649-BD79-FE2F97E52EB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F5A595B-5AAC-4FB2-8F92-4273A417BE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23976A4-66BB-4F77-9E16-0831BC26198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2DE005E-C5CB-41AA-882A-0813FF41FC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7DF9DAF-BB21-4973-9F29-772BA1FA09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2BCC651-4154-4D4D-849B-8FB899C97B2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93" name="楕円 92">
          <a:extLst>
            <a:ext uri="{FF2B5EF4-FFF2-40B4-BE49-F238E27FC236}">
              <a16:creationId xmlns:a16="http://schemas.microsoft.com/office/drawing/2014/main" id="{7A62E70D-7817-4300-AFCC-CE9CA43F0162}"/>
            </a:ext>
          </a:extLst>
        </xdr:cNvPr>
        <xdr:cNvSpPr/>
      </xdr:nvSpPr>
      <xdr:spPr>
        <a:xfrm>
          <a:off x="47117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171013</xdr:rowOff>
    </xdr:from>
    <xdr:ext cx="405111" cy="259045"/>
    <xdr:sp macro="" textlink="">
      <xdr:nvSpPr>
        <xdr:cNvPr id="94" name="有形固定資産減価償却率該当値テキスト">
          <a:extLst>
            <a:ext uri="{FF2B5EF4-FFF2-40B4-BE49-F238E27FC236}">
              <a16:creationId xmlns:a16="http://schemas.microsoft.com/office/drawing/2014/main" id="{9D6FCD1A-5A3D-4BB3-AB5F-206A1D56838F}"/>
            </a:ext>
          </a:extLst>
        </xdr:cNvPr>
        <xdr:cNvSpPr txBox="1"/>
      </xdr:nvSpPr>
      <xdr:spPr>
        <a:xfrm>
          <a:off x="4813300" y="60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101872</xdr:rowOff>
    </xdr:from>
    <xdr:to>
      <xdr:col>19</xdr:col>
      <xdr:colOff>187325</xdr:colOff>
      <xdr:row>32</xdr:row>
      <xdr:rowOff>32022</xdr:rowOff>
    </xdr:to>
    <xdr:sp macro="" textlink="">
      <xdr:nvSpPr>
        <xdr:cNvPr id="95" name="楕円 94">
          <a:extLst>
            <a:ext uri="{FF2B5EF4-FFF2-40B4-BE49-F238E27FC236}">
              <a16:creationId xmlns:a16="http://schemas.microsoft.com/office/drawing/2014/main" id="{7C4D0C25-D095-4877-A64A-724ECC178978}"/>
            </a:ext>
          </a:extLst>
        </xdr:cNvPr>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152672</xdr:rowOff>
    </xdr:from>
    <xdr:to>
      <xdr:col>23</xdr:col>
      <xdr:colOff>85725</xdr:colOff>
      <xdr:row>32</xdr:row>
      <xdr:rowOff>27486</xdr:rowOff>
    </xdr:to>
    <xdr:cxnSp macro="">
      <xdr:nvCxnSpPr>
        <xdr:cNvPr id="96" name="直線コネクタ 95">
          <a:extLst>
            <a:ext uri="{FF2B5EF4-FFF2-40B4-BE49-F238E27FC236}">
              <a16:creationId xmlns:a16="http://schemas.microsoft.com/office/drawing/2014/main" id="{667CB6C4-74FD-444A-A62C-64A985758467}"/>
            </a:ext>
          </a:extLst>
        </xdr:cNvPr>
        <xdr:cNvCxnSpPr/>
      </xdr:nvCxnSpPr>
      <xdr:spPr>
        <a:xfrm>
          <a:off x="4051300" y="6239147"/>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64861</xdr:rowOff>
    </xdr:from>
    <xdr:to>
      <xdr:col>15</xdr:col>
      <xdr:colOff>187325</xdr:colOff>
      <xdr:row>31</xdr:row>
      <xdr:rowOff>166461</xdr:rowOff>
    </xdr:to>
    <xdr:sp macro="" textlink="">
      <xdr:nvSpPr>
        <xdr:cNvPr id="97" name="楕円 96">
          <a:extLst>
            <a:ext uri="{FF2B5EF4-FFF2-40B4-BE49-F238E27FC236}">
              <a16:creationId xmlns:a16="http://schemas.microsoft.com/office/drawing/2014/main" id="{534C5893-D413-4318-A3C7-B7686706935C}"/>
            </a:ext>
          </a:extLst>
        </xdr:cNvPr>
        <xdr:cNvSpPr/>
      </xdr:nvSpPr>
      <xdr:spPr>
        <a:xfrm>
          <a:off x="3238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115661</xdr:rowOff>
    </xdr:from>
    <xdr:to>
      <xdr:col>19</xdr:col>
      <xdr:colOff>136525</xdr:colOff>
      <xdr:row>31</xdr:row>
      <xdr:rowOff>152672</xdr:rowOff>
    </xdr:to>
    <xdr:cxnSp macro="">
      <xdr:nvCxnSpPr>
        <xdr:cNvPr id="98" name="直線コネクタ 97">
          <a:extLst>
            <a:ext uri="{FF2B5EF4-FFF2-40B4-BE49-F238E27FC236}">
              <a16:creationId xmlns:a16="http://schemas.microsoft.com/office/drawing/2014/main" id="{231ABD69-153D-47A7-A1D9-40B5779BE9F0}"/>
            </a:ext>
          </a:extLst>
        </xdr:cNvPr>
        <xdr:cNvCxnSpPr/>
      </xdr:nvCxnSpPr>
      <xdr:spPr>
        <a:xfrm>
          <a:off x="3289300" y="620213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15512</xdr:rowOff>
    </xdr:from>
    <xdr:to>
      <xdr:col>11</xdr:col>
      <xdr:colOff>187325</xdr:colOff>
      <xdr:row>31</xdr:row>
      <xdr:rowOff>117112</xdr:rowOff>
    </xdr:to>
    <xdr:sp macro="" textlink="">
      <xdr:nvSpPr>
        <xdr:cNvPr id="99" name="楕円 98">
          <a:extLst>
            <a:ext uri="{FF2B5EF4-FFF2-40B4-BE49-F238E27FC236}">
              <a16:creationId xmlns:a16="http://schemas.microsoft.com/office/drawing/2014/main" id="{2360C095-9EB9-464A-9ADC-8F1EC503C497}"/>
            </a:ext>
          </a:extLst>
        </xdr:cNvPr>
        <xdr:cNvSpPr/>
      </xdr:nvSpPr>
      <xdr:spPr>
        <a:xfrm>
          <a:off x="2476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115661</xdr:rowOff>
    </xdr:to>
    <xdr:cxnSp macro="">
      <xdr:nvCxnSpPr>
        <xdr:cNvPr id="100" name="直線コネクタ 99">
          <a:extLst>
            <a:ext uri="{FF2B5EF4-FFF2-40B4-BE49-F238E27FC236}">
              <a16:creationId xmlns:a16="http://schemas.microsoft.com/office/drawing/2014/main" id="{96A0AD83-1F87-4198-858B-9DB81EA834D0}"/>
            </a:ext>
          </a:extLst>
        </xdr:cNvPr>
        <xdr:cNvCxnSpPr/>
      </xdr:nvCxnSpPr>
      <xdr:spPr>
        <a:xfrm>
          <a:off x="2527300" y="615278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134529</xdr:rowOff>
    </xdr:from>
    <xdr:to>
      <xdr:col>7</xdr:col>
      <xdr:colOff>187325</xdr:colOff>
      <xdr:row>31</xdr:row>
      <xdr:rowOff>64679</xdr:rowOff>
    </xdr:to>
    <xdr:sp macro="" textlink="">
      <xdr:nvSpPr>
        <xdr:cNvPr id="101" name="楕円 100">
          <a:extLst>
            <a:ext uri="{FF2B5EF4-FFF2-40B4-BE49-F238E27FC236}">
              <a16:creationId xmlns:a16="http://schemas.microsoft.com/office/drawing/2014/main" id="{FE39AFA4-91E6-41DF-B5EC-7F5DDBBDB5CF}"/>
            </a:ext>
          </a:extLst>
        </xdr:cNvPr>
        <xdr:cNvSpPr/>
      </xdr:nvSpPr>
      <xdr:spPr>
        <a:xfrm>
          <a:off x="1714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13879</xdr:rowOff>
    </xdr:from>
    <xdr:to>
      <xdr:col>11</xdr:col>
      <xdr:colOff>136525</xdr:colOff>
      <xdr:row>31</xdr:row>
      <xdr:rowOff>66312</xdr:rowOff>
    </xdr:to>
    <xdr:cxnSp macro="">
      <xdr:nvCxnSpPr>
        <xdr:cNvPr id="102" name="直線コネクタ 101">
          <a:extLst>
            <a:ext uri="{FF2B5EF4-FFF2-40B4-BE49-F238E27FC236}">
              <a16:creationId xmlns:a16="http://schemas.microsoft.com/office/drawing/2014/main" id="{319A14C3-C1CB-47CE-967E-C68272D4BB3A}"/>
            </a:ext>
          </a:extLst>
        </xdr:cNvPr>
        <xdr:cNvCxnSpPr/>
      </xdr:nvCxnSpPr>
      <xdr:spPr>
        <a:xfrm>
          <a:off x="1765300" y="61003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9367DBCB-2C11-4125-A07F-EF4769F1D252}"/>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80351C0D-410F-472E-AF41-13DB8C1D073B}"/>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a:extLst>
            <a:ext uri="{FF2B5EF4-FFF2-40B4-BE49-F238E27FC236}">
              <a16:creationId xmlns:a16="http://schemas.microsoft.com/office/drawing/2014/main" id="{A16AA612-9E41-45AF-BF41-DD26212D7A4C}"/>
            </a:ext>
          </a:extLst>
        </xdr:cNvPr>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a16="http://schemas.microsoft.com/office/drawing/2014/main" id="{79D2F89B-E248-4DDD-8A63-E339CE4BBD7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48549</xdr:rowOff>
    </xdr:from>
    <xdr:ext cx="405111" cy="259045"/>
    <xdr:sp macro="" textlink="">
      <xdr:nvSpPr>
        <xdr:cNvPr id="107" name="n_1mainValue有形固定資産減価償却率">
          <a:extLst>
            <a:ext uri="{FF2B5EF4-FFF2-40B4-BE49-F238E27FC236}">
              <a16:creationId xmlns:a16="http://schemas.microsoft.com/office/drawing/2014/main" id="{A0BA60CA-9E28-48D1-9276-D714E88FAECE}"/>
            </a:ext>
          </a:extLst>
        </xdr:cNvPr>
        <xdr:cNvSpPr txBox="1"/>
      </xdr:nvSpPr>
      <xdr:spPr>
        <a:xfrm>
          <a:off x="38360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11538</xdr:rowOff>
    </xdr:from>
    <xdr:ext cx="405111" cy="259045"/>
    <xdr:sp macro="" textlink="">
      <xdr:nvSpPr>
        <xdr:cNvPr id="108" name="n_2mainValue有形固定資産減価償却率">
          <a:extLst>
            <a:ext uri="{FF2B5EF4-FFF2-40B4-BE49-F238E27FC236}">
              <a16:creationId xmlns:a16="http://schemas.microsoft.com/office/drawing/2014/main" id="{4BA598A5-F5A0-4C4C-9AB2-A81B608FAC04}"/>
            </a:ext>
          </a:extLst>
        </xdr:cNvPr>
        <xdr:cNvSpPr txBox="1"/>
      </xdr:nvSpPr>
      <xdr:spPr>
        <a:xfrm>
          <a:off x="3086744"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133639</xdr:rowOff>
    </xdr:from>
    <xdr:ext cx="405111" cy="259045"/>
    <xdr:sp macro="" textlink="">
      <xdr:nvSpPr>
        <xdr:cNvPr id="109" name="n_3mainValue有形固定資産減価償却率">
          <a:extLst>
            <a:ext uri="{FF2B5EF4-FFF2-40B4-BE49-F238E27FC236}">
              <a16:creationId xmlns:a16="http://schemas.microsoft.com/office/drawing/2014/main" id="{109C7594-06A1-4EE6-8781-1902B5826F3E}"/>
            </a:ext>
          </a:extLst>
        </xdr:cNvPr>
        <xdr:cNvSpPr txBox="1"/>
      </xdr:nvSpPr>
      <xdr:spPr>
        <a:xfrm>
          <a:off x="2324744" y="587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81206</xdr:rowOff>
    </xdr:from>
    <xdr:ext cx="405111" cy="259045"/>
    <xdr:sp macro="" textlink="">
      <xdr:nvSpPr>
        <xdr:cNvPr id="110" name="n_4mainValue有形固定資産減価償却率">
          <a:extLst>
            <a:ext uri="{FF2B5EF4-FFF2-40B4-BE49-F238E27FC236}">
              <a16:creationId xmlns:a16="http://schemas.microsoft.com/office/drawing/2014/main" id="{F8C02049-AC0A-4263-A8C7-DA12E9EB4704}"/>
            </a:ext>
          </a:extLst>
        </xdr:cNvPr>
        <xdr:cNvSpPr txBox="1"/>
      </xdr:nvSpPr>
      <xdr:spPr>
        <a:xfrm>
          <a:off x="1562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5429CDC-5978-4FBD-A466-31906A1CBCD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CBC5A36-6DF3-453F-BC0C-BFBCC0FCDF2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BFEF974A-D5B9-4F9B-80E6-19ECD850689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6F977E3-6FC6-4DC9-AF08-5FE966925A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9E5E490-F486-488E-83B6-F3783E91BC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99A3382-57E1-4AB9-88FA-88E898C92A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F0BF233-4CBD-4553-BF1B-C916525BBEB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F848A2C-1C3B-4120-BBFF-6884850216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BA1CAA7-23FB-49FA-83A3-27C457A686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B95EB6A-A84F-4989-A6B8-3417A9730C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227C257-417E-4CCB-8C9E-11E87CB38F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7781ACD-9AC0-4E3F-B5E8-3DCCF4136A6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1C8FB7E-F03D-4768-BA7C-5E9783B6E7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債務償還比率は類似団体と同水準で推移しており、令和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年度では類似団体の平均値を上回った。令和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年度にかけては地方債の残高の減少、財政調整基金やふるさと寄附基金などの充当可能基金の増加により、債務償還比率は改善した。引き続き地方債の償還促進や新規発行の抑制などに努める。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256CB5C-5705-4477-B6C1-B5BE707E70C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8E25F69-9EA3-405F-8923-1A3641ABBE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772F2706-5F7C-4108-A39E-F2E8E87DC58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7D84025-3CEC-4B41-AFB6-F6279BD812A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68C6D9CF-2699-4218-969D-A4D869737632}"/>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F29071A-B3A2-4996-A204-6D05148E92B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C8B24C7-B687-45CE-B490-2333969D803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61D8F87-C1DA-4F64-AC85-C11FFE0F9C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8F1F4CE8-B1B7-4A3E-BEBD-E4F3733FB98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742D5BD-0D8A-4D70-B163-BFD748BD839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C7EE126-A82C-4778-9D33-65BA031F320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C0D2E61-7DCE-4DC0-9897-9FE65FCE3E9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D7CBC319-CA19-4A26-89F5-E67E683D6F3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9F3F5CE-C696-4105-B9BC-798F573D9F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20A49AE-9AC7-48B5-AE6F-5D1F4209F57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F87DC122-9F13-4631-8C5D-2AC38E81777F}"/>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9B28E133-968E-4A07-BC85-3E732A278612}"/>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31E77B28-14A4-4D6C-B730-C4E9C68C0BB2}"/>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083687B-2D44-4E32-A6E4-6D130CF4CE5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B21BD37-5963-44BD-BD83-CF7634C18DD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a:extLst>
            <a:ext uri="{FF2B5EF4-FFF2-40B4-BE49-F238E27FC236}">
              <a16:creationId xmlns:a16="http://schemas.microsoft.com/office/drawing/2014/main" id="{7A0B8AAF-384F-4151-94A7-5B99BFCE5697}"/>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28BF80C0-CE49-4C39-BBB5-60E4B2E03C8D}"/>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92D3033E-F263-4708-BE52-90790557E2C8}"/>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1EC72598-4877-4A81-86B5-395762C7D580}"/>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3ABBB057-5CDD-4C71-B624-76507DA855E0}"/>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1F1535EC-D874-4CF7-8F3B-233154069C9D}"/>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2AB4E3-0078-4A9F-9089-F242F864AE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20EB85D-39B4-43D4-8699-4A086CEDE47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5A44E49-F960-4E6C-AA49-589E8D00058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143BDD5-9744-432B-A730-D7F8B86F4C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2E8DC38-BC55-4090-B677-35AEF3C7FC6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48302</xdr:rowOff>
    </xdr:from>
    <xdr:to>
      <xdr:col>76</xdr:col>
      <xdr:colOff>73025</xdr:colOff>
      <xdr:row>28</xdr:row>
      <xdr:rowOff>149902</xdr:rowOff>
    </xdr:to>
    <xdr:sp macro="" textlink="">
      <xdr:nvSpPr>
        <xdr:cNvPr id="155" name="楕円 154">
          <a:extLst>
            <a:ext uri="{FF2B5EF4-FFF2-40B4-BE49-F238E27FC236}">
              <a16:creationId xmlns:a16="http://schemas.microsoft.com/office/drawing/2014/main" id="{C53278FA-6F1A-42FF-98DC-A520F5C22CDD}"/>
            </a:ext>
          </a:extLst>
        </xdr:cNvPr>
        <xdr:cNvSpPr/>
      </xdr:nvSpPr>
      <xdr:spPr>
        <a:xfrm>
          <a:off x="14744700" y="56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71179</xdr:rowOff>
    </xdr:from>
    <xdr:ext cx="469744" cy="259045"/>
    <xdr:sp macro="" textlink="">
      <xdr:nvSpPr>
        <xdr:cNvPr id="156" name="債務償還比率該当値テキスト">
          <a:extLst>
            <a:ext uri="{FF2B5EF4-FFF2-40B4-BE49-F238E27FC236}">
              <a16:creationId xmlns:a16="http://schemas.microsoft.com/office/drawing/2014/main" id="{19079C81-89FC-4252-9B82-342AA9839E24}"/>
            </a:ext>
          </a:extLst>
        </xdr:cNvPr>
        <xdr:cNvSpPr txBox="1"/>
      </xdr:nvSpPr>
      <xdr:spPr>
        <a:xfrm>
          <a:off x="14846300" y="54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146897</xdr:rowOff>
    </xdr:from>
    <xdr:to>
      <xdr:col>72</xdr:col>
      <xdr:colOff>123825</xdr:colOff>
      <xdr:row>29</xdr:row>
      <xdr:rowOff>77047</xdr:rowOff>
    </xdr:to>
    <xdr:sp macro="" textlink="">
      <xdr:nvSpPr>
        <xdr:cNvPr id="157" name="楕円 156">
          <a:extLst>
            <a:ext uri="{FF2B5EF4-FFF2-40B4-BE49-F238E27FC236}">
              <a16:creationId xmlns:a16="http://schemas.microsoft.com/office/drawing/2014/main" id="{625D4B91-15C9-43FD-836B-884A15FB3681}"/>
            </a:ext>
          </a:extLst>
        </xdr:cNvPr>
        <xdr:cNvSpPr/>
      </xdr:nvSpPr>
      <xdr:spPr>
        <a:xfrm>
          <a:off x="14033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99102</xdr:rowOff>
    </xdr:from>
    <xdr:to>
      <xdr:col>76</xdr:col>
      <xdr:colOff>22225</xdr:colOff>
      <xdr:row>29</xdr:row>
      <xdr:rowOff>26247</xdr:rowOff>
    </xdr:to>
    <xdr:cxnSp macro="">
      <xdr:nvCxnSpPr>
        <xdr:cNvPr id="158" name="直線コネクタ 157">
          <a:extLst>
            <a:ext uri="{FF2B5EF4-FFF2-40B4-BE49-F238E27FC236}">
              <a16:creationId xmlns:a16="http://schemas.microsoft.com/office/drawing/2014/main" id="{6D1F829C-41F7-4A4F-BE7A-89826B44CF62}"/>
            </a:ext>
          </a:extLst>
        </xdr:cNvPr>
        <xdr:cNvCxnSpPr/>
      </xdr:nvCxnSpPr>
      <xdr:spPr>
        <a:xfrm flipV="1">
          <a:off x="14084300" y="5671227"/>
          <a:ext cx="7112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3524</xdr:rowOff>
    </xdr:from>
    <xdr:to>
      <xdr:col>68</xdr:col>
      <xdr:colOff>123825</xdr:colOff>
      <xdr:row>30</xdr:row>
      <xdr:rowOff>105124</xdr:rowOff>
    </xdr:to>
    <xdr:sp macro="" textlink="">
      <xdr:nvSpPr>
        <xdr:cNvPr id="159" name="楕円 158">
          <a:extLst>
            <a:ext uri="{FF2B5EF4-FFF2-40B4-BE49-F238E27FC236}">
              <a16:creationId xmlns:a16="http://schemas.microsoft.com/office/drawing/2014/main" id="{213DABFB-FCB4-4B34-928E-C2E92B881272}"/>
            </a:ext>
          </a:extLst>
        </xdr:cNvPr>
        <xdr:cNvSpPr/>
      </xdr:nvSpPr>
      <xdr:spPr>
        <a:xfrm>
          <a:off x="13271500" y="5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26247</xdr:rowOff>
    </xdr:from>
    <xdr:to>
      <xdr:col>72</xdr:col>
      <xdr:colOff>73025</xdr:colOff>
      <xdr:row>30</xdr:row>
      <xdr:rowOff>54324</xdr:rowOff>
    </xdr:to>
    <xdr:cxnSp macro="">
      <xdr:nvCxnSpPr>
        <xdr:cNvPr id="160" name="直線コネクタ 159">
          <a:extLst>
            <a:ext uri="{FF2B5EF4-FFF2-40B4-BE49-F238E27FC236}">
              <a16:creationId xmlns:a16="http://schemas.microsoft.com/office/drawing/2014/main" id="{9888FD27-B4C1-448D-ADC9-AA717DED25A3}"/>
            </a:ext>
          </a:extLst>
        </xdr:cNvPr>
        <xdr:cNvCxnSpPr/>
      </xdr:nvCxnSpPr>
      <xdr:spPr>
        <a:xfrm flipV="1">
          <a:off x="13322300" y="5769822"/>
          <a:ext cx="762000" cy="19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161671</xdr:rowOff>
    </xdr:from>
    <xdr:to>
      <xdr:col>64</xdr:col>
      <xdr:colOff>123825</xdr:colOff>
      <xdr:row>31</xdr:row>
      <xdr:rowOff>91821</xdr:rowOff>
    </xdr:to>
    <xdr:sp macro="" textlink="">
      <xdr:nvSpPr>
        <xdr:cNvPr id="161" name="楕円 160">
          <a:extLst>
            <a:ext uri="{FF2B5EF4-FFF2-40B4-BE49-F238E27FC236}">
              <a16:creationId xmlns:a16="http://schemas.microsoft.com/office/drawing/2014/main" id="{766C1C5B-F7F9-4D77-8D42-C2D5F6A90EC2}"/>
            </a:ext>
          </a:extLst>
        </xdr:cNvPr>
        <xdr:cNvSpPr/>
      </xdr:nvSpPr>
      <xdr:spPr>
        <a:xfrm>
          <a:off x="12509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54324</xdr:rowOff>
    </xdr:from>
    <xdr:to>
      <xdr:col>68</xdr:col>
      <xdr:colOff>73025</xdr:colOff>
      <xdr:row>31</xdr:row>
      <xdr:rowOff>41021</xdr:rowOff>
    </xdr:to>
    <xdr:cxnSp macro="">
      <xdr:nvCxnSpPr>
        <xdr:cNvPr id="162" name="直線コネクタ 161">
          <a:extLst>
            <a:ext uri="{FF2B5EF4-FFF2-40B4-BE49-F238E27FC236}">
              <a16:creationId xmlns:a16="http://schemas.microsoft.com/office/drawing/2014/main" id="{44D18E70-E14C-4262-A5A3-CE2336A0EE65}"/>
            </a:ext>
          </a:extLst>
        </xdr:cNvPr>
        <xdr:cNvCxnSpPr/>
      </xdr:nvCxnSpPr>
      <xdr:spPr>
        <a:xfrm flipV="1">
          <a:off x="12560300" y="5969349"/>
          <a:ext cx="762000" cy="1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67575</xdr:rowOff>
    </xdr:from>
    <xdr:to>
      <xdr:col>60</xdr:col>
      <xdr:colOff>123825</xdr:colOff>
      <xdr:row>30</xdr:row>
      <xdr:rowOff>169175</xdr:rowOff>
    </xdr:to>
    <xdr:sp macro="" textlink="">
      <xdr:nvSpPr>
        <xdr:cNvPr id="163" name="楕円 162">
          <a:extLst>
            <a:ext uri="{FF2B5EF4-FFF2-40B4-BE49-F238E27FC236}">
              <a16:creationId xmlns:a16="http://schemas.microsoft.com/office/drawing/2014/main" id="{DF9EC2F1-5D02-426D-993E-7B615DD8FD87}"/>
            </a:ext>
          </a:extLst>
        </xdr:cNvPr>
        <xdr:cNvSpPr/>
      </xdr:nvSpPr>
      <xdr:spPr>
        <a:xfrm>
          <a:off x="11747500" y="59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118375</xdr:rowOff>
    </xdr:from>
    <xdr:to>
      <xdr:col>64</xdr:col>
      <xdr:colOff>73025</xdr:colOff>
      <xdr:row>31</xdr:row>
      <xdr:rowOff>41021</xdr:rowOff>
    </xdr:to>
    <xdr:cxnSp macro="">
      <xdr:nvCxnSpPr>
        <xdr:cNvPr id="164" name="直線コネクタ 163">
          <a:extLst>
            <a:ext uri="{FF2B5EF4-FFF2-40B4-BE49-F238E27FC236}">
              <a16:creationId xmlns:a16="http://schemas.microsoft.com/office/drawing/2014/main" id="{B0815C3E-7384-4583-9C93-25869AB01FD6}"/>
            </a:ext>
          </a:extLst>
        </xdr:cNvPr>
        <xdr:cNvCxnSpPr/>
      </xdr:nvCxnSpPr>
      <xdr:spPr>
        <a:xfrm>
          <a:off x="11798300" y="6033400"/>
          <a:ext cx="762000" cy="9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5" name="n_1aveValue債務償還比率">
          <a:extLst>
            <a:ext uri="{FF2B5EF4-FFF2-40B4-BE49-F238E27FC236}">
              <a16:creationId xmlns:a16="http://schemas.microsoft.com/office/drawing/2014/main" id="{73288AE5-9FCE-4A6A-9CD4-4BB58074CB2F}"/>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6" name="n_2aveValue債務償還比率">
          <a:extLst>
            <a:ext uri="{FF2B5EF4-FFF2-40B4-BE49-F238E27FC236}">
              <a16:creationId xmlns:a16="http://schemas.microsoft.com/office/drawing/2014/main" id="{6C7C19EC-AF4B-4B1B-B12E-71E173BA79F8}"/>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7" name="n_3aveValue債務償還比率">
          <a:extLst>
            <a:ext uri="{FF2B5EF4-FFF2-40B4-BE49-F238E27FC236}">
              <a16:creationId xmlns:a16="http://schemas.microsoft.com/office/drawing/2014/main" id="{895FF932-A349-459A-BCEC-F3B21053392A}"/>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8" name="n_4aveValue債務償還比率">
          <a:extLst>
            <a:ext uri="{FF2B5EF4-FFF2-40B4-BE49-F238E27FC236}">
              <a16:creationId xmlns:a16="http://schemas.microsoft.com/office/drawing/2014/main" id="{4107F9B3-CABD-4C72-BFCC-F97597797C1A}"/>
            </a:ext>
          </a:extLst>
        </xdr:cNvPr>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68174</xdr:rowOff>
    </xdr:from>
    <xdr:ext cx="469744" cy="259045"/>
    <xdr:sp macro="" textlink="">
      <xdr:nvSpPr>
        <xdr:cNvPr id="169" name="n_1mainValue債務償還比率">
          <a:extLst>
            <a:ext uri="{FF2B5EF4-FFF2-40B4-BE49-F238E27FC236}">
              <a16:creationId xmlns:a16="http://schemas.microsoft.com/office/drawing/2014/main" id="{1C103312-2353-4A81-85A8-7D6A82D1A502}"/>
            </a:ext>
          </a:extLst>
        </xdr:cNvPr>
        <xdr:cNvSpPr txBox="1"/>
      </xdr:nvSpPr>
      <xdr:spPr>
        <a:xfrm>
          <a:off x="13836727" y="58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96251</xdr:rowOff>
    </xdr:from>
    <xdr:ext cx="469744" cy="259045"/>
    <xdr:sp macro="" textlink="">
      <xdr:nvSpPr>
        <xdr:cNvPr id="170" name="n_2mainValue債務償還比率">
          <a:extLst>
            <a:ext uri="{FF2B5EF4-FFF2-40B4-BE49-F238E27FC236}">
              <a16:creationId xmlns:a16="http://schemas.microsoft.com/office/drawing/2014/main" id="{849AD19C-537A-4A22-B0FD-04E6E928D1B2}"/>
            </a:ext>
          </a:extLst>
        </xdr:cNvPr>
        <xdr:cNvSpPr txBox="1"/>
      </xdr:nvSpPr>
      <xdr:spPr>
        <a:xfrm>
          <a:off x="13087427" y="60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82948</xdr:rowOff>
    </xdr:from>
    <xdr:ext cx="469744" cy="259045"/>
    <xdr:sp macro="" textlink="">
      <xdr:nvSpPr>
        <xdr:cNvPr id="171" name="n_3mainValue債務償還比率">
          <a:extLst>
            <a:ext uri="{FF2B5EF4-FFF2-40B4-BE49-F238E27FC236}">
              <a16:creationId xmlns:a16="http://schemas.microsoft.com/office/drawing/2014/main" id="{61255100-847D-4790-B254-EDA0C137ED7F}"/>
            </a:ext>
          </a:extLst>
        </xdr:cNvPr>
        <xdr:cNvSpPr txBox="1"/>
      </xdr:nvSpPr>
      <xdr:spPr>
        <a:xfrm>
          <a:off x="12325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160302</xdr:rowOff>
    </xdr:from>
    <xdr:ext cx="469744" cy="259045"/>
    <xdr:sp macro="" textlink="">
      <xdr:nvSpPr>
        <xdr:cNvPr id="172" name="n_4mainValue債務償還比率">
          <a:extLst>
            <a:ext uri="{FF2B5EF4-FFF2-40B4-BE49-F238E27FC236}">
              <a16:creationId xmlns:a16="http://schemas.microsoft.com/office/drawing/2014/main" id="{1AD7FED7-9565-4949-AABB-447460E1CF70}"/>
            </a:ext>
          </a:extLst>
        </xdr:cNvPr>
        <xdr:cNvSpPr txBox="1"/>
      </xdr:nvSpPr>
      <xdr:spPr>
        <a:xfrm>
          <a:off x="11563427" y="60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BE585A1-D5D2-4DBB-8FA3-80EE767BCA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C049BD9-887E-49EF-BCE1-F7688590A6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520505F-74C0-4F5B-9550-24973BB47FA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1049507-98AA-4ADB-9A7A-A2AB476C83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459061A-0612-415E-A4DB-EE1B8E42EAD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FB29B76-9456-4D00-B5EA-698A6149BB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01E929-ACBD-49BA-A517-0B1BCD0523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235D41-D021-4B84-98C2-E7910826C0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672827-B91E-409F-81E7-46D171388D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56D2CA-B2A3-419E-B32A-74CA634156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0DEC98-2C0A-492E-B3DA-27E74050E7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99A3E7-36E8-49E7-A412-11A8D96B21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EC4E69-3DB5-4DB5-B008-0ED7747218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130900-2EF1-42CA-9B81-7B471F212F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E8B466-F2CE-4CA2-B051-6DA968F427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842186-C147-499A-9371-B94A57EE58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D9D031-080D-49F3-8910-2FBA865E63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E3DDAF-4348-453D-A937-659F075271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9DDE67-CE5E-4429-BF72-32384C10CD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65BE90-E2FA-4480-9C57-057A84F39D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31352C-E6D2-4487-A889-31BFF6F674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4B1D68-157C-4E58-A7E4-D304BE3DF88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CC307D-7FC3-4343-ABCF-529D38B44A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88ED3C-30B7-4AEB-879C-4CA1477165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D9BD8C-7F7F-4340-B89D-E1CC1C4A39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C36E67-B632-4CAA-B623-4EDCF332CF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507178-E250-4A16-A6A3-3545E0D690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554D8B-0522-4791-AD81-4B664EF4E8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AF7AA9-13A4-4CD3-B028-F9C60EB6F6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E38E8C-B312-4691-852C-6A2AC14EB0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69D190-EEF3-45F4-8AF2-D01D15900D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0F87B0-219F-4ADF-A9D4-48DFBCD34E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8D0408-FB9E-4390-9B51-AD1147648D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B834E4-ED94-45B4-A6F5-BB0109763D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4CBE47-BB71-429B-930A-66BD922EDF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77D4FF-EAFA-4ABB-A9B6-FD7EED7DA3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DCB4EA-3EA7-4CD1-85DD-7273AEC091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7E9340-8F63-4A07-A862-25A0ACBABC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653AA3-5186-43D9-9775-368BC915DD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DAA6D4-D49A-4359-9191-12F02CD6BC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A26FA9-0E87-4133-91F4-852B554451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68770D-EA16-4B9C-9A21-C1DB41038F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7006FE-94C0-4B40-BAA3-0811257963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D563A5-A0A1-4C49-9148-D0ACE8AA18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FB87BC-FA49-4AF2-8311-3CDA0AA4C2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5B981A-7BB3-44EC-964E-B7F4BE930C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1A8925-7117-4484-B567-5FF21F691B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1DB8C3-6AC0-4079-9EED-A3E55DB3E8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E9752E-863C-4FDF-975E-82E17DE51A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0F622B-582D-4B78-BA9C-0F0CB023A98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D3888BD-00D0-433D-ACAE-548825E959F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46F4E6-95A4-4AE7-90A3-5E199688F59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442AA45-A9D9-484C-930E-1FF2AB17ADD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4D43481-E700-43AF-B8F6-77286AE53C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3EBAEF-EE30-4889-98D6-75439EB0A1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28AE09D-7989-4A93-A9A3-A69839310F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595C813-C4C4-4545-BDD6-7E724DF6B3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3B0C8A0-4198-49AF-BD0E-A6F4B861E4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AB8B850-1D33-48A5-9083-C993157970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BBE861-303D-4235-91FF-3C122AA6412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7ADD77A-1009-4A5F-8A25-6F134A013E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EC081B6-1054-416F-A3CB-8C174433D4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BF086A1F-E523-4AC2-8371-350A5E8313D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BA5A4556-FF39-4873-96B7-BC6E210D234B}"/>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9613D30B-93A0-44A4-A2C1-1F9251CE880D}"/>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A63AFBE-239E-4800-911C-D5EA64B9727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D990B5B-5058-4E31-A338-1F9B4E2ED0F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47B0573F-3D58-4737-9BF0-337AAC1FC3FC}"/>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6F81DC21-3266-4C67-BE74-BB781A7DA9BE}"/>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200FE51C-C8C7-4697-B883-521F70A84EDD}"/>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CC60E8A7-8D01-4A85-ADE9-986ECBEE5115}"/>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A74A42BF-3C04-471A-8C77-B9AC61D865F5}"/>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F3E0D3E8-E98B-439E-969C-2B72EE9F2F07}"/>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E876E0-E3EC-4490-BBB6-D82D48B97E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5C2183-DE29-40FE-99CD-FF90239867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25BF43-AD44-46BC-B59D-6D6C8900F4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2EB43F-7932-483A-A267-B39558DDFC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0A6F33-8736-4EB0-A98F-1439BF37EA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77651</xdr:rowOff>
    </xdr:from>
    <xdr:to>
      <xdr:col>24</xdr:col>
      <xdr:colOff>114300</xdr:colOff>
      <xdr:row>39</xdr:row>
      <xdr:rowOff>7801</xdr:rowOff>
    </xdr:to>
    <xdr:sp macro="" textlink="">
      <xdr:nvSpPr>
        <xdr:cNvPr id="74" name="楕円 73">
          <a:extLst>
            <a:ext uri="{FF2B5EF4-FFF2-40B4-BE49-F238E27FC236}">
              <a16:creationId xmlns:a16="http://schemas.microsoft.com/office/drawing/2014/main" id="{88602EBE-4414-49A3-9D92-4C787E3E9D27}"/>
            </a:ext>
          </a:extLst>
        </xdr:cNvPr>
        <xdr:cNvSpPr/>
      </xdr:nvSpPr>
      <xdr:spPr>
        <a:xfrm>
          <a:off x="4584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100528</xdr:rowOff>
    </xdr:from>
    <xdr:ext cx="405111" cy="259045"/>
    <xdr:sp macro="" textlink="">
      <xdr:nvSpPr>
        <xdr:cNvPr id="75" name="【道路】&#10;有形固定資産減価償却率該当値テキスト">
          <a:extLst>
            <a:ext uri="{FF2B5EF4-FFF2-40B4-BE49-F238E27FC236}">
              <a16:creationId xmlns:a16="http://schemas.microsoft.com/office/drawing/2014/main" id="{E3EE7F06-32CF-4681-A94C-5504C9B4BC74}"/>
            </a:ext>
          </a:extLst>
        </xdr:cNvPr>
        <xdr:cNvSpPr txBox="1"/>
      </xdr:nvSpPr>
      <xdr:spPr>
        <a:xfrm>
          <a:off x="4673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id="{1BC38FEF-C6A2-48FC-9E38-74E665BC4824}"/>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128451</xdr:rowOff>
    </xdr:to>
    <xdr:cxnSp macro="">
      <xdr:nvCxnSpPr>
        <xdr:cNvPr id="77" name="直線コネクタ 76">
          <a:extLst>
            <a:ext uri="{FF2B5EF4-FFF2-40B4-BE49-F238E27FC236}">
              <a16:creationId xmlns:a16="http://schemas.microsoft.com/office/drawing/2014/main" id="{5118F0C9-D48A-412D-B7D1-D30070F861F4}"/>
            </a:ext>
          </a:extLst>
        </xdr:cNvPr>
        <xdr:cNvCxnSpPr/>
      </xdr:nvCxnSpPr>
      <xdr:spPr>
        <a:xfrm>
          <a:off x="3797300" y="66157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23767</xdr:rowOff>
    </xdr:from>
    <xdr:to>
      <xdr:col>15</xdr:col>
      <xdr:colOff>101600</xdr:colOff>
      <xdr:row>38</xdr:row>
      <xdr:rowOff>125367</xdr:rowOff>
    </xdr:to>
    <xdr:sp macro="" textlink="">
      <xdr:nvSpPr>
        <xdr:cNvPr id="78" name="楕円 77">
          <a:extLst>
            <a:ext uri="{FF2B5EF4-FFF2-40B4-BE49-F238E27FC236}">
              <a16:creationId xmlns:a16="http://schemas.microsoft.com/office/drawing/2014/main" id="{3B812ED3-F88B-4960-8460-F1209CE83FFB}"/>
            </a:ext>
          </a:extLst>
        </xdr:cNvPr>
        <xdr:cNvSpPr/>
      </xdr:nvSpPr>
      <xdr:spPr>
        <a:xfrm>
          <a:off x="2857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74567</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id="{9A009C24-8CED-40F8-B0BD-8B77C54E903A}"/>
            </a:ext>
          </a:extLst>
        </xdr:cNvPr>
        <xdr:cNvCxnSpPr/>
      </xdr:nvCxnSpPr>
      <xdr:spPr>
        <a:xfrm>
          <a:off x="2908300" y="65896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165826</xdr:rowOff>
    </xdr:from>
    <xdr:to>
      <xdr:col>10</xdr:col>
      <xdr:colOff>165100</xdr:colOff>
      <xdr:row>38</xdr:row>
      <xdr:rowOff>95976</xdr:rowOff>
    </xdr:to>
    <xdr:sp macro="" textlink="">
      <xdr:nvSpPr>
        <xdr:cNvPr id="80" name="楕円 79">
          <a:extLst>
            <a:ext uri="{FF2B5EF4-FFF2-40B4-BE49-F238E27FC236}">
              <a16:creationId xmlns:a16="http://schemas.microsoft.com/office/drawing/2014/main" id="{905821C7-BD94-4AB8-83CD-C8C47A09EEDC}"/>
            </a:ext>
          </a:extLst>
        </xdr:cNvPr>
        <xdr:cNvSpPr/>
      </xdr:nvSpPr>
      <xdr:spPr>
        <a:xfrm>
          <a:off x="1968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45176</xdr:rowOff>
    </xdr:from>
    <xdr:to>
      <xdr:col>15</xdr:col>
      <xdr:colOff>50800</xdr:colOff>
      <xdr:row>38</xdr:row>
      <xdr:rowOff>74567</xdr:rowOff>
    </xdr:to>
    <xdr:cxnSp macro="">
      <xdr:nvCxnSpPr>
        <xdr:cNvPr id="81" name="直線コネクタ 80">
          <a:extLst>
            <a:ext uri="{FF2B5EF4-FFF2-40B4-BE49-F238E27FC236}">
              <a16:creationId xmlns:a16="http://schemas.microsoft.com/office/drawing/2014/main" id="{41839F31-A271-4642-97AF-91B24358204F}"/>
            </a:ext>
          </a:extLst>
        </xdr:cNvPr>
        <xdr:cNvCxnSpPr/>
      </xdr:nvCxnSpPr>
      <xdr:spPr>
        <a:xfrm>
          <a:off x="2019300" y="65602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E1531F2F-227E-4C0A-BED1-ABF21A90471F}"/>
            </a:ext>
          </a:extLst>
        </xdr:cNvPr>
        <xdr:cNvSpPr/>
      </xdr:nvSpPr>
      <xdr:spPr>
        <a:xfrm>
          <a:off x="1079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xdr:rowOff>
    </xdr:from>
    <xdr:to>
      <xdr:col>10</xdr:col>
      <xdr:colOff>114300</xdr:colOff>
      <xdr:row>38</xdr:row>
      <xdr:rowOff>45176</xdr:rowOff>
    </xdr:to>
    <xdr:cxnSp macro="">
      <xdr:nvCxnSpPr>
        <xdr:cNvPr id="83" name="直線コネクタ 82">
          <a:extLst>
            <a:ext uri="{FF2B5EF4-FFF2-40B4-BE49-F238E27FC236}">
              <a16:creationId xmlns:a16="http://schemas.microsoft.com/office/drawing/2014/main" id="{6DFF71BF-21B9-40D0-82DB-A16BBBA33186}"/>
            </a:ext>
          </a:extLst>
        </xdr:cNvPr>
        <xdr:cNvCxnSpPr/>
      </xdr:nvCxnSpPr>
      <xdr:spPr>
        <a:xfrm>
          <a:off x="1130300" y="65308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CC3EB2D5-2319-4AA8-B8B2-33F1391759F5}"/>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5DD14949-9E55-4596-B798-F98162BDE787}"/>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E3936BCE-2EF4-4A31-BF0F-1C0AEBE98056}"/>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A7A36284-DE29-4811-BB5B-59F2B65CBB55}"/>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168020</xdr:rowOff>
    </xdr:from>
    <xdr:ext cx="405111" cy="259045"/>
    <xdr:sp macro="" textlink="">
      <xdr:nvSpPr>
        <xdr:cNvPr id="88" name="n_1mainValue【道路】&#10;有形固定資産減価償却率">
          <a:extLst>
            <a:ext uri="{FF2B5EF4-FFF2-40B4-BE49-F238E27FC236}">
              <a16:creationId xmlns:a16="http://schemas.microsoft.com/office/drawing/2014/main" id="{DA34564E-1F7D-4F23-AA26-003EB8575064}"/>
            </a:ext>
          </a:extLst>
        </xdr:cNvPr>
        <xdr:cNvSpPr txBox="1"/>
      </xdr:nvSpPr>
      <xdr:spPr>
        <a:xfrm>
          <a:off x="3582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9" name="n_2mainValue【道路】&#10;有形固定資産減価償却率">
          <a:extLst>
            <a:ext uri="{FF2B5EF4-FFF2-40B4-BE49-F238E27FC236}">
              <a16:creationId xmlns:a16="http://schemas.microsoft.com/office/drawing/2014/main" id="{82FCBAA7-3B6F-4324-914B-3B058577440D}"/>
            </a:ext>
          </a:extLst>
        </xdr:cNvPr>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112503</xdr:rowOff>
    </xdr:from>
    <xdr:ext cx="405111" cy="259045"/>
    <xdr:sp macro="" textlink="">
      <xdr:nvSpPr>
        <xdr:cNvPr id="90" name="n_3mainValue【道路】&#10;有形固定資産減価償却率">
          <a:extLst>
            <a:ext uri="{FF2B5EF4-FFF2-40B4-BE49-F238E27FC236}">
              <a16:creationId xmlns:a16="http://schemas.microsoft.com/office/drawing/2014/main" id="{D35691A9-4291-43C9-9945-907A962F35B4}"/>
            </a:ext>
          </a:extLst>
        </xdr:cNvPr>
        <xdr:cNvSpPr txBox="1"/>
      </xdr:nvSpPr>
      <xdr:spPr>
        <a:xfrm>
          <a:off x="1816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83111</xdr:rowOff>
    </xdr:from>
    <xdr:ext cx="405111" cy="259045"/>
    <xdr:sp macro="" textlink="">
      <xdr:nvSpPr>
        <xdr:cNvPr id="91" name="n_4mainValue【道路】&#10;有形固定資産減価償却率">
          <a:extLst>
            <a:ext uri="{FF2B5EF4-FFF2-40B4-BE49-F238E27FC236}">
              <a16:creationId xmlns:a16="http://schemas.microsoft.com/office/drawing/2014/main" id="{9AF0EC7D-01C2-456C-A5DF-DBB025732647}"/>
            </a:ext>
          </a:extLst>
        </xdr:cNvPr>
        <xdr:cNvSpPr txBox="1"/>
      </xdr:nvSpPr>
      <xdr:spPr>
        <a:xfrm>
          <a:off x="927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82EA7E8-5985-4BC5-9C85-199D5845294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F1A7AF1-8A3F-4016-B842-3220F5E47F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E42C369-E385-41D1-BF45-906A0B794D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AC3CF42-FD3A-49D5-89E9-C4755BAD1C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722EC8-8662-41C8-904E-60A9F81C4A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524E4A-BE3A-4BDB-A87E-900580DDB4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C3388B7-B0D3-4529-AADD-6C4C25A6DD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3C5DE1-A27D-4474-9F64-E0A424F733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4768691-39AA-40D2-88FB-FCE8099AF85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A54F34F-1DB9-459E-9A47-54DD4482F7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97D4AAD-685E-4AAA-BFC7-E25C10014F4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5F31BD1-40D5-4110-9CE6-D0841D86901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D66FC36-642F-4AFF-9840-7EE89C6FC14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19B56F2-B561-4B45-83A0-BB88C913F68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CFF6CD7-313E-4C64-9EE2-3735234669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11E926C2-456D-4AFC-92D4-AA502AD32AC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9A8B8E0-6482-4A51-BE0F-93CC03450BD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D28B017-509F-4E61-9F14-AC15A3EFE3B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6A93FB4-AF09-44DD-9653-196318E77A3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BDAC994-4432-4842-814C-8BCBCE49C75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8D24B45-22B4-493E-9A5C-D22BBC350F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3F99D9DB-C2F3-44CA-B34D-731DCC3B438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4F6B5EA-CAF3-4644-87C6-00C9D64083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C1704A03-8CA0-4EF1-9F62-5C5655FD0EAD}"/>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B6C2C690-FAB1-4C44-A04F-63D7A77942A5}"/>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D8A2C101-2C17-4011-A3A7-FC6A354796B8}"/>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DE797CE2-3067-4022-A341-B3EDFF9AD9B7}"/>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DF4A830B-564F-4692-9955-674F87A838B3}"/>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20" name="【道路】&#10;一人当たり延長平均値テキスト">
          <a:extLst>
            <a:ext uri="{FF2B5EF4-FFF2-40B4-BE49-F238E27FC236}">
              <a16:creationId xmlns:a16="http://schemas.microsoft.com/office/drawing/2014/main" id="{DDA74B9C-6559-49CE-924E-E4D7A4ED9478}"/>
            </a:ext>
          </a:extLst>
        </xdr:cNvPr>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9C132D05-2B19-482A-B9F5-88C2D6351FBD}"/>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F6FE4452-4B26-4E20-AA55-916B402D233D}"/>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BC37C594-A91C-497F-A446-65912CF57B41}"/>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7F0C91D1-9965-4034-9090-A93A7E9B32EC}"/>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43C6D484-7967-4B1A-8530-98C3577655B6}"/>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718CD2-6295-4F43-B9C2-60219F04CF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DB7289-A649-4196-917A-AC875E2AD9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B174D4-E3C7-40CB-AACC-C8CD37DEDA6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24C384A-A7DC-4404-88CC-F1592DE93E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B73DD90-58BA-40A7-8518-112708FF35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112458</xdr:rowOff>
    </xdr:from>
    <xdr:to>
      <xdr:col>55</xdr:col>
      <xdr:colOff>50800</xdr:colOff>
      <xdr:row>41</xdr:row>
      <xdr:rowOff>42608</xdr:rowOff>
    </xdr:to>
    <xdr:sp macro="" textlink="">
      <xdr:nvSpPr>
        <xdr:cNvPr id="131" name="楕円 130">
          <a:extLst>
            <a:ext uri="{FF2B5EF4-FFF2-40B4-BE49-F238E27FC236}">
              <a16:creationId xmlns:a16="http://schemas.microsoft.com/office/drawing/2014/main" id="{9478D12B-8595-4E81-A75A-7AA25F355C92}"/>
            </a:ext>
          </a:extLst>
        </xdr:cNvPr>
        <xdr:cNvSpPr/>
      </xdr:nvSpPr>
      <xdr:spPr>
        <a:xfrm>
          <a:off x="10426700" y="69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135335</xdr:rowOff>
    </xdr:from>
    <xdr:ext cx="599010" cy="259045"/>
    <xdr:sp macro="" textlink="">
      <xdr:nvSpPr>
        <xdr:cNvPr id="132" name="【道路】&#10;一人当たり延長該当値テキスト">
          <a:extLst>
            <a:ext uri="{FF2B5EF4-FFF2-40B4-BE49-F238E27FC236}">
              <a16:creationId xmlns:a16="http://schemas.microsoft.com/office/drawing/2014/main" id="{432E2B33-EC04-470B-84B7-AA27714A10D9}"/>
            </a:ext>
          </a:extLst>
        </xdr:cNvPr>
        <xdr:cNvSpPr txBox="1"/>
      </xdr:nvSpPr>
      <xdr:spPr>
        <a:xfrm>
          <a:off x="10515600" y="682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113161</xdr:rowOff>
    </xdr:from>
    <xdr:to>
      <xdr:col>50</xdr:col>
      <xdr:colOff>165100</xdr:colOff>
      <xdr:row>41</xdr:row>
      <xdr:rowOff>43311</xdr:rowOff>
    </xdr:to>
    <xdr:sp macro="" textlink="">
      <xdr:nvSpPr>
        <xdr:cNvPr id="133" name="楕円 132">
          <a:extLst>
            <a:ext uri="{FF2B5EF4-FFF2-40B4-BE49-F238E27FC236}">
              <a16:creationId xmlns:a16="http://schemas.microsoft.com/office/drawing/2014/main" id="{E5562CED-758C-4480-8ED2-CEA9E41E5CF3}"/>
            </a:ext>
          </a:extLst>
        </xdr:cNvPr>
        <xdr:cNvSpPr/>
      </xdr:nvSpPr>
      <xdr:spPr>
        <a:xfrm>
          <a:off x="9588500" y="69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163258</xdr:rowOff>
    </xdr:from>
    <xdr:to>
      <xdr:col>55</xdr:col>
      <xdr:colOff>0</xdr:colOff>
      <xdr:row>40</xdr:row>
      <xdr:rowOff>163961</xdr:rowOff>
    </xdr:to>
    <xdr:cxnSp macro="">
      <xdr:nvCxnSpPr>
        <xdr:cNvPr id="134" name="直線コネクタ 133">
          <a:extLst>
            <a:ext uri="{FF2B5EF4-FFF2-40B4-BE49-F238E27FC236}">
              <a16:creationId xmlns:a16="http://schemas.microsoft.com/office/drawing/2014/main" id="{A043A271-E9C2-4938-BA7D-81FD4B0A43A1}"/>
            </a:ext>
          </a:extLst>
        </xdr:cNvPr>
        <xdr:cNvCxnSpPr/>
      </xdr:nvCxnSpPr>
      <xdr:spPr>
        <a:xfrm flipV="1">
          <a:off x="9639300" y="7021258"/>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117070</xdr:rowOff>
    </xdr:from>
    <xdr:to>
      <xdr:col>46</xdr:col>
      <xdr:colOff>38100</xdr:colOff>
      <xdr:row>41</xdr:row>
      <xdr:rowOff>47220</xdr:rowOff>
    </xdr:to>
    <xdr:sp macro="" textlink="">
      <xdr:nvSpPr>
        <xdr:cNvPr id="135" name="楕円 134">
          <a:extLst>
            <a:ext uri="{FF2B5EF4-FFF2-40B4-BE49-F238E27FC236}">
              <a16:creationId xmlns:a16="http://schemas.microsoft.com/office/drawing/2014/main" id="{95CD2C36-251C-496A-B155-56831C8068D6}"/>
            </a:ext>
          </a:extLst>
        </xdr:cNvPr>
        <xdr:cNvSpPr/>
      </xdr:nvSpPr>
      <xdr:spPr>
        <a:xfrm>
          <a:off x="8699500" y="69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163961</xdr:rowOff>
    </xdr:from>
    <xdr:to>
      <xdr:col>50</xdr:col>
      <xdr:colOff>114300</xdr:colOff>
      <xdr:row>40</xdr:row>
      <xdr:rowOff>167870</xdr:rowOff>
    </xdr:to>
    <xdr:cxnSp macro="">
      <xdr:nvCxnSpPr>
        <xdr:cNvPr id="136" name="直線コネクタ 135">
          <a:extLst>
            <a:ext uri="{FF2B5EF4-FFF2-40B4-BE49-F238E27FC236}">
              <a16:creationId xmlns:a16="http://schemas.microsoft.com/office/drawing/2014/main" id="{39B95A64-1F23-46AB-92C9-09E997DAA0B6}"/>
            </a:ext>
          </a:extLst>
        </xdr:cNvPr>
        <xdr:cNvCxnSpPr/>
      </xdr:nvCxnSpPr>
      <xdr:spPr>
        <a:xfrm flipV="1">
          <a:off x="8750300" y="702196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129484</xdr:rowOff>
    </xdr:from>
    <xdr:to>
      <xdr:col>41</xdr:col>
      <xdr:colOff>101600</xdr:colOff>
      <xdr:row>41</xdr:row>
      <xdr:rowOff>59634</xdr:rowOff>
    </xdr:to>
    <xdr:sp macro="" textlink="">
      <xdr:nvSpPr>
        <xdr:cNvPr id="137" name="楕円 136">
          <a:extLst>
            <a:ext uri="{FF2B5EF4-FFF2-40B4-BE49-F238E27FC236}">
              <a16:creationId xmlns:a16="http://schemas.microsoft.com/office/drawing/2014/main" id="{BD3C4DCA-498D-4233-AA78-226E22424F27}"/>
            </a:ext>
          </a:extLst>
        </xdr:cNvPr>
        <xdr:cNvSpPr/>
      </xdr:nvSpPr>
      <xdr:spPr>
        <a:xfrm>
          <a:off x="7810500" y="69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167870</xdr:rowOff>
    </xdr:from>
    <xdr:to>
      <xdr:col>45</xdr:col>
      <xdr:colOff>177800</xdr:colOff>
      <xdr:row>41</xdr:row>
      <xdr:rowOff>8834</xdr:rowOff>
    </xdr:to>
    <xdr:cxnSp macro="">
      <xdr:nvCxnSpPr>
        <xdr:cNvPr id="138" name="直線コネクタ 137">
          <a:extLst>
            <a:ext uri="{FF2B5EF4-FFF2-40B4-BE49-F238E27FC236}">
              <a16:creationId xmlns:a16="http://schemas.microsoft.com/office/drawing/2014/main" id="{1DFFB6E5-4CF3-43DD-BD25-FE5496A29A11}"/>
            </a:ext>
          </a:extLst>
        </xdr:cNvPr>
        <xdr:cNvCxnSpPr/>
      </xdr:nvCxnSpPr>
      <xdr:spPr>
        <a:xfrm flipV="1">
          <a:off x="7861300" y="7025870"/>
          <a:ext cx="88900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128667</xdr:rowOff>
    </xdr:from>
    <xdr:to>
      <xdr:col>36</xdr:col>
      <xdr:colOff>165100</xdr:colOff>
      <xdr:row>41</xdr:row>
      <xdr:rowOff>58817</xdr:rowOff>
    </xdr:to>
    <xdr:sp macro="" textlink="">
      <xdr:nvSpPr>
        <xdr:cNvPr id="139" name="楕円 138">
          <a:extLst>
            <a:ext uri="{FF2B5EF4-FFF2-40B4-BE49-F238E27FC236}">
              <a16:creationId xmlns:a16="http://schemas.microsoft.com/office/drawing/2014/main" id="{C0BB7087-D49B-4C56-8D15-818D3C3E53F2}"/>
            </a:ext>
          </a:extLst>
        </xdr:cNvPr>
        <xdr:cNvSpPr/>
      </xdr:nvSpPr>
      <xdr:spPr>
        <a:xfrm>
          <a:off x="6921500" y="69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8017</xdr:rowOff>
    </xdr:from>
    <xdr:to>
      <xdr:col>41</xdr:col>
      <xdr:colOff>50800</xdr:colOff>
      <xdr:row>41</xdr:row>
      <xdr:rowOff>8834</xdr:rowOff>
    </xdr:to>
    <xdr:cxnSp macro="">
      <xdr:nvCxnSpPr>
        <xdr:cNvPr id="140" name="直線コネクタ 139">
          <a:extLst>
            <a:ext uri="{FF2B5EF4-FFF2-40B4-BE49-F238E27FC236}">
              <a16:creationId xmlns:a16="http://schemas.microsoft.com/office/drawing/2014/main" id="{535A4C69-5F65-42BA-A528-B4A41F54AE51}"/>
            </a:ext>
          </a:extLst>
        </xdr:cNvPr>
        <xdr:cNvCxnSpPr/>
      </xdr:nvCxnSpPr>
      <xdr:spPr>
        <a:xfrm>
          <a:off x="6972300" y="703746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a:extLst>
            <a:ext uri="{FF2B5EF4-FFF2-40B4-BE49-F238E27FC236}">
              <a16:creationId xmlns:a16="http://schemas.microsoft.com/office/drawing/2014/main" id="{958358A5-1CE9-450D-ACB9-E5B9C36B875A}"/>
            </a:ext>
          </a:extLst>
        </xdr:cNvPr>
        <xdr:cNvSpPr txBox="1"/>
      </xdr:nvSpPr>
      <xdr:spPr>
        <a:xfrm>
          <a:off x="9359411" y="7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42" name="n_2aveValue【道路】&#10;一人当たり延長">
          <a:extLst>
            <a:ext uri="{FF2B5EF4-FFF2-40B4-BE49-F238E27FC236}">
              <a16:creationId xmlns:a16="http://schemas.microsoft.com/office/drawing/2014/main" id="{B3033972-048C-487A-8184-83512C0AA4F4}"/>
            </a:ext>
          </a:extLst>
        </xdr:cNvPr>
        <xdr:cNvSpPr txBox="1"/>
      </xdr:nvSpPr>
      <xdr:spPr>
        <a:xfrm>
          <a:off x="8483111" y="71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90247</xdr:rowOff>
    </xdr:from>
    <xdr:ext cx="534377" cy="259045"/>
    <xdr:sp macro="" textlink="">
      <xdr:nvSpPr>
        <xdr:cNvPr id="143" name="n_3aveValue【道路】&#10;一人当たり延長">
          <a:extLst>
            <a:ext uri="{FF2B5EF4-FFF2-40B4-BE49-F238E27FC236}">
              <a16:creationId xmlns:a16="http://schemas.microsoft.com/office/drawing/2014/main" id="{BBD5B668-22BE-49F7-8AB0-C820344B1339}"/>
            </a:ext>
          </a:extLst>
        </xdr:cNvPr>
        <xdr:cNvSpPr txBox="1"/>
      </xdr:nvSpPr>
      <xdr:spPr>
        <a:xfrm>
          <a:off x="7594111" y="71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85648</xdr:rowOff>
    </xdr:from>
    <xdr:ext cx="534377" cy="259045"/>
    <xdr:sp macro="" textlink="">
      <xdr:nvSpPr>
        <xdr:cNvPr id="144" name="n_4aveValue【道路】&#10;一人当たり延長">
          <a:extLst>
            <a:ext uri="{FF2B5EF4-FFF2-40B4-BE49-F238E27FC236}">
              <a16:creationId xmlns:a16="http://schemas.microsoft.com/office/drawing/2014/main" id="{A29E11E5-0ACD-4E10-9A03-760F3877772C}"/>
            </a:ext>
          </a:extLst>
        </xdr:cNvPr>
        <xdr:cNvSpPr txBox="1"/>
      </xdr:nvSpPr>
      <xdr:spPr>
        <a:xfrm>
          <a:off x="6705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59838</xdr:rowOff>
    </xdr:from>
    <xdr:ext cx="599010" cy="259045"/>
    <xdr:sp macro="" textlink="">
      <xdr:nvSpPr>
        <xdr:cNvPr id="145" name="n_1mainValue【道路】&#10;一人当たり延長">
          <a:extLst>
            <a:ext uri="{FF2B5EF4-FFF2-40B4-BE49-F238E27FC236}">
              <a16:creationId xmlns:a16="http://schemas.microsoft.com/office/drawing/2014/main" id="{3397FAFC-35B5-4C62-9806-5CBFE1256F71}"/>
            </a:ext>
          </a:extLst>
        </xdr:cNvPr>
        <xdr:cNvSpPr txBox="1"/>
      </xdr:nvSpPr>
      <xdr:spPr>
        <a:xfrm>
          <a:off x="9327094" y="674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63747</xdr:rowOff>
    </xdr:from>
    <xdr:ext cx="599010" cy="259045"/>
    <xdr:sp macro="" textlink="">
      <xdr:nvSpPr>
        <xdr:cNvPr id="146" name="n_2mainValue【道路】&#10;一人当たり延長">
          <a:extLst>
            <a:ext uri="{FF2B5EF4-FFF2-40B4-BE49-F238E27FC236}">
              <a16:creationId xmlns:a16="http://schemas.microsoft.com/office/drawing/2014/main" id="{720450C7-9100-4D41-AEC2-8119F2388363}"/>
            </a:ext>
          </a:extLst>
        </xdr:cNvPr>
        <xdr:cNvSpPr txBox="1"/>
      </xdr:nvSpPr>
      <xdr:spPr>
        <a:xfrm>
          <a:off x="8450794" y="675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76161</xdr:rowOff>
    </xdr:from>
    <xdr:ext cx="599010" cy="259045"/>
    <xdr:sp macro="" textlink="">
      <xdr:nvSpPr>
        <xdr:cNvPr id="147" name="n_3mainValue【道路】&#10;一人当たり延長">
          <a:extLst>
            <a:ext uri="{FF2B5EF4-FFF2-40B4-BE49-F238E27FC236}">
              <a16:creationId xmlns:a16="http://schemas.microsoft.com/office/drawing/2014/main" id="{B8311683-7EEB-405C-A5E0-F313B59DECF3}"/>
            </a:ext>
          </a:extLst>
        </xdr:cNvPr>
        <xdr:cNvSpPr txBox="1"/>
      </xdr:nvSpPr>
      <xdr:spPr>
        <a:xfrm>
          <a:off x="7561794" y="67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75344</xdr:rowOff>
    </xdr:from>
    <xdr:ext cx="599010" cy="259045"/>
    <xdr:sp macro="" textlink="">
      <xdr:nvSpPr>
        <xdr:cNvPr id="148" name="n_4mainValue【道路】&#10;一人当たり延長">
          <a:extLst>
            <a:ext uri="{FF2B5EF4-FFF2-40B4-BE49-F238E27FC236}">
              <a16:creationId xmlns:a16="http://schemas.microsoft.com/office/drawing/2014/main" id="{4E42F600-6206-43EE-BAE5-96740BD22DE3}"/>
            </a:ext>
          </a:extLst>
        </xdr:cNvPr>
        <xdr:cNvSpPr txBox="1"/>
      </xdr:nvSpPr>
      <xdr:spPr>
        <a:xfrm>
          <a:off x="6672794" y="676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EB10EEC-BE8A-43EB-A88A-EB139823DE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49DE316-95BB-4D62-8858-93AE020A45C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F57F4C2-840F-4678-99FB-2D99D2F3B4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9654506-BE9B-4AA2-A09D-59B54EE11A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AD7FD0B-5A99-403D-8F47-50DB5FD541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549C717-EAB3-4A64-891D-0861131D70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95B2331-40A6-4B63-BB86-E802EB59EC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F06CA1F-5734-4D8A-B7E7-7A643B39D0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A9EEE7-C0C5-412C-A8B1-1683164DD5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AEBD0BA-2D9F-48F5-8F9E-FE964FC893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90792D7-3C10-451A-A442-F7B5B5ABE2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D5D8785-C9EE-40AE-B17B-08543B11734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FA4970A-DB16-44D8-AE85-48515C411FF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68AA086-72C8-4D5C-8C2A-812F4DE39E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D1FD46E-6234-459F-87C9-A3CC0F29BAD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6444622-7E3D-41E4-A839-5360A21D4D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2B7CFA1-44F9-414F-AF57-48591914CE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1CDA370-8B54-4A6B-BC84-D8C28A4DF3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096754E-A940-49FE-AD26-A63918FB9D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23E7156-1659-413D-AE1B-94A396DCC9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048154A-BF43-47E9-8AD7-E5B59292172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D7E9A49-6F5E-41AB-A27D-51B6FCE952E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A6FA648-DFB2-4639-BC2E-E5493E7E0CE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9FE9D77-A85C-4194-A4A7-018A9C9FDF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2982478-E3D8-4EEF-A20B-8C4268045C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EDCA9BFA-185D-45D5-B0C6-5BFA7E711A2F}"/>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5819297-5112-47C3-9A54-42849D18C60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A856E0F6-AA6C-4385-A0A7-0913BEC8D8B6}"/>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8CC4E6A-2223-48A4-882B-1F48A62B5107}"/>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2A2E1F2A-6EE7-4A48-8D30-00F9F54D73B7}"/>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7873A45-F819-4931-9F8B-5473E4E226B7}"/>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227C7F63-BD29-4B97-BD60-D85173C6F1C8}"/>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1A594FF5-CC83-492A-99D0-B7EF3F71276E}"/>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DC81B09F-5B7E-49DC-8B35-87BCF5438960}"/>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5A5365FA-6957-4421-BDB9-C99212F5A898}"/>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33AF503D-A556-45A8-833F-1F81CA0AD77A}"/>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1C19E1-5E6D-4184-AA67-4855219FBB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C5BEAF-DE27-48F1-9B45-8F8CB6E69D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E35D49-D8F8-4962-A496-1E4032FF29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E9D8CD5-AE20-4BAB-9661-5C0F0B6FD2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1A3BE60-91A5-44B2-AA9F-46F920F3E7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90" name="楕円 189">
          <a:extLst>
            <a:ext uri="{FF2B5EF4-FFF2-40B4-BE49-F238E27FC236}">
              <a16:creationId xmlns:a16="http://schemas.microsoft.com/office/drawing/2014/main" id="{19EDA8BA-6B99-4B91-8F3E-42976D4CEEA4}"/>
            </a:ext>
          </a:extLst>
        </xdr:cNvPr>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68FDCE6-509B-4C76-9BDF-AA5CB8766996}"/>
            </a:ext>
          </a:extLst>
        </xdr:cNvPr>
        <xdr:cNvSpPr txBox="1"/>
      </xdr:nvSpPr>
      <xdr:spPr>
        <a:xfrm>
          <a:off x="4673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2" name="楕円 191">
          <a:extLst>
            <a:ext uri="{FF2B5EF4-FFF2-40B4-BE49-F238E27FC236}">
              <a16:creationId xmlns:a16="http://schemas.microsoft.com/office/drawing/2014/main" id="{22A68BC3-E3CF-46E9-9A3F-383CF45D1D94}"/>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160020</xdr:rowOff>
    </xdr:to>
    <xdr:cxnSp macro="">
      <xdr:nvCxnSpPr>
        <xdr:cNvPr id="193" name="直線コネクタ 192">
          <a:extLst>
            <a:ext uri="{FF2B5EF4-FFF2-40B4-BE49-F238E27FC236}">
              <a16:creationId xmlns:a16="http://schemas.microsoft.com/office/drawing/2014/main" id="{34B47C3E-A6B2-46C9-9643-EEDA9F5B5B9E}"/>
            </a:ext>
          </a:extLst>
        </xdr:cNvPr>
        <xdr:cNvCxnSpPr/>
      </xdr:nvCxnSpPr>
      <xdr:spPr>
        <a:xfrm>
          <a:off x="3797300" y="10595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4" name="楕円 193">
          <a:extLst>
            <a:ext uri="{FF2B5EF4-FFF2-40B4-BE49-F238E27FC236}">
              <a16:creationId xmlns:a16="http://schemas.microsoft.com/office/drawing/2014/main" id="{984579DF-4CE5-4FA3-9198-DB5CADA5341C}"/>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137160</xdr:rowOff>
    </xdr:to>
    <xdr:cxnSp macro="">
      <xdr:nvCxnSpPr>
        <xdr:cNvPr id="195" name="直線コネクタ 194">
          <a:extLst>
            <a:ext uri="{FF2B5EF4-FFF2-40B4-BE49-F238E27FC236}">
              <a16:creationId xmlns:a16="http://schemas.microsoft.com/office/drawing/2014/main" id="{FAB612FE-4992-458E-93C2-0E9B3719F4FB}"/>
            </a:ext>
          </a:extLst>
        </xdr:cNvPr>
        <xdr:cNvCxnSpPr/>
      </xdr:nvCxnSpPr>
      <xdr:spPr>
        <a:xfrm>
          <a:off x="2908300" y="105711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6" name="楕円 195">
          <a:extLst>
            <a:ext uri="{FF2B5EF4-FFF2-40B4-BE49-F238E27FC236}">
              <a16:creationId xmlns:a16="http://schemas.microsoft.com/office/drawing/2014/main" id="{69320CEB-0532-4D44-91F5-049365684E0F}"/>
            </a:ext>
          </a:extLst>
        </xdr:cNvPr>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112667</xdr:rowOff>
    </xdr:to>
    <xdr:cxnSp macro="">
      <xdr:nvCxnSpPr>
        <xdr:cNvPr id="197" name="直線コネクタ 196">
          <a:extLst>
            <a:ext uri="{FF2B5EF4-FFF2-40B4-BE49-F238E27FC236}">
              <a16:creationId xmlns:a16="http://schemas.microsoft.com/office/drawing/2014/main" id="{3F7A6E3D-2872-4231-9422-5BBB4B351613}"/>
            </a:ext>
          </a:extLst>
        </xdr:cNvPr>
        <xdr:cNvCxnSpPr/>
      </xdr:nvCxnSpPr>
      <xdr:spPr>
        <a:xfrm>
          <a:off x="2019300" y="105466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198" name="楕円 197">
          <a:extLst>
            <a:ext uri="{FF2B5EF4-FFF2-40B4-BE49-F238E27FC236}">
              <a16:creationId xmlns:a16="http://schemas.microsoft.com/office/drawing/2014/main" id="{3E7658EB-1790-491C-AE22-CB0DB1B9518F}"/>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88174</xdr:rowOff>
    </xdr:to>
    <xdr:cxnSp macro="">
      <xdr:nvCxnSpPr>
        <xdr:cNvPr id="199" name="直線コネクタ 198">
          <a:extLst>
            <a:ext uri="{FF2B5EF4-FFF2-40B4-BE49-F238E27FC236}">
              <a16:creationId xmlns:a16="http://schemas.microsoft.com/office/drawing/2014/main" id="{73941301-03B5-4A3F-B541-A8F118A3087E}"/>
            </a:ext>
          </a:extLst>
        </xdr:cNvPr>
        <xdr:cNvCxnSpPr/>
      </xdr:nvCxnSpPr>
      <xdr:spPr>
        <a:xfrm>
          <a:off x="1130300" y="105237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64A0FC3-2A39-4CE4-A534-AFF3EA3762FD}"/>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A6FCC67-7B49-446A-9A03-F353A0324D21}"/>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844A455-823C-44DB-8220-114A4186A687}"/>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2605718-CF45-4620-A15B-AA8594A1D7DC}"/>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CB4F0FD-23F5-4CEE-8F93-7B996A66235C}"/>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A794E48-A406-410E-BD79-EDB191763EA7}"/>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3FAA18D-9D57-4E7F-8375-50FE0AB42568}"/>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107242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4F3E4A0-3F35-4933-81F2-A5FEEE1D9FC9}"/>
            </a:ext>
          </a:extLst>
        </xdr:cNvPr>
        <xdr:cNvSpPr txBox="1"/>
      </xdr:nvSpPr>
      <xdr:spPr>
        <a:xfrm>
          <a:off x="927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4714594-22A2-4333-88C9-B8D41CEEB9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9A5ADE4-0DC4-478C-991B-F1A222AA4E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485853-176E-4564-BFA8-6A2A5C56DB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4FC898E-321E-4509-9D4A-2C43EA5B5F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37BFD48-E652-43C7-BD05-DB20452102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0FF9F96-43DD-4FAF-9192-A87B73118F9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AAD9FAA-E851-4F9F-8D0E-25123746BA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0C6F3F1-BCB5-4EE4-8A46-C2F120CA26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F224795-823D-46F2-B4F4-157EB9C71D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5FBCC68-D8D0-45D9-9522-9B67D91E49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FCD66F8-2917-4A7D-8AD5-4D6600DB6B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21AFB1E-A6E2-4845-93BE-2AC3A7A562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C138FAF-F0CD-49BA-B8FB-F3A65A5A75C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BAD7FC7-56A1-4138-9B93-15EB3F5A402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50B072E-31D4-4363-8812-F91FABD4125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09EB75F-8E34-412F-8769-D56AF626DBA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A181A92-11BB-4384-BBD4-C1F803D7948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D89C1B3A-F3DA-47CD-A688-DBFD5E1D7AA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7E07240-E778-426C-AA2D-3276824327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DA268C3-E671-4ADB-BFD3-5B9698331F1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6BB3DB2-D673-4130-9F0A-BBE1163C84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836856CF-69B3-4431-8E69-382B2AEE9244}"/>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1918642-2886-42B6-95DC-E62287FF4447}"/>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4CBED29D-4609-4B2F-A0F6-06E806EDF8A4}"/>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FC3043D-A300-4914-A656-C2FCA6BF8A6A}"/>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3EECD145-E18F-4679-AB61-FDD5B99AC625}"/>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6420A75-9839-4A51-AE49-50C72F47B5F2}"/>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6CEB7721-60F1-458D-A36E-44E667602531}"/>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5885376A-FA09-4AB1-A554-CA527B33A7F1}"/>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52FE9EF8-3B6E-4A63-AE4E-0283A2EF78AC}"/>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DCC35C48-C014-4A0E-996E-837EADBC89DF}"/>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CFB398F0-C353-4DAE-86BB-F1D0A62A9FA3}"/>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D2830A-981B-426A-ABB5-82BB08D883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5846F2-1EB0-4367-A137-4EE8C2BA82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852804-0FB0-42C4-9C78-B2AE5471F0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56D264-CDBE-4F42-A299-DD5A752439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63F625-20B8-4063-A9F0-AA1B24AAAD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30005</xdr:rowOff>
    </xdr:from>
    <xdr:to>
      <xdr:col>55</xdr:col>
      <xdr:colOff>50800</xdr:colOff>
      <xdr:row>61</xdr:row>
      <xdr:rowOff>131605</xdr:rowOff>
    </xdr:to>
    <xdr:sp macro="" textlink="">
      <xdr:nvSpPr>
        <xdr:cNvPr id="245" name="楕円 244">
          <a:extLst>
            <a:ext uri="{FF2B5EF4-FFF2-40B4-BE49-F238E27FC236}">
              <a16:creationId xmlns:a16="http://schemas.microsoft.com/office/drawing/2014/main" id="{3548F988-6091-4476-969B-792887AA717E}"/>
            </a:ext>
          </a:extLst>
        </xdr:cNvPr>
        <xdr:cNvSpPr/>
      </xdr:nvSpPr>
      <xdr:spPr>
        <a:xfrm>
          <a:off x="10426700" y="104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52882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82AA691-680C-4883-ADA8-6974E0CEA56C}"/>
            </a:ext>
          </a:extLst>
        </xdr:cNvPr>
        <xdr:cNvSpPr txBox="1"/>
      </xdr:nvSpPr>
      <xdr:spPr>
        <a:xfrm>
          <a:off x="10515600" y="103398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31536</xdr:rowOff>
    </xdr:from>
    <xdr:to>
      <xdr:col>50</xdr:col>
      <xdr:colOff>165100</xdr:colOff>
      <xdr:row>61</xdr:row>
      <xdr:rowOff>133136</xdr:rowOff>
    </xdr:to>
    <xdr:sp macro="" textlink="">
      <xdr:nvSpPr>
        <xdr:cNvPr id="247" name="楕円 246">
          <a:extLst>
            <a:ext uri="{FF2B5EF4-FFF2-40B4-BE49-F238E27FC236}">
              <a16:creationId xmlns:a16="http://schemas.microsoft.com/office/drawing/2014/main" id="{0AFC24B0-3F41-4AE6-9388-36821FC0D9E5}"/>
            </a:ext>
          </a:extLst>
        </xdr:cNvPr>
        <xdr:cNvSpPr/>
      </xdr:nvSpPr>
      <xdr:spPr>
        <a:xfrm>
          <a:off x="9588500" y="104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80805</xdr:rowOff>
    </xdr:from>
    <xdr:to>
      <xdr:col>55</xdr:col>
      <xdr:colOff>0</xdr:colOff>
      <xdr:row>61</xdr:row>
      <xdr:rowOff>82336</xdr:rowOff>
    </xdr:to>
    <xdr:cxnSp macro="">
      <xdr:nvCxnSpPr>
        <xdr:cNvPr id="248" name="直線コネクタ 247">
          <a:extLst>
            <a:ext uri="{FF2B5EF4-FFF2-40B4-BE49-F238E27FC236}">
              <a16:creationId xmlns:a16="http://schemas.microsoft.com/office/drawing/2014/main" id="{A4D10C15-7DCF-4298-9DF1-83989CA2B902}"/>
            </a:ext>
          </a:extLst>
        </xdr:cNvPr>
        <xdr:cNvCxnSpPr/>
      </xdr:nvCxnSpPr>
      <xdr:spPr>
        <a:xfrm flipV="1">
          <a:off x="9639300" y="10539255"/>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39325</xdr:rowOff>
    </xdr:from>
    <xdr:to>
      <xdr:col>46</xdr:col>
      <xdr:colOff>38100</xdr:colOff>
      <xdr:row>61</xdr:row>
      <xdr:rowOff>140925</xdr:rowOff>
    </xdr:to>
    <xdr:sp macro="" textlink="">
      <xdr:nvSpPr>
        <xdr:cNvPr id="249" name="楕円 248">
          <a:extLst>
            <a:ext uri="{FF2B5EF4-FFF2-40B4-BE49-F238E27FC236}">
              <a16:creationId xmlns:a16="http://schemas.microsoft.com/office/drawing/2014/main" id="{3350AC30-3FE1-4F12-A23B-782114E6EDCB}"/>
            </a:ext>
          </a:extLst>
        </xdr:cNvPr>
        <xdr:cNvSpPr/>
      </xdr:nvSpPr>
      <xdr:spPr>
        <a:xfrm>
          <a:off x="8699500" y="104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82336</xdr:rowOff>
    </xdr:from>
    <xdr:to>
      <xdr:col>50</xdr:col>
      <xdr:colOff>114300</xdr:colOff>
      <xdr:row>61</xdr:row>
      <xdr:rowOff>90125</xdr:rowOff>
    </xdr:to>
    <xdr:cxnSp macro="">
      <xdr:nvCxnSpPr>
        <xdr:cNvPr id="250" name="直線コネクタ 249">
          <a:extLst>
            <a:ext uri="{FF2B5EF4-FFF2-40B4-BE49-F238E27FC236}">
              <a16:creationId xmlns:a16="http://schemas.microsoft.com/office/drawing/2014/main" id="{2E50F187-A821-4383-AA7F-0F1AB65BBA94}"/>
            </a:ext>
          </a:extLst>
        </xdr:cNvPr>
        <xdr:cNvCxnSpPr/>
      </xdr:nvCxnSpPr>
      <xdr:spPr>
        <a:xfrm flipV="1">
          <a:off x="8750300" y="10540786"/>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58965</xdr:rowOff>
    </xdr:from>
    <xdr:to>
      <xdr:col>41</xdr:col>
      <xdr:colOff>101600</xdr:colOff>
      <xdr:row>61</xdr:row>
      <xdr:rowOff>160565</xdr:rowOff>
    </xdr:to>
    <xdr:sp macro="" textlink="">
      <xdr:nvSpPr>
        <xdr:cNvPr id="251" name="楕円 250">
          <a:extLst>
            <a:ext uri="{FF2B5EF4-FFF2-40B4-BE49-F238E27FC236}">
              <a16:creationId xmlns:a16="http://schemas.microsoft.com/office/drawing/2014/main" id="{370791A9-0195-4D40-B8BB-ED695318F4AF}"/>
            </a:ext>
          </a:extLst>
        </xdr:cNvPr>
        <xdr:cNvSpPr/>
      </xdr:nvSpPr>
      <xdr:spPr>
        <a:xfrm>
          <a:off x="7810500" y="105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90125</xdr:rowOff>
    </xdr:from>
    <xdr:to>
      <xdr:col>45</xdr:col>
      <xdr:colOff>177800</xdr:colOff>
      <xdr:row>61</xdr:row>
      <xdr:rowOff>109765</xdr:rowOff>
    </xdr:to>
    <xdr:cxnSp macro="">
      <xdr:nvCxnSpPr>
        <xdr:cNvPr id="252" name="直線コネクタ 251">
          <a:extLst>
            <a:ext uri="{FF2B5EF4-FFF2-40B4-BE49-F238E27FC236}">
              <a16:creationId xmlns:a16="http://schemas.microsoft.com/office/drawing/2014/main" id="{82C146E2-38CD-48EC-8128-C20441337CA6}"/>
            </a:ext>
          </a:extLst>
        </xdr:cNvPr>
        <xdr:cNvCxnSpPr/>
      </xdr:nvCxnSpPr>
      <xdr:spPr>
        <a:xfrm flipV="1">
          <a:off x="7861300" y="10548575"/>
          <a:ext cx="8890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60299</xdr:rowOff>
    </xdr:from>
    <xdr:to>
      <xdr:col>36</xdr:col>
      <xdr:colOff>165100</xdr:colOff>
      <xdr:row>61</xdr:row>
      <xdr:rowOff>161899</xdr:rowOff>
    </xdr:to>
    <xdr:sp macro="" textlink="">
      <xdr:nvSpPr>
        <xdr:cNvPr id="253" name="楕円 252">
          <a:extLst>
            <a:ext uri="{FF2B5EF4-FFF2-40B4-BE49-F238E27FC236}">
              <a16:creationId xmlns:a16="http://schemas.microsoft.com/office/drawing/2014/main" id="{122119AA-1DBD-4160-9391-4464B112AC2D}"/>
            </a:ext>
          </a:extLst>
        </xdr:cNvPr>
        <xdr:cNvSpPr/>
      </xdr:nvSpPr>
      <xdr:spPr>
        <a:xfrm>
          <a:off x="69215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109765</xdr:rowOff>
    </xdr:from>
    <xdr:to>
      <xdr:col>41</xdr:col>
      <xdr:colOff>50800</xdr:colOff>
      <xdr:row>61</xdr:row>
      <xdr:rowOff>111099</xdr:rowOff>
    </xdr:to>
    <xdr:cxnSp macro="">
      <xdr:nvCxnSpPr>
        <xdr:cNvPr id="254" name="直線コネクタ 253">
          <a:extLst>
            <a:ext uri="{FF2B5EF4-FFF2-40B4-BE49-F238E27FC236}">
              <a16:creationId xmlns:a16="http://schemas.microsoft.com/office/drawing/2014/main" id="{CB4FF824-CE2B-4FF6-91D4-6E6BCAF2435C}"/>
            </a:ext>
          </a:extLst>
        </xdr:cNvPr>
        <xdr:cNvCxnSpPr/>
      </xdr:nvCxnSpPr>
      <xdr:spPr>
        <a:xfrm flipV="1">
          <a:off x="6972300" y="1056821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D2D389B-E1CA-485F-A472-9B2DF549CD24}"/>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AC8A984-D268-4167-927C-4D5F394593B7}"/>
            </a:ext>
          </a:extLst>
        </xdr:cNvPr>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F3F9C88F-52D1-4031-90D9-5F48542193AD}"/>
            </a:ext>
          </a:extLst>
        </xdr:cNvPr>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A15378F-AC1A-4A21-8FC2-EEB400FEB261}"/>
            </a:ext>
          </a:extLst>
        </xdr:cNvPr>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149663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3E1C373-16F1-4AB7-8825-02C7CDC5DBC8}"/>
            </a:ext>
          </a:extLst>
        </xdr:cNvPr>
        <xdr:cNvSpPr txBox="1"/>
      </xdr:nvSpPr>
      <xdr:spPr>
        <a:xfrm>
          <a:off x="9281505" y="10265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157452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E74A76B2-0D04-4E96-B174-804DAD9DFAF6}"/>
            </a:ext>
          </a:extLst>
        </xdr:cNvPr>
        <xdr:cNvSpPr txBox="1"/>
      </xdr:nvSpPr>
      <xdr:spPr>
        <a:xfrm>
          <a:off x="8405205" y="10273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5642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230BA85-56E1-44ED-8CEE-60F66CEF7912}"/>
            </a:ext>
          </a:extLst>
        </xdr:cNvPr>
        <xdr:cNvSpPr txBox="1"/>
      </xdr:nvSpPr>
      <xdr:spPr>
        <a:xfrm>
          <a:off x="7516205" y="10292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6976</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60D30618-5EE1-4B60-8E39-BF46D79F786E}"/>
            </a:ext>
          </a:extLst>
        </xdr:cNvPr>
        <xdr:cNvSpPr txBox="1"/>
      </xdr:nvSpPr>
      <xdr:spPr>
        <a:xfrm>
          <a:off x="6627205" y="10293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7BAB13C-9258-4A38-958F-A1F1011A18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3F2316E-9C19-4145-93A4-F88F5FEF24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DE33F89-0DBC-4401-989B-3055BBBAB84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93F5434-AB97-456F-9602-D3ECF9B4EF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AC5B927-9C02-4F62-B976-64DE03F2DA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F887F67-898B-4198-93C1-E2A53CA930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448B0AF-BC73-4953-A41B-8EB6092868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73E7E85-D2B3-413E-B359-628B87E6EF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D693F7E-A5DD-4502-A4A1-54024F8184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48D2E56-B695-4670-BF9B-D45618B2EA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7E292F8-7F60-43AD-9F6C-A1F104D81F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EC1DAD8-629C-40E7-84CB-B34DCEFB122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C208DC8-4DFF-42E3-BA73-11B6B94A356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5CC0504-A5E1-4118-A9BA-12B5D37124D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C47F199-4E5A-48A6-945F-A0E8402038B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738609A-B874-4317-83F4-FAA5B316029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F7EE06C-114D-4720-AAA8-75C7DDE07DE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F16551B-8AB8-4B16-AA02-2BA2F2CEB4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ADE29BA-4AFF-40A0-857A-A8787565D4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E19F542-47A0-4FDE-B912-9987DA856EF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F511226-5DE0-4BA8-904B-045C1946BF0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1B00554-45A0-4625-8FDE-3F3F902279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897095B-554B-47AC-83AB-9CE324B573B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89D8BB6-5EA8-48D3-AF70-11CB8E5C1C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060FF6B-23F5-494A-A6DF-493AD3DD91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B02D00E1-A593-422A-8967-4AFBEADB4CB4}"/>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DDA24CB-7E67-4786-A8BD-C4C76172757D}"/>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459DD14C-0BD0-403E-8A15-25FBB47F9B13}"/>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86BFCA85-ED0D-41A7-938C-0489ACB18BA8}"/>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61B48456-682D-4DB0-88EE-E8F1520B2FD9}"/>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DE8B4C4-8071-483A-BBB3-6F555D19F005}"/>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22E54B1D-40DE-4B57-8691-1ABC8AD0CBA3}"/>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9B257B23-945F-4F18-813D-6604F86304B6}"/>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010DA48D-A342-456B-9343-949DB642A5ED}"/>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C9A6451D-514C-47D0-AE0C-4F09F3ACA028}"/>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170F5483-498E-4C85-819E-65A6BA7CD9F1}"/>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29E1833-CA0E-4A1E-B47F-1E0E535F82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7E61A4-62B7-4197-97C2-3A1DD10248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CF76AD-AE78-4321-BD0D-FAB150023B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043927-6FA5-4FD7-B8AD-D3962A1920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53B0E00-8CAF-4141-AB58-CEAC4F5091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42818</xdr:rowOff>
    </xdr:from>
    <xdr:to>
      <xdr:col>24</xdr:col>
      <xdr:colOff>114300</xdr:colOff>
      <xdr:row>83</xdr:row>
      <xdr:rowOff>144418</xdr:rowOff>
    </xdr:to>
    <xdr:sp macro="" textlink="">
      <xdr:nvSpPr>
        <xdr:cNvPr id="304" name="楕円 303">
          <a:extLst>
            <a:ext uri="{FF2B5EF4-FFF2-40B4-BE49-F238E27FC236}">
              <a16:creationId xmlns:a16="http://schemas.microsoft.com/office/drawing/2014/main" id="{450292E8-53CE-429A-B823-7B371B3D366B}"/>
            </a:ext>
          </a:extLst>
        </xdr:cNvPr>
        <xdr:cNvSpPr/>
      </xdr:nvSpPr>
      <xdr:spPr>
        <a:xfrm>
          <a:off x="4584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21245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1A14473-C124-40BB-8271-E77CAD74FEEF}"/>
            </a:ext>
          </a:extLst>
        </xdr:cNvPr>
        <xdr:cNvSpPr txBox="1"/>
      </xdr:nvSpPr>
      <xdr:spPr>
        <a:xfrm>
          <a:off x="4673600"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162016</xdr:rowOff>
    </xdr:from>
    <xdr:to>
      <xdr:col>20</xdr:col>
      <xdr:colOff>38100</xdr:colOff>
      <xdr:row>83</xdr:row>
      <xdr:rowOff>92166</xdr:rowOff>
    </xdr:to>
    <xdr:sp macro="" textlink="">
      <xdr:nvSpPr>
        <xdr:cNvPr id="306" name="楕円 305">
          <a:extLst>
            <a:ext uri="{FF2B5EF4-FFF2-40B4-BE49-F238E27FC236}">
              <a16:creationId xmlns:a16="http://schemas.microsoft.com/office/drawing/2014/main" id="{40129742-0CD7-4474-B25F-AA32A0587253}"/>
            </a:ext>
          </a:extLst>
        </xdr:cNvPr>
        <xdr:cNvSpPr/>
      </xdr:nvSpPr>
      <xdr:spPr>
        <a:xfrm>
          <a:off x="3746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41366</xdr:rowOff>
    </xdr:from>
    <xdr:to>
      <xdr:col>24</xdr:col>
      <xdr:colOff>63500</xdr:colOff>
      <xdr:row>83</xdr:row>
      <xdr:rowOff>93618</xdr:rowOff>
    </xdr:to>
    <xdr:cxnSp macro="">
      <xdr:nvCxnSpPr>
        <xdr:cNvPr id="307" name="直線コネクタ 306">
          <a:extLst>
            <a:ext uri="{FF2B5EF4-FFF2-40B4-BE49-F238E27FC236}">
              <a16:creationId xmlns:a16="http://schemas.microsoft.com/office/drawing/2014/main" id="{81F966D5-F1CF-4069-95B3-AA6986E75174}"/>
            </a:ext>
          </a:extLst>
        </xdr:cNvPr>
        <xdr:cNvCxnSpPr/>
      </xdr:nvCxnSpPr>
      <xdr:spPr>
        <a:xfrm>
          <a:off x="3797300" y="1427171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8" name="楕円 307">
          <a:extLst>
            <a:ext uri="{FF2B5EF4-FFF2-40B4-BE49-F238E27FC236}">
              <a16:creationId xmlns:a16="http://schemas.microsoft.com/office/drawing/2014/main" id="{9DFF5CE1-1699-4240-942B-01687CC55D3B}"/>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140970</xdr:rowOff>
    </xdr:to>
    <xdr:cxnSp macro="">
      <xdr:nvCxnSpPr>
        <xdr:cNvPr id="309" name="直線コネクタ 308">
          <a:extLst>
            <a:ext uri="{FF2B5EF4-FFF2-40B4-BE49-F238E27FC236}">
              <a16:creationId xmlns:a16="http://schemas.microsoft.com/office/drawing/2014/main" id="{049328D1-220F-4CF6-A955-C8275644986A}"/>
            </a:ext>
          </a:extLst>
        </xdr:cNvPr>
        <xdr:cNvCxnSpPr/>
      </xdr:nvCxnSpPr>
      <xdr:spPr>
        <a:xfrm flipV="1">
          <a:off x="2908300" y="14271716"/>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39551</xdr:rowOff>
    </xdr:from>
    <xdr:to>
      <xdr:col>10</xdr:col>
      <xdr:colOff>165100</xdr:colOff>
      <xdr:row>83</xdr:row>
      <xdr:rowOff>141151</xdr:rowOff>
    </xdr:to>
    <xdr:sp macro="" textlink="">
      <xdr:nvSpPr>
        <xdr:cNvPr id="310" name="楕円 309">
          <a:extLst>
            <a:ext uri="{FF2B5EF4-FFF2-40B4-BE49-F238E27FC236}">
              <a16:creationId xmlns:a16="http://schemas.microsoft.com/office/drawing/2014/main" id="{F2F802E2-8651-4A16-AFE8-F7AA31CF88EB}"/>
            </a:ext>
          </a:extLst>
        </xdr:cNvPr>
        <xdr:cNvSpPr/>
      </xdr:nvSpPr>
      <xdr:spPr>
        <a:xfrm>
          <a:off x="1968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90351</xdr:rowOff>
    </xdr:from>
    <xdr:to>
      <xdr:col>15</xdr:col>
      <xdr:colOff>50800</xdr:colOff>
      <xdr:row>83</xdr:row>
      <xdr:rowOff>140970</xdr:rowOff>
    </xdr:to>
    <xdr:cxnSp macro="">
      <xdr:nvCxnSpPr>
        <xdr:cNvPr id="311" name="直線コネクタ 310">
          <a:extLst>
            <a:ext uri="{FF2B5EF4-FFF2-40B4-BE49-F238E27FC236}">
              <a16:creationId xmlns:a16="http://schemas.microsoft.com/office/drawing/2014/main" id="{260F17BF-C269-45AF-9B63-1EBEB209692B}"/>
            </a:ext>
          </a:extLst>
        </xdr:cNvPr>
        <xdr:cNvCxnSpPr/>
      </xdr:nvCxnSpPr>
      <xdr:spPr>
        <a:xfrm>
          <a:off x="2019300" y="143207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34652</xdr:rowOff>
    </xdr:from>
    <xdr:to>
      <xdr:col>6</xdr:col>
      <xdr:colOff>38100</xdr:colOff>
      <xdr:row>83</xdr:row>
      <xdr:rowOff>136252</xdr:rowOff>
    </xdr:to>
    <xdr:sp macro="" textlink="">
      <xdr:nvSpPr>
        <xdr:cNvPr id="312" name="楕円 311">
          <a:extLst>
            <a:ext uri="{FF2B5EF4-FFF2-40B4-BE49-F238E27FC236}">
              <a16:creationId xmlns:a16="http://schemas.microsoft.com/office/drawing/2014/main" id="{950083AA-D30D-4175-A6DF-D99B5A2FA210}"/>
            </a:ext>
          </a:extLst>
        </xdr:cNvPr>
        <xdr:cNvSpPr/>
      </xdr:nvSpPr>
      <xdr:spPr>
        <a:xfrm>
          <a:off x="1079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85452</xdr:rowOff>
    </xdr:from>
    <xdr:to>
      <xdr:col>10</xdr:col>
      <xdr:colOff>114300</xdr:colOff>
      <xdr:row>83</xdr:row>
      <xdr:rowOff>90351</xdr:rowOff>
    </xdr:to>
    <xdr:cxnSp macro="">
      <xdr:nvCxnSpPr>
        <xdr:cNvPr id="313" name="直線コネクタ 312">
          <a:extLst>
            <a:ext uri="{FF2B5EF4-FFF2-40B4-BE49-F238E27FC236}">
              <a16:creationId xmlns:a16="http://schemas.microsoft.com/office/drawing/2014/main" id="{45763968-E873-4A93-895B-6602F742C768}"/>
            </a:ext>
          </a:extLst>
        </xdr:cNvPr>
        <xdr:cNvCxnSpPr/>
      </xdr:nvCxnSpPr>
      <xdr:spPr>
        <a:xfrm>
          <a:off x="1130300" y="143158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92D51017-1D4C-4712-9EFC-B1FF8EDAEFDE}"/>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5CAE5AB4-1ADF-49D6-BCEB-8BE4D2088D98}"/>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BF837E40-F8C1-48A3-8960-CA96873C0F7A}"/>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E7E869BF-9C74-4E82-99ED-F5801CB8CFF8}"/>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83293</xdr:rowOff>
    </xdr:from>
    <xdr:ext cx="405111" cy="259045"/>
    <xdr:sp macro="" textlink="">
      <xdr:nvSpPr>
        <xdr:cNvPr id="318" name="n_1mainValue【公営住宅】&#10;有形固定資産減価償却率">
          <a:extLst>
            <a:ext uri="{FF2B5EF4-FFF2-40B4-BE49-F238E27FC236}">
              <a16:creationId xmlns:a16="http://schemas.microsoft.com/office/drawing/2014/main" id="{BB1FF135-9EC2-4462-B336-B9901572DB28}"/>
            </a:ext>
          </a:extLst>
        </xdr:cNvPr>
        <xdr:cNvSpPr txBox="1"/>
      </xdr:nvSpPr>
      <xdr:spPr>
        <a:xfrm>
          <a:off x="3582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19" name="n_2mainValue【公営住宅】&#10;有形固定資産減価償却率">
          <a:extLst>
            <a:ext uri="{FF2B5EF4-FFF2-40B4-BE49-F238E27FC236}">
              <a16:creationId xmlns:a16="http://schemas.microsoft.com/office/drawing/2014/main" id="{F2D48FE3-AD34-4C78-A499-2ACD42B3E13E}"/>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132278</xdr:rowOff>
    </xdr:from>
    <xdr:ext cx="405111" cy="259045"/>
    <xdr:sp macro="" textlink="">
      <xdr:nvSpPr>
        <xdr:cNvPr id="320" name="n_3mainValue【公営住宅】&#10;有形固定資産減価償却率">
          <a:extLst>
            <a:ext uri="{FF2B5EF4-FFF2-40B4-BE49-F238E27FC236}">
              <a16:creationId xmlns:a16="http://schemas.microsoft.com/office/drawing/2014/main" id="{08232048-C286-48BA-8BD9-E9CE004EEB1C}"/>
            </a:ext>
          </a:extLst>
        </xdr:cNvPr>
        <xdr:cNvSpPr txBox="1"/>
      </xdr:nvSpPr>
      <xdr:spPr>
        <a:xfrm>
          <a:off x="1816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127379</xdr:rowOff>
    </xdr:from>
    <xdr:ext cx="405111" cy="259045"/>
    <xdr:sp macro="" textlink="">
      <xdr:nvSpPr>
        <xdr:cNvPr id="321" name="n_4mainValue【公営住宅】&#10;有形固定資産減価償却率">
          <a:extLst>
            <a:ext uri="{FF2B5EF4-FFF2-40B4-BE49-F238E27FC236}">
              <a16:creationId xmlns:a16="http://schemas.microsoft.com/office/drawing/2014/main" id="{A5CCD0F6-183D-496E-980C-E92C60DBFA03}"/>
            </a:ext>
          </a:extLst>
        </xdr:cNvPr>
        <xdr:cNvSpPr txBox="1"/>
      </xdr:nvSpPr>
      <xdr:spPr>
        <a:xfrm>
          <a:off x="927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BD0FFF1-5522-4705-A061-3CA1AE3D81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3FDE01-321F-4D5C-B1AD-0E5B48C677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0CEE7D3-D5B3-4B4A-BEBD-4C2AD4620A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F1827A7-284B-43F5-B6E6-F71B43B227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BCDBD8A-5449-48FB-B8A6-2678B6D4E2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55D97F8-EC6D-42B2-8EC0-EF931E7ADB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896A643-9B88-40A3-A2FF-AD27729720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EF49724-E715-41CB-9191-2504517B61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8D89C68-08C4-4A1E-8B2A-C7508CBFF72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3802B87-BACE-4AD3-A92C-AC07648DCE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881D4C1-6396-4172-804E-3AA966EE503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B551F42-8329-4068-B8C6-C2188C3A153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D1A69F5-F4B6-4BEE-BCC1-08E0C0EC74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207A13C-CE3B-4746-8174-1CE90F7C5D9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00829C8-F727-4D18-8249-5AC39C50E10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A8D2782-17E4-4024-B20A-17B474E6280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A2859DE-60F3-4DB1-B9AA-2F799A0E31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E4953B8-F0EA-4A04-A7FF-089AD77AD04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EC66831-8131-480A-9C31-FC955C2BCE5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7AC5174E-D5F6-4CF4-BE69-875AD656E6B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849E116-96DB-43D4-9B21-7A0D0466295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29F346E-1916-4C0A-BA9B-9CB3E01918A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5A454B8-5051-49F2-B6EE-99659DB036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189E76E-2AA4-490E-8179-E8AD720960D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10FAF44-7789-4BD0-BF6B-AE18D8275C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80D4ED75-7A48-435C-9537-08FE3914E941}"/>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C21EC214-11F5-475D-8FC2-2878DD55B57B}"/>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F5AEAC12-9373-425F-B2A1-46B1D0B20B93}"/>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26DC914E-F13C-4C96-80F9-F2CD5C1AB0A4}"/>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0EED53A5-EC5B-415D-BE68-C544DCC497D2}"/>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52" name="【公営住宅】&#10;一人当たり面積平均値テキスト">
          <a:extLst>
            <a:ext uri="{FF2B5EF4-FFF2-40B4-BE49-F238E27FC236}">
              <a16:creationId xmlns:a16="http://schemas.microsoft.com/office/drawing/2014/main" id="{6C04BEDD-CD2A-4093-A453-C6C065A3425B}"/>
            </a:ext>
          </a:extLst>
        </xdr:cNvPr>
        <xdr:cNvSpPr txBox="1"/>
      </xdr:nvSpPr>
      <xdr:spPr>
        <a:xfrm>
          <a:off x="10515600" y="1432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0E8BA2A8-70DF-4645-9C21-B29018BD0CEE}"/>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BB2484D2-90FA-4850-972F-C9AB408C12E7}"/>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1C888FA0-BEDE-4FE0-9286-854F1265709E}"/>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9BB48C90-692B-43BF-A507-DD44ACB87C86}"/>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1AD12A49-8842-4F40-810D-07E05D36CB99}"/>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D4D428-DC35-4AF6-94F4-1BDD3E4FFC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3675FD1-65C3-4D0E-8606-CEA93A2F90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BE1EB6D-A299-419C-B20E-EA03FD7A4BC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C06D73E-C864-4313-862F-C06857684A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73AB85B-4842-47AC-A5AB-2869CCA52D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74712</xdr:rowOff>
    </xdr:from>
    <xdr:to>
      <xdr:col>55</xdr:col>
      <xdr:colOff>50800</xdr:colOff>
      <xdr:row>84</xdr:row>
      <xdr:rowOff>4862</xdr:rowOff>
    </xdr:to>
    <xdr:sp macro="" textlink="">
      <xdr:nvSpPr>
        <xdr:cNvPr id="363" name="楕円 362">
          <a:extLst>
            <a:ext uri="{FF2B5EF4-FFF2-40B4-BE49-F238E27FC236}">
              <a16:creationId xmlns:a16="http://schemas.microsoft.com/office/drawing/2014/main" id="{95410A97-831E-4B11-9754-CD06998E9932}"/>
            </a:ext>
          </a:extLst>
        </xdr:cNvPr>
        <xdr:cNvSpPr/>
      </xdr:nvSpPr>
      <xdr:spPr>
        <a:xfrm>
          <a:off x="10426700" y="143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97589</xdr:rowOff>
    </xdr:from>
    <xdr:ext cx="469744" cy="259045"/>
    <xdr:sp macro="" textlink="">
      <xdr:nvSpPr>
        <xdr:cNvPr id="364" name="【公営住宅】&#10;一人当たり面積該当値テキスト">
          <a:extLst>
            <a:ext uri="{FF2B5EF4-FFF2-40B4-BE49-F238E27FC236}">
              <a16:creationId xmlns:a16="http://schemas.microsoft.com/office/drawing/2014/main" id="{DF0D5483-D564-491F-B1E6-1EA543F5C56E}"/>
            </a:ext>
          </a:extLst>
        </xdr:cNvPr>
        <xdr:cNvSpPr txBox="1"/>
      </xdr:nvSpPr>
      <xdr:spPr>
        <a:xfrm>
          <a:off x="10515600" y="1415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76671</xdr:rowOff>
    </xdr:from>
    <xdr:to>
      <xdr:col>50</xdr:col>
      <xdr:colOff>165100</xdr:colOff>
      <xdr:row>84</xdr:row>
      <xdr:rowOff>6821</xdr:rowOff>
    </xdr:to>
    <xdr:sp macro="" textlink="">
      <xdr:nvSpPr>
        <xdr:cNvPr id="365" name="楕円 364">
          <a:extLst>
            <a:ext uri="{FF2B5EF4-FFF2-40B4-BE49-F238E27FC236}">
              <a16:creationId xmlns:a16="http://schemas.microsoft.com/office/drawing/2014/main" id="{17176057-65AE-473C-B62F-B0C0ABA7011E}"/>
            </a:ext>
          </a:extLst>
        </xdr:cNvPr>
        <xdr:cNvSpPr/>
      </xdr:nvSpPr>
      <xdr:spPr>
        <a:xfrm>
          <a:off x="9588500" y="143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125512</xdr:rowOff>
    </xdr:from>
    <xdr:to>
      <xdr:col>55</xdr:col>
      <xdr:colOff>0</xdr:colOff>
      <xdr:row>83</xdr:row>
      <xdr:rowOff>127471</xdr:rowOff>
    </xdr:to>
    <xdr:cxnSp macro="">
      <xdr:nvCxnSpPr>
        <xdr:cNvPr id="366" name="直線コネクタ 365">
          <a:extLst>
            <a:ext uri="{FF2B5EF4-FFF2-40B4-BE49-F238E27FC236}">
              <a16:creationId xmlns:a16="http://schemas.microsoft.com/office/drawing/2014/main" id="{526A225D-9475-4C55-94AF-BB94572CFDE5}"/>
            </a:ext>
          </a:extLst>
        </xdr:cNvPr>
        <xdr:cNvCxnSpPr/>
      </xdr:nvCxnSpPr>
      <xdr:spPr>
        <a:xfrm flipV="1">
          <a:off x="9639300" y="1435586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118363</xdr:rowOff>
    </xdr:from>
    <xdr:to>
      <xdr:col>46</xdr:col>
      <xdr:colOff>38100</xdr:colOff>
      <xdr:row>84</xdr:row>
      <xdr:rowOff>48513</xdr:rowOff>
    </xdr:to>
    <xdr:sp macro="" textlink="">
      <xdr:nvSpPr>
        <xdr:cNvPr id="367" name="楕円 366">
          <a:extLst>
            <a:ext uri="{FF2B5EF4-FFF2-40B4-BE49-F238E27FC236}">
              <a16:creationId xmlns:a16="http://schemas.microsoft.com/office/drawing/2014/main" id="{6CC63786-8DDA-4460-B05E-3B5DBAD419D6}"/>
            </a:ext>
          </a:extLst>
        </xdr:cNvPr>
        <xdr:cNvSpPr/>
      </xdr:nvSpPr>
      <xdr:spPr>
        <a:xfrm>
          <a:off x="8699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127471</xdr:rowOff>
    </xdr:from>
    <xdr:to>
      <xdr:col>50</xdr:col>
      <xdr:colOff>114300</xdr:colOff>
      <xdr:row>83</xdr:row>
      <xdr:rowOff>169163</xdr:rowOff>
    </xdr:to>
    <xdr:cxnSp macro="">
      <xdr:nvCxnSpPr>
        <xdr:cNvPr id="368" name="直線コネクタ 367">
          <a:extLst>
            <a:ext uri="{FF2B5EF4-FFF2-40B4-BE49-F238E27FC236}">
              <a16:creationId xmlns:a16="http://schemas.microsoft.com/office/drawing/2014/main" id="{EF39C19B-5706-406B-8D3E-829CFE0FFF8F}"/>
            </a:ext>
          </a:extLst>
        </xdr:cNvPr>
        <xdr:cNvCxnSpPr/>
      </xdr:nvCxnSpPr>
      <xdr:spPr>
        <a:xfrm flipV="1">
          <a:off x="8750300" y="14357821"/>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142204</xdr:rowOff>
    </xdr:from>
    <xdr:to>
      <xdr:col>41</xdr:col>
      <xdr:colOff>101600</xdr:colOff>
      <xdr:row>84</xdr:row>
      <xdr:rowOff>72354</xdr:rowOff>
    </xdr:to>
    <xdr:sp macro="" textlink="">
      <xdr:nvSpPr>
        <xdr:cNvPr id="369" name="楕円 368">
          <a:extLst>
            <a:ext uri="{FF2B5EF4-FFF2-40B4-BE49-F238E27FC236}">
              <a16:creationId xmlns:a16="http://schemas.microsoft.com/office/drawing/2014/main" id="{A19EB7A3-00AF-4C19-A6E8-6E9B70760329}"/>
            </a:ext>
          </a:extLst>
        </xdr:cNvPr>
        <xdr:cNvSpPr/>
      </xdr:nvSpPr>
      <xdr:spPr>
        <a:xfrm>
          <a:off x="7810500" y="143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169163</xdr:rowOff>
    </xdr:from>
    <xdr:to>
      <xdr:col>45</xdr:col>
      <xdr:colOff>177800</xdr:colOff>
      <xdr:row>84</xdr:row>
      <xdr:rowOff>21554</xdr:rowOff>
    </xdr:to>
    <xdr:cxnSp macro="">
      <xdr:nvCxnSpPr>
        <xdr:cNvPr id="370" name="直線コネクタ 369">
          <a:extLst>
            <a:ext uri="{FF2B5EF4-FFF2-40B4-BE49-F238E27FC236}">
              <a16:creationId xmlns:a16="http://schemas.microsoft.com/office/drawing/2014/main" id="{A10D86EE-E5DF-43EC-8010-C70B44F7AB32}"/>
            </a:ext>
          </a:extLst>
        </xdr:cNvPr>
        <xdr:cNvCxnSpPr/>
      </xdr:nvCxnSpPr>
      <xdr:spPr>
        <a:xfrm flipV="1">
          <a:off x="7861300" y="14399513"/>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162995</xdr:rowOff>
    </xdr:from>
    <xdr:to>
      <xdr:col>36</xdr:col>
      <xdr:colOff>165100</xdr:colOff>
      <xdr:row>84</xdr:row>
      <xdr:rowOff>93145</xdr:rowOff>
    </xdr:to>
    <xdr:sp macro="" textlink="">
      <xdr:nvSpPr>
        <xdr:cNvPr id="371" name="楕円 370">
          <a:extLst>
            <a:ext uri="{FF2B5EF4-FFF2-40B4-BE49-F238E27FC236}">
              <a16:creationId xmlns:a16="http://schemas.microsoft.com/office/drawing/2014/main" id="{1DC3BDA8-0612-4027-9AB5-C38568292F76}"/>
            </a:ext>
          </a:extLst>
        </xdr:cNvPr>
        <xdr:cNvSpPr/>
      </xdr:nvSpPr>
      <xdr:spPr>
        <a:xfrm>
          <a:off x="6921500" y="14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21554</xdr:rowOff>
    </xdr:from>
    <xdr:to>
      <xdr:col>41</xdr:col>
      <xdr:colOff>50800</xdr:colOff>
      <xdr:row>84</xdr:row>
      <xdr:rowOff>42345</xdr:rowOff>
    </xdr:to>
    <xdr:cxnSp macro="">
      <xdr:nvCxnSpPr>
        <xdr:cNvPr id="372" name="直線コネクタ 371">
          <a:extLst>
            <a:ext uri="{FF2B5EF4-FFF2-40B4-BE49-F238E27FC236}">
              <a16:creationId xmlns:a16="http://schemas.microsoft.com/office/drawing/2014/main" id="{92FEC640-B9BD-44F1-A734-1ACBB93504AE}"/>
            </a:ext>
          </a:extLst>
        </xdr:cNvPr>
        <xdr:cNvCxnSpPr/>
      </xdr:nvCxnSpPr>
      <xdr:spPr>
        <a:xfrm flipV="1">
          <a:off x="6972300" y="14423354"/>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73" name="n_1aveValue【公営住宅】&#10;一人当たり面積">
          <a:extLst>
            <a:ext uri="{FF2B5EF4-FFF2-40B4-BE49-F238E27FC236}">
              <a16:creationId xmlns:a16="http://schemas.microsoft.com/office/drawing/2014/main" id="{7075212C-A10F-4010-BC01-915B6D57B1CD}"/>
            </a:ext>
          </a:extLst>
        </xdr:cNvPr>
        <xdr:cNvSpPr txBox="1"/>
      </xdr:nvSpPr>
      <xdr:spPr>
        <a:xfrm>
          <a:off x="9391727" y="144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86FA6AA8-D705-4D77-B668-E89DA5BFA5B2}"/>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6F0E7AB6-03E3-419B-9016-9D00BB533D96}"/>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B66F64DB-7046-4FDA-BDF1-0ABE543F1D94}"/>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23348</xdr:rowOff>
    </xdr:from>
    <xdr:ext cx="469744" cy="259045"/>
    <xdr:sp macro="" textlink="">
      <xdr:nvSpPr>
        <xdr:cNvPr id="377" name="n_1mainValue【公営住宅】&#10;一人当たり面積">
          <a:extLst>
            <a:ext uri="{FF2B5EF4-FFF2-40B4-BE49-F238E27FC236}">
              <a16:creationId xmlns:a16="http://schemas.microsoft.com/office/drawing/2014/main" id="{D789E9C8-CFA0-422D-9192-8FFC37C9D062}"/>
            </a:ext>
          </a:extLst>
        </xdr:cNvPr>
        <xdr:cNvSpPr txBox="1"/>
      </xdr:nvSpPr>
      <xdr:spPr>
        <a:xfrm>
          <a:off x="9391727" y="1408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39640</xdr:rowOff>
    </xdr:from>
    <xdr:ext cx="469744" cy="259045"/>
    <xdr:sp macro="" textlink="">
      <xdr:nvSpPr>
        <xdr:cNvPr id="378" name="n_2mainValue【公営住宅】&#10;一人当たり面積">
          <a:extLst>
            <a:ext uri="{FF2B5EF4-FFF2-40B4-BE49-F238E27FC236}">
              <a16:creationId xmlns:a16="http://schemas.microsoft.com/office/drawing/2014/main" id="{51F8D5A6-8801-479D-8C9F-CAA2F791A65A}"/>
            </a:ext>
          </a:extLst>
        </xdr:cNvPr>
        <xdr:cNvSpPr txBox="1"/>
      </xdr:nvSpPr>
      <xdr:spPr>
        <a:xfrm>
          <a:off x="8515427" y="1444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63481</xdr:rowOff>
    </xdr:from>
    <xdr:ext cx="469744" cy="259045"/>
    <xdr:sp macro="" textlink="">
      <xdr:nvSpPr>
        <xdr:cNvPr id="379" name="n_3mainValue【公営住宅】&#10;一人当たり面積">
          <a:extLst>
            <a:ext uri="{FF2B5EF4-FFF2-40B4-BE49-F238E27FC236}">
              <a16:creationId xmlns:a16="http://schemas.microsoft.com/office/drawing/2014/main" id="{8B5D1A40-D8B0-40D7-AFA3-4088E13BE383}"/>
            </a:ext>
          </a:extLst>
        </xdr:cNvPr>
        <xdr:cNvSpPr txBox="1"/>
      </xdr:nvSpPr>
      <xdr:spPr>
        <a:xfrm>
          <a:off x="7626427" y="144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84272</xdr:rowOff>
    </xdr:from>
    <xdr:ext cx="469744" cy="259045"/>
    <xdr:sp macro="" textlink="">
      <xdr:nvSpPr>
        <xdr:cNvPr id="380" name="n_4mainValue【公営住宅】&#10;一人当たり面積">
          <a:extLst>
            <a:ext uri="{FF2B5EF4-FFF2-40B4-BE49-F238E27FC236}">
              <a16:creationId xmlns:a16="http://schemas.microsoft.com/office/drawing/2014/main" id="{FB3FEBBE-AC88-4B85-AF77-7C3BC41D599D}"/>
            </a:ext>
          </a:extLst>
        </xdr:cNvPr>
        <xdr:cNvSpPr txBox="1"/>
      </xdr:nvSpPr>
      <xdr:spPr>
        <a:xfrm>
          <a:off x="6737427" y="1448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721DAFC-E916-4AF7-ADFB-AB35DD40FC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FBB8E16-3FCA-4584-BEF3-D0B698D176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B5E0381-D323-4CF8-9802-972737A10D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1BCD064-D35A-4D76-9594-82961E58A0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7126-2465-444C-99C4-043E1021FE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6C5624A-9301-46AF-894C-7BD17A7F5A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9A5B97D-FE32-4DDF-81BE-587EC09852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04201D8-98A4-448F-A589-39F7F34FB90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BB6DAE1-60D8-412C-9431-F8D35D4701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B90E409-7239-4D76-81D5-AA78F838FE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92FC76A-BF72-450C-BDE2-2B4617F59F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E52702B-4703-4AFA-AC94-9931521E3F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CC33F95-4246-4D6E-AB1C-5BF722698A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495B3C9-A3F8-4F91-81FB-4736134B84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EE7E70D-22A5-4E05-BAB8-CC630D2A9C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64B640F-5C55-4A25-AA1B-E1BD68AA45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341D7BD-EACA-4EA4-B773-2F589B2D51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BB93BC4-E768-4C89-BA16-13FB8DBFB9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70E4462-7B28-40CE-A940-652DFE306A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FA9915E-ED1A-4249-9035-8F0E0ED3B8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988561A-C06E-476D-9268-48ADB8CFEE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B99092C-EDBD-48D6-B1DB-2EFF38E73A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27DC78F-331E-4991-8D1B-EF8219B62D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AFF2D07-3E81-4C3B-892F-C4160179EE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FB1048F-D52E-4DAD-AC15-6D5A09ED42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5CD15EA-9391-4FB2-A535-418139869F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4E46064-35FF-4558-A23E-5C5D9D530E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58ADBCB8-0132-44CF-ABB5-8EBC6CEE1C0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6EFD0A4-EC08-4AFE-96A0-48A0F7BF2CC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AF2CB777-BC41-4EA1-9555-262A99B417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C1CAA7C0-9EAE-4A96-B5A0-FF82D0803F7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847FE99-E787-4026-857B-C307B77A64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4FD8EEB-570D-4634-95EB-951799CAF32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6641038B-6F07-40DA-9964-BD7DA9DE4E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4284AFFA-601C-4B92-BA86-A32C41BAC38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38CEF7B-633B-4767-AE9C-A9EB2858424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42090097-36CD-43C6-87C6-F54D0330F7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8AFE24A-4D2A-4D4C-8139-7573AD60495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91212A3E-8501-4035-959F-5C80CD2DFD2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DABF7D5-41CD-46D7-A7A4-99F575A502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DC99352-2D91-446C-9CF5-3F88AD3764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DEF5FA6-5094-403B-B5E1-C60A3E3959EB}"/>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2E50FC4-399D-4283-AFB0-F02AA538227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2FB36755-495C-40D3-9E11-D6B55A642E3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1E4179B-2C48-4B09-931E-6B8E836E2EF8}"/>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701EC99F-4F52-42A0-B099-5DFF2DC39257}"/>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29EB57F-C138-4FFE-954F-3B6C2B6905B8}"/>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a:extLst>
            <a:ext uri="{FF2B5EF4-FFF2-40B4-BE49-F238E27FC236}">
              <a16:creationId xmlns:a16="http://schemas.microsoft.com/office/drawing/2014/main" id="{A2905F41-6CFA-4149-9476-C0EA2CA84135}"/>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a:extLst>
            <a:ext uri="{FF2B5EF4-FFF2-40B4-BE49-F238E27FC236}">
              <a16:creationId xmlns:a16="http://schemas.microsoft.com/office/drawing/2014/main" id="{E9C6AEA3-AEB6-4F50-811E-5061BB0CF0EB}"/>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a:extLst>
            <a:ext uri="{FF2B5EF4-FFF2-40B4-BE49-F238E27FC236}">
              <a16:creationId xmlns:a16="http://schemas.microsoft.com/office/drawing/2014/main" id="{193A0D9B-43CC-453F-9158-8153F13F62E4}"/>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a:extLst>
            <a:ext uri="{FF2B5EF4-FFF2-40B4-BE49-F238E27FC236}">
              <a16:creationId xmlns:a16="http://schemas.microsoft.com/office/drawing/2014/main" id="{C91764EB-D93F-41DF-A273-768C779441F4}"/>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a:extLst>
            <a:ext uri="{FF2B5EF4-FFF2-40B4-BE49-F238E27FC236}">
              <a16:creationId xmlns:a16="http://schemas.microsoft.com/office/drawing/2014/main" id="{547D087B-3EA7-44DF-AABC-0157457D720E}"/>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1531071-FD66-4344-B54B-FDE033BC1C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1D208E6-9C42-4E26-B798-56CEE6F837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896C3E5-A652-4980-93AD-C626850599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521FDF9-4734-41B4-B2B1-7DAD41E15C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8D621B9-B856-4933-A668-15A5D3E16B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30299</xdr:rowOff>
    </xdr:from>
    <xdr:to>
      <xdr:col>85</xdr:col>
      <xdr:colOff>177800</xdr:colOff>
      <xdr:row>42</xdr:row>
      <xdr:rowOff>131899</xdr:rowOff>
    </xdr:to>
    <xdr:sp macro="" textlink="">
      <xdr:nvSpPr>
        <xdr:cNvPr id="438" name="楕円 437">
          <a:extLst>
            <a:ext uri="{FF2B5EF4-FFF2-40B4-BE49-F238E27FC236}">
              <a16:creationId xmlns:a16="http://schemas.microsoft.com/office/drawing/2014/main" id="{6287120D-5176-491D-8013-8CCE22D5CAC7}"/>
            </a:ext>
          </a:extLst>
        </xdr:cNvPr>
        <xdr:cNvSpPr/>
      </xdr:nvSpPr>
      <xdr:spPr>
        <a:xfrm>
          <a:off x="16268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116676</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1A666F9B-E0F5-48F6-B3F2-065DC66CF7F3}"/>
            </a:ext>
          </a:extLst>
        </xdr:cNvPr>
        <xdr:cNvSpPr txBox="1"/>
      </xdr:nvSpPr>
      <xdr:spPr>
        <a:xfrm>
          <a:off x="16357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152763</xdr:rowOff>
    </xdr:from>
    <xdr:to>
      <xdr:col>81</xdr:col>
      <xdr:colOff>101600</xdr:colOff>
      <xdr:row>42</xdr:row>
      <xdr:rowOff>82913</xdr:rowOff>
    </xdr:to>
    <xdr:sp macro="" textlink="">
      <xdr:nvSpPr>
        <xdr:cNvPr id="440" name="楕円 439">
          <a:extLst>
            <a:ext uri="{FF2B5EF4-FFF2-40B4-BE49-F238E27FC236}">
              <a16:creationId xmlns:a16="http://schemas.microsoft.com/office/drawing/2014/main" id="{E954C9E4-B5BA-4679-99F9-CD61D48EF107}"/>
            </a:ext>
          </a:extLst>
        </xdr:cNvPr>
        <xdr:cNvSpPr/>
      </xdr:nvSpPr>
      <xdr:spPr>
        <a:xfrm>
          <a:off x="154305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32113</xdr:rowOff>
    </xdr:from>
    <xdr:to>
      <xdr:col>85</xdr:col>
      <xdr:colOff>127000</xdr:colOff>
      <xdr:row>42</xdr:row>
      <xdr:rowOff>81099</xdr:rowOff>
    </xdr:to>
    <xdr:cxnSp macro="">
      <xdr:nvCxnSpPr>
        <xdr:cNvPr id="441" name="直線コネクタ 440">
          <a:extLst>
            <a:ext uri="{FF2B5EF4-FFF2-40B4-BE49-F238E27FC236}">
              <a16:creationId xmlns:a16="http://schemas.microsoft.com/office/drawing/2014/main" id="{F9E3B8AF-15B7-4B9C-88EC-7E868C3A0BB6}"/>
            </a:ext>
          </a:extLst>
        </xdr:cNvPr>
        <xdr:cNvCxnSpPr/>
      </xdr:nvCxnSpPr>
      <xdr:spPr>
        <a:xfrm>
          <a:off x="15481300" y="723301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77651</xdr:rowOff>
    </xdr:from>
    <xdr:to>
      <xdr:col>76</xdr:col>
      <xdr:colOff>165100</xdr:colOff>
      <xdr:row>42</xdr:row>
      <xdr:rowOff>7801</xdr:rowOff>
    </xdr:to>
    <xdr:sp macro="" textlink="">
      <xdr:nvSpPr>
        <xdr:cNvPr id="442" name="楕円 441">
          <a:extLst>
            <a:ext uri="{FF2B5EF4-FFF2-40B4-BE49-F238E27FC236}">
              <a16:creationId xmlns:a16="http://schemas.microsoft.com/office/drawing/2014/main" id="{DBB9331D-6F98-4616-AA7D-152003BAA087}"/>
            </a:ext>
          </a:extLst>
        </xdr:cNvPr>
        <xdr:cNvSpPr/>
      </xdr:nvSpPr>
      <xdr:spPr>
        <a:xfrm>
          <a:off x="14541500" y="71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128451</xdr:rowOff>
    </xdr:from>
    <xdr:to>
      <xdr:col>81</xdr:col>
      <xdr:colOff>50800</xdr:colOff>
      <xdr:row>42</xdr:row>
      <xdr:rowOff>32113</xdr:rowOff>
    </xdr:to>
    <xdr:cxnSp macro="">
      <xdr:nvCxnSpPr>
        <xdr:cNvPr id="443" name="直線コネクタ 442">
          <a:extLst>
            <a:ext uri="{FF2B5EF4-FFF2-40B4-BE49-F238E27FC236}">
              <a16:creationId xmlns:a16="http://schemas.microsoft.com/office/drawing/2014/main" id="{10E16E6F-009F-46BB-B18D-D8E8588A4C82}"/>
            </a:ext>
          </a:extLst>
        </xdr:cNvPr>
        <xdr:cNvCxnSpPr/>
      </xdr:nvCxnSpPr>
      <xdr:spPr>
        <a:xfrm>
          <a:off x="14592300" y="715790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xdr:rowOff>
    </xdr:from>
    <xdr:to>
      <xdr:col>72</xdr:col>
      <xdr:colOff>38100</xdr:colOff>
      <xdr:row>41</xdr:row>
      <xdr:rowOff>109038</xdr:rowOff>
    </xdr:to>
    <xdr:sp macro="" textlink="">
      <xdr:nvSpPr>
        <xdr:cNvPr id="444" name="楕円 443">
          <a:extLst>
            <a:ext uri="{FF2B5EF4-FFF2-40B4-BE49-F238E27FC236}">
              <a16:creationId xmlns:a16="http://schemas.microsoft.com/office/drawing/2014/main" id="{EB7D5E3B-DE66-46BC-931D-A5758530B81A}"/>
            </a:ext>
          </a:extLst>
        </xdr:cNvPr>
        <xdr:cNvSpPr/>
      </xdr:nvSpPr>
      <xdr:spPr>
        <a:xfrm>
          <a:off x="13652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58238</xdr:rowOff>
    </xdr:from>
    <xdr:to>
      <xdr:col>76</xdr:col>
      <xdr:colOff>114300</xdr:colOff>
      <xdr:row>41</xdr:row>
      <xdr:rowOff>128451</xdr:rowOff>
    </xdr:to>
    <xdr:cxnSp macro="">
      <xdr:nvCxnSpPr>
        <xdr:cNvPr id="445" name="直線コネクタ 444">
          <a:extLst>
            <a:ext uri="{FF2B5EF4-FFF2-40B4-BE49-F238E27FC236}">
              <a16:creationId xmlns:a16="http://schemas.microsoft.com/office/drawing/2014/main" id="{FF79871C-B16E-463A-A5AA-D596611A3571}"/>
            </a:ext>
          </a:extLst>
        </xdr:cNvPr>
        <xdr:cNvCxnSpPr/>
      </xdr:nvCxnSpPr>
      <xdr:spPr>
        <a:xfrm>
          <a:off x="13703300" y="708768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446" name="楕円 445">
          <a:extLst>
            <a:ext uri="{FF2B5EF4-FFF2-40B4-BE49-F238E27FC236}">
              <a16:creationId xmlns:a16="http://schemas.microsoft.com/office/drawing/2014/main" id="{C06511B4-5F83-4C10-A424-8BBFFB77F85D}"/>
            </a:ext>
          </a:extLst>
        </xdr:cNvPr>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154577</xdr:rowOff>
    </xdr:from>
    <xdr:to>
      <xdr:col>71</xdr:col>
      <xdr:colOff>177800</xdr:colOff>
      <xdr:row>41</xdr:row>
      <xdr:rowOff>58238</xdr:rowOff>
    </xdr:to>
    <xdr:cxnSp macro="">
      <xdr:nvCxnSpPr>
        <xdr:cNvPr id="447" name="直線コネクタ 446">
          <a:extLst>
            <a:ext uri="{FF2B5EF4-FFF2-40B4-BE49-F238E27FC236}">
              <a16:creationId xmlns:a16="http://schemas.microsoft.com/office/drawing/2014/main" id="{B6EAC50D-3D82-44AF-B106-B696F4BF32A6}"/>
            </a:ext>
          </a:extLst>
        </xdr:cNvPr>
        <xdr:cNvCxnSpPr/>
      </xdr:nvCxnSpPr>
      <xdr:spPr>
        <a:xfrm>
          <a:off x="12814300" y="70125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B6213DA-2D77-4588-9C8F-2479B3C4B94E}"/>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1F2D11F-79F0-472A-BB9D-D505A10AD79F}"/>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E1E89378-8F7A-4D1D-8B3C-8328A55A9412}"/>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3922D97-448D-40DD-A1AE-B1D15499A879}"/>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74040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C2469B4C-6FBB-425E-AA9E-5D2D827AD98C}"/>
            </a:ext>
          </a:extLst>
        </xdr:cNvPr>
        <xdr:cNvSpPr txBox="1"/>
      </xdr:nvSpPr>
      <xdr:spPr>
        <a:xfrm>
          <a:off x="15266044" y="727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170378</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456EFCA1-9BA3-4F4E-8756-979E4ABB125B}"/>
            </a:ext>
          </a:extLst>
        </xdr:cNvPr>
        <xdr:cNvSpPr txBox="1"/>
      </xdr:nvSpPr>
      <xdr:spPr>
        <a:xfrm>
          <a:off x="14389744" y="719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100165</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EE60E37-AF30-4E31-8BEB-ACFD207A57FA}"/>
            </a:ext>
          </a:extLst>
        </xdr:cNvPr>
        <xdr:cNvSpPr txBox="1"/>
      </xdr:nvSpPr>
      <xdr:spPr>
        <a:xfrm>
          <a:off x="13500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38C0329-A970-45B8-93C2-4CCA978BE3FD}"/>
            </a:ext>
          </a:extLst>
        </xdr:cNvPr>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53CE4CE-1062-4952-AB3D-43A8437FD2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68623EA7-109E-43D7-930B-9B6FEAF01C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192454B2-928C-4857-AB0C-835C4063EC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192F35DE-334E-458C-B344-A1A51E0A4A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66E294E-0046-4448-B130-A7D174E14A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93373E3-D43C-4AE9-936A-E69A250B89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5FE4F774-8474-4EE5-BFF3-57771C5AFD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95A1853-1E59-440D-BB2E-E08941D6CD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2CFD6BA-3909-4418-8242-BF407F99598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8786A4E-462D-4E6B-B8EB-8E6643B723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13BDB51D-5F4F-409F-BB7D-B70D63BCC34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2D37BF5E-8D41-4A90-ABCD-5073420AA0B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573352B5-809C-495A-8307-BBC64F90EE1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CCB1533-33C9-47A3-8376-1962DA1C970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1B46432B-A7E0-4AB6-A001-8274DD4BA6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AAE22D9E-E403-4293-B925-D64E6F60D80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5381853C-3597-40DD-9D3B-189F0B55D5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977BC8B9-8FBF-4264-9390-E6C118B0525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EC650D3-99A2-4E9B-A810-AF298C0E14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2D07DDB8-FD84-4D8F-8223-644334CB68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BA49C911-B827-4F0C-A999-15FEF297B6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a:extLst>
            <a:ext uri="{FF2B5EF4-FFF2-40B4-BE49-F238E27FC236}">
              <a16:creationId xmlns:a16="http://schemas.microsoft.com/office/drawing/2014/main" id="{17D09364-DE65-4950-8653-0B9D04E8222D}"/>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DB9D5862-D504-43D0-8B9B-A471F164139E}"/>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a:extLst>
            <a:ext uri="{FF2B5EF4-FFF2-40B4-BE49-F238E27FC236}">
              <a16:creationId xmlns:a16="http://schemas.microsoft.com/office/drawing/2014/main" id="{0286721E-6175-4C1F-BC08-EE3D56F8F576}"/>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222B1EF-1727-412D-A851-67AB9C5AFDCF}"/>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a:extLst>
            <a:ext uri="{FF2B5EF4-FFF2-40B4-BE49-F238E27FC236}">
              <a16:creationId xmlns:a16="http://schemas.microsoft.com/office/drawing/2014/main" id="{33155DDD-4ED3-45E8-B947-BE6176F3552D}"/>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75D217B-6F25-47E7-8B9D-737900A9C0E9}"/>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a:extLst>
            <a:ext uri="{FF2B5EF4-FFF2-40B4-BE49-F238E27FC236}">
              <a16:creationId xmlns:a16="http://schemas.microsoft.com/office/drawing/2014/main" id="{83EE1F45-5645-48A1-B7E8-53EEA4EFD0DE}"/>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a:extLst>
            <a:ext uri="{FF2B5EF4-FFF2-40B4-BE49-F238E27FC236}">
              <a16:creationId xmlns:a16="http://schemas.microsoft.com/office/drawing/2014/main" id="{4CDC9F0D-D7C2-4113-AC0B-6FB4D9D661A4}"/>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a:extLst>
            <a:ext uri="{FF2B5EF4-FFF2-40B4-BE49-F238E27FC236}">
              <a16:creationId xmlns:a16="http://schemas.microsoft.com/office/drawing/2014/main" id="{A0902D87-AEA7-4B72-A277-4A2FA33A136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6" name="フローチャート: 判断 485">
          <a:extLst>
            <a:ext uri="{FF2B5EF4-FFF2-40B4-BE49-F238E27FC236}">
              <a16:creationId xmlns:a16="http://schemas.microsoft.com/office/drawing/2014/main" id="{89730932-9701-45B1-B4FF-34D181292221}"/>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7" name="フローチャート: 判断 486">
          <a:extLst>
            <a:ext uri="{FF2B5EF4-FFF2-40B4-BE49-F238E27FC236}">
              <a16:creationId xmlns:a16="http://schemas.microsoft.com/office/drawing/2014/main" id="{F54A1DD3-00A8-41F4-B4E2-81E80ADC6A4F}"/>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8D8E596-0513-4935-BD94-27569CE90A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7D44366-D289-4F66-8F35-2B78FA2308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A073FC0-C642-40FA-A867-ABDAFF1A19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4892390-8876-4AED-AEFD-8942A43E7E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78BB339-E33C-47C1-BEDC-74D3DC0FBA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42773</xdr:rowOff>
    </xdr:from>
    <xdr:to>
      <xdr:col>116</xdr:col>
      <xdr:colOff>114300</xdr:colOff>
      <xdr:row>38</xdr:row>
      <xdr:rowOff>144373</xdr:rowOff>
    </xdr:to>
    <xdr:sp macro="" textlink="">
      <xdr:nvSpPr>
        <xdr:cNvPr id="493" name="楕円 492">
          <a:extLst>
            <a:ext uri="{FF2B5EF4-FFF2-40B4-BE49-F238E27FC236}">
              <a16:creationId xmlns:a16="http://schemas.microsoft.com/office/drawing/2014/main" id="{E43F7FA1-308D-4A14-9369-F95BAA5C1FE7}"/>
            </a:ext>
          </a:extLst>
        </xdr:cNvPr>
        <xdr:cNvSpPr/>
      </xdr:nvSpPr>
      <xdr:spPr>
        <a:xfrm>
          <a:off x="22110700" y="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65651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CB0D23F-110A-442D-B797-5CD9C32FBB47}"/>
            </a:ext>
          </a:extLst>
        </xdr:cNvPr>
        <xdr:cNvSpPr txBox="1"/>
      </xdr:nvSpPr>
      <xdr:spPr>
        <a:xfrm>
          <a:off x="22199600" y="64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44603</xdr:rowOff>
    </xdr:from>
    <xdr:to>
      <xdr:col>112</xdr:col>
      <xdr:colOff>38100</xdr:colOff>
      <xdr:row>38</xdr:row>
      <xdr:rowOff>146203</xdr:rowOff>
    </xdr:to>
    <xdr:sp macro="" textlink="">
      <xdr:nvSpPr>
        <xdr:cNvPr id="495" name="楕円 494">
          <a:extLst>
            <a:ext uri="{FF2B5EF4-FFF2-40B4-BE49-F238E27FC236}">
              <a16:creationId xmlns:a16="http://schemas.microsoft.com/office/drawing/2014/main" id="{124F8383-2F52-4567-B64F-803C11FEFF2E}"/>
            </a:ext>
          </a:extLst>
        </xdr:cNvPr>
        <xdr:cNvSpPr/>
      </xdr:nvSpPr>
      <xdr:spPr>
        <a:xfrm>
          <a:off x="21272500" y="65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93573</xdr:rowOff>
    </xdr:from>
    <xdr:to>
      <xdr:col>116</xdr:col>
      <xdr:colOff>63500</xdr:colOff>
      <xdr:row>38</xdr:row>
      <xdr:rowOff>95403</xdr:rowOff>
    </xdr:to>
    <xdr:cxnSp macro="">
      <xdr:nvCxnSpPr>
        <xdr:cNvPr id="496" name="直線コネクタ 495">
          <a:extLst>
            <a:ext uri="{FF2B5EF4-FFF2-40B4-BE49-F238E27FC236}">
              <a16:creationId xmlns:a16="http://schemas.microsoft.com/office/drawing/2014/main" id="{420B6BFD-B85A-45F3-8A53-3282F18DDF36}"/>
            </a:ext>
          </a:extLst>
        </xdr:cNvPr>
        <xdr:cNvCxnSpPr/>
      </xdr:nvCxnSpPr>
      <xdr:spPr>
        <a:xfrm flipV="1">
          <a:off x="21323300" y="6608673"/>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54661</xdr:rowOff>
    </xdr:from>
    <xdr:to>
      <xdr:col>107</xdr:col>
      <xdr:colOff>101600</xdr:colOff>
      <xdr:row>38</xdr:row>
      <xdr:rowOff>156261</xdr:rowOff>
    </xdr:to>
    <xdr:sp macro="" textlink="">
      <xdr:nvSpPr>
        <xdr:cNvPr id="497" name="楕円 496">
          <a:extLst>
            <a:ext uri="{FF2B5EF4-FFF2-40B4-BE49-F238E27FC236}">
              <a16:creationId xmlns:a16="http://schemas.microsoft.com/office/drawing/2014/main" id="{484CA854-15F9-40F8-BA1F-70202F222E79}"/>
            </a:ext>
          </a:extLst>
        </xdr:cNvPr>
        <xdr:cNvSpPr/>
      </xdr:nvSpPr>
      <xdr:spPr>
        <a:xfrm>
          <a:off x="20383500" y="65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95403</xdr:rowOff>
    </xdr:from>
    <xdr:to>
      <xdr:col>111</xdr:col>
      <xdr:colOff>177800</xdr:colOff>
      <xdr:row>38</xdr:row>
      <xdr:rowOff>105461</xdr:rowOff>
    </xdr:to>
    <xdr:cxnSp macro="">
      <xdr:nvCxnSpPr>
        <xdr:cNvPr id="498" name="直線コネクタ 497">
          <a:extLst>
            <a:ext uri="{FF2B5EF4-FFF2-40B4-BE49-F238E27FC236}">
              <a16:creationId xmlns:a16="http://schemas.microsoft.com/office/drawing/2014/main" id="{33FBC783-A9BE-458B-851A-2370FB2A5313}"/>
            </a:ext>
          </a:extLst>
        </xdr:cNvPr>
        <xdr:cNvCxnSpPr/>
      </xdr:nvCxnSpPr>
      <xdr:spPr>
        <a:xfrm flipV="1">
          <a:off x="20434300" y="661050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99" name="楕円 498">
          <a:extLst>
            <a:ext uri="{FF2B5EF4-FFF2-40B4-BE49-F238E27FC236}">
              <a16:creationId xmlns:a16="http://schemas.microsoft.com/office/drawing/2014/main" id="{775D1275-C904-4160-9BD4-B9A1B5351E25}"/>
            </a:ext>
          </a:extLst>
        </xdr:cNvPr>
        <xdr:cNvSpPr/>
      </xdr:nvSpPr>
      <xdr:spPr>
        <a:xfrm>
          <a:off x="19494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105461</xdr:rowOff>
    </xdr:from>
    <xdr:to>
      <xdr:col>107</xdr:col>
      <xdr:colOff>50800</xdr:colOff>
      <xdr:row>38</xdr:row>
      <xdr:rowOff>131064</xdr:rowOff>
    </xdr:to>
    <xdr:cxnSp macro="">
      <xdr:nvCxnSpPr>
        <xdr:cNvPr id="500" name="直線コネクタ 499">
          <a:extLst>
            <a:ext uri="{FF2B5EF4-FFF2-40B4-BE49-F238E27FC236}">
              <a16:creationId xmlns:a16="http://schemas.microsoft.com/office/drawing/2014/main" id="{D6CE30F2-6638-4DE8-846B-8150B62DBE41}"/>
            </a:ext>
          </a:extLst>
        </xdr:cNvPr>
        <xdr:cNvCxnSpPr/>
      </xdr:nvCxnSpPr>
      <xdr:spPr>
        <a:xfrm flipV="1">
          <a:off x="19545300" y="662056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81179</xdr:rowOff>
    </xdr:from>
    <xdr:to>
      <xdr:col>98</xdr:col>
      <xdr:colOff>38100</xdr:colOff>
      <xdr:row>39</xdr:row>
      <xdr:rowOff>11329</xdr:rowOff>
    </xdr:to>
    <xdr:sp macro="" textlink="">
      <xdr:nvSpPr>
        <xdr:cNvPr id="501" name="楕円 500">
          <a:extLst>
            <a:ext uri="{FF2B5EF4-FFF2-40B4-BE49-F238E27FC236}">
              <a16:creationId xmlns:a16="http://schemas.microsoft.com/office/drawing/2014/main" id="{95198E63-8AAE-46A8-A5EB-3AE2077A7F6E}"/>
            </a:ext>
          </a:extLst>
        </xdr:cNvPr>
        <xdr:cNvSpPr/>
      </xdr:nvSpPr>
      <xdr:spPr>
        <a:xfrm>
          <a:off x="18605500" y="65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131064</xdr:rowOff>
    </xdr:from>
    <xdr:to>
      <xdr:col>102</xdr:col>
      <xdr:colOff>114300</xdr:colOff>
      <xdr:row>38</xdr:row>
      <xdr:rowOff>131979</xdr:rowOff>
    </xdr:to>
    <xdr:cxnSp macro="">
      <xdr:nvCxnSpPr>
        <xdr:cNvPr id="502" name="直線コネクタ 501">
          <a:extLst>
            <a:ext uri="{FF2B5EF4-FFF2-40B4-BE49-F238E27FC236}">
              <a16:creationId xmlns:a16="http://schemas.microsoft.com/office/drawing/2014/main" id="{B9A804D0-B1E3-4252-9DD8-9A7312CAD487}"/>
            </a:ext>
          </a:extLst>
        </xdr:cNvPr>
        <xdr:cNvCxnSpPr/>
      </xdr:nvCxnSpPr>
      <xdr:spPr>
        <a:xfrm flipV="1">
          <a:off x="18656300" y="66461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9F6963C-18AB-40BC-A581-A3E7082F6DD9}"/>
            </a:ext>
          </a:extLst>
        </xdr:cNvPr>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ADCCB4C-820D-43A8-A940-47CDA1940CA7}"/>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42B6EBE-AB1A-4324-A2BB-7C44165492D6}"/>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BCE0FA7B-4427-454A-949F-677EABA71DB2}"/>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162729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9706E806-B797-4870-B877-35BA34ADBB33}"/>
            </a:ext>
          </a:extLst>
        </xdr:cNvPr>
        <xdr:cNvSpPr txBox="1"/>
      </xdr:nvSpPr>
      <xdr:spPr>
        <a:xfrm>
          <a:off x="21075727" y="633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1338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759F6CCF-58C0-45AF-B610-3EB3EA50AF31}"/>
            </a:ext>
          </a:extLst>
        </xdr:cNvPr>
        <xdr:cNvSpPr txBox="1"/>
      </xdr:nvSpPr>
      <xdr:spPr>
        <a:xfrm>
          <a:off x="20199427" y="63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26A2BB70-33D0-4835-B13E-7E6BD24A058D}"/>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27855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AF5BB53-DF83-498F-8806-E6D73E3797FA}"/>
            </a:ext>
          </a:extLst>
        </xdr:cNvPr>
        <xdr:cNvSpPr txBox="1"/>
      </xdr:nvSpPr>
      <xdr:spPr>
        <a:xfrm>
          <a:off x="18421427" y="63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4AD06B3-ABCA-4ACF-AE28-045CD18581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2258CEA-E8FB-4C48-8A39-DDC32BFE68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B9747F05-08E2-4098-9FBE-3B7231014E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142A4C4-6DCF-416D-999F-C0D862E0A4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73857B4-90BC-468B-A64A-DD3DAB161A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EF981C4-45D2-4D3D-9871-53028D29E1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848B8E8-F83D-4EF0-9AD1-F1058C6351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69DC314-DB07-49E1-AC45-4EA0CD141E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728FD37B-AEEA-4019-9D16-573321C99A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49016F1-3523-4E39-8F3C-2FF87ACDD9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5CD9018-8077-4685-8947-52FE82F78C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7FD010C-99B5-43DA-8835-89D492C6243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F76906F-5EB7-40C3-AED6-B7F16C6C012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81194575-FA58-44AA-ACFD-6A0CC4F22F8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18DA2776-5860-42BA-9CC1-2D5380D4A01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21250F0-E653-452E-943D-AFBB4F7379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C94CCEEC-C1B5-4D71-97A3-D23B85E435B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4B6318D-1520-4114-8C96-3494D5B899F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E444FA73-09B5-400B-B0C6-9289E7F342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2D8E2FF-B081-4A20-A013-02E8D9F8B18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3ED3BF5-27B2-4EF6-8AC1-AE194400A3F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0E263B0-5D52-49E0-90AB-B0CB19298B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765A2245-99B5-436B-9A70-15CC6283D8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783C94C-C8EB-4B97-A809-D8347931FE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a:extLst>
            <a:ext uri="{FF2B5EF4-FFF2-40B4-BE49-F238E27FC236}">
              <a16:creationId xmlns:a16="http://schemas.microsoft.com/office/drawing/2014/main" id="{06F51D34-1A7A-45C5-9FCD-B7426F15E88B}"/>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5706FD56-97BA-4FEA-AD0A-3B28C6BEBA3A}"/>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a:extLst>
            <a:ext uri="{FF2B5EF4-FFF2-40B4-BE49-F238E27FC236}">
              <a16:creationId xmlns:a16="http://schemas.microsoft.com/office/drawing/2014/main" id="{5A58D064-3433-4D3E-AB4C-CD37E1B23F67}"/>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48F2DB8A-99B4-4912-979A-2D9986239C18}"/>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a:extLst>
            <a:ext uri="{FF2B5EF4-FFF2-40B4-BE49-F238E27FC236}">
              <a16:creationId xmlns:a16="http://schemas.microsoft.com/office/drawing/2014/main" id="{F8F5AF40-AD63-4BE8-8823-CD0108EDF64C}"/>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3FFDEED4-5DFC-42A3-AD62-D06F48D01477}"/>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a:extLst>
            <a:ext uri="{FF2B5EF4-FFF2-40B4-BE49-F238E27FC236}">
              <a16:creationId xmlns:a16="http://schemas.microsoft.com/office/drawing/2014/main" id="{96284A44-1F8E-44D1-B4F5-5EE97F0254C5}"/>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a:extLst>
            <a:ext uri="{FF2B5EF4-FFF2-40B4-BE49-F238E27FC236}">
              <a16:creationId xmlns:a16="http://schemas.microsoft.com/office/drawing/2014/main" id="{8D6A6FF2-5367-49FB-B682-E9FD8289F82C}"/>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a:extLst>
            <a:ext uri="{FF2B5EF4-FFF2-40B4-BE49-F238E27FC236}">
              <a16:creationId xmlns:a16="http://schemas.microsoft.com/office/drawing/2014/main" id="{3D5B9EFA-6DED-48C3-990F-5482CD2E90AC}"/>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a:extLst>
            <a:ext uri="{FF2B5EF4-FFF2-40B4-BE49-F238E27FC236}">
              <a16:creationId xmlns:a16="http://schemas.microsoft.com/office/drawing/2014/main" id="{D57F579F-B3A9-41D8-94FE-241E6B07027A}"/>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a:extLst>
            <a:ext uri="{FF2B5EF4-FFF2-40B4-BE49-F238E27FC236}">
              <a16:creationId xmlns:a16="http://schemas.microsoft.com/office/drawing/2014/main" id="{996CA1F5-0313-42B7-B9DA-DBFC206D34E4}"/>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7ED88BC-4110-40E8-B8F5-837D8E49DD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FB5B897-6F4A-4F01-B7F5-F1A7C06B12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B794812-8F64-48E3-B3CB-B6E74924D6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FFFC88D-77D8-42AB-BF98-DC6335171A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A729E7B-947A-4588-8B69-F5BE9A8507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551" name="楕円 550">
          <a:extLst>
            <a:ext uri="{FF2B5EF4-FFF2-40B4-BE49-F238E27FC236}">
              <a16:creationId xmlns:a16="http://schemas.microsoft.com/office/drawing/2014/main" id="{FE26C812-F02F-4DCB-A7E7-A060779DF251}"/>
            </a:ext>
          </a:extLst>
        </xdr:cNvPr>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8B41B59-3CD6-4BAC-8348-AAF0A1A6F9FD}"/>
            </a:ext>
          </a:extLst>
        </xdr:cNvPr>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50165</xdr:rowOff>
    </xdr:from>
    <xdr:to>
      <xdr:col>81</xdr:col>
      <xdr:colOff>101600</xdr:colOff>
      <xdr:row>58</xdr:row>
      <xdr:rowOff>151765</xdr:rowOff>
    </xdr:to>
    <xdr:sp macro="" textlink="">
      <xdr:nvSpPr>
        <xdr:cNvPr id="553" name="楕円 552">
          <a:extLst>
            <a:ext uri="{FF2B5EF4-FFF2-40B4-BE49-F238E27FC236}">
              <a16:creationId xmlns:a16="http://schemas.microsoft.com/office/drawing/2014/main" id="{5B2C6481-5AFA-4355-851D-6E6635ECB0D3}"/>
            </a:ext>
          </a:extLst>
        </xdr:cNvPr>
        <xdr:cNvSpPr/>
      </xdr:nvSpPr>
      <xdr:spPr>
        <a:xfrm>
          <a:off x="15430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100965</xdr:rowOff>
    </xdr:from>
    <xdr:to>
      <xdr:col>85</xdr:col>
      <xdr:colOff>127000</xdr:colOff>
      <xdr:row>58</xdr:row>
      <xdr:rowOff>152400</xdr:rowOff>
    </xdr:to>
    <xdr:cxnSp macro="">
      <xdr:nvCxnSpPr>
        <xdr:cNvPr id="554" name="直線コネクタ 553">
          <a:extLst>
            <a:ext uri="{FF2B5EF4-FFF2-40B4-BE49-F238E27FC236}">
              <a16:creationId xmlns:a16="http://schemas.microsoft.com/office/drawing/2014/main" id="{80AD2295-0A5D-47C0-B10D-5C1537E4932B}"/>
            </a:ext>
          </a:extLst>
        </xdr:cNvPr>
        <xdr:cNvCxnSpPr/>
      </xdr:nvCxnSpPr>
      <xdr:spPr>
        <a:xfrm>
          <a:off x="15481300" y="100450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168275</xdr:rowOff>
    </xdr:from>
    <xdr:to>
      <xdr:col>76</xdr:col>
      <xdr:colOff>165100</xdr:colOff>
      <xdr:row>58</xdr:row>
      <xdr:rowOff>98425</xdr:rowOff>
    </xdr:to>
    <xdr:sp macro="" textlink="">
      <xdr:nvSpPr>
        <xdr:cNvPr id="555" name="楕円 554">
          <a:extLst>
            <a:ext uri="{FF2B5EF4-FFF2-40B4-BE49-F238E27FC236}">
              <a16:creationId xmlns:a16="http://schemas.microsoft.com/office/drawing/2014/main" id="{37AB136A-D8A5-4927-A6E7-40D4B0054482}"/>
            </a:ext>
          </a:extLst>
        </xdr:cNvPr>
        <xdr:cNvSpPr/>
      </xdr:nvSpPr>
      <xdr:spPr>
        <a:xfrm>
          <a:off x="1454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47625</xdr:rowOff>
    </xdr:from>
    <xdr:to>
      <xdr:col>81</xdr:col>
      <xdr:colOff>50800</xdr:colOff>
      <xdr:row>58</xdr:row>
      <xdr:rowOff>100965</xdr:rowOff>
    </xdr:to>
    <xdr:cxnSp macro="">
      <xdr:nvCxnSpPr>
        <xdr:cNvPr id="556" name="直線コネクタ 555">
          <a:extLst>
            <a:ext uri="{FF2B5EF4-FFF2-40B4-BE49-F238E27FC236}">
              <a16:creationId xmlns:a16="http://schemas.microsoft.com/office/drawing/2014/main" id="{FC787689-854D-49CF-B534-E467F4F9EC87}"/>
            </a:ext>
          </a:extLst>
        </xdr:cNvPr>
        <xdr:cNvCxnSpPr/>
      </xdr:nvCxnSpPr>
      <xdr:spPr>
        <a:xfrm>
          <a:off x="14592300" y="99917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557" name="楕円 556">
          <a:extLst>
            <a:ext uri="{FF2B5EF4-FFF2-40B4-BE49-F238E27FC236}">
              <a16:creationId xmlns:a16="http://schemas.microsoft.com/office/drawing/2014/main" id="{AF8083EF-CBDB-42BD-84A3-DFE36A0E2C2D}"/>
            </a:ext>
          </a:extLst>
        </xdr:cNvPr>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47625</xdr:rowOff>
    </xdr:to>
    <xdr:cxnSp macro="">
      <xdr:nvCxnSpPr>
        <xdr:cNvPr id="558" name="直線コネクタ 557">
          <a:extLst>
            <a:ext uri="{FF2B5EF4-FFF2-40B4-BE49-F238E27FC236}">
              <a16:creationId xmlns:a16="http://schemas.microsoft.com/office/drawing/2014/main" id="{B0E22779-1791-4BDE-8D0D-F21195A55805}"/>
            </a:ext>
          </a:extLst>
        </xdr:cNvPr>
        <xdr:cNvCxnSpPr/>
      </xdr:nvCxnSpPr>
      <xdr:spPr>
        <a:xfrm>
          <a:off x="13703300" y="99479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101600</xdr:rowOff>
    </xdr:from>
    <xdr:to>
      <xdr:col>67</xdr:col>
      <xdr:colOff>101600</xdr:colOff>
      <xdr:row>58</xdr:row>
      <xdr:rowOff>31750</xdr:rowOff>
    </xdr:to>
    <xdr:sp macro="" textlink="">
      <xdr:nvSpPr>
        <xdr:cNvPr id="559" name="楕円 558">
          <a:extLst>
            <a:ext uri="{FF2B5EF4-FFF2-40B4-BE49-F238E27FC236}">
              <a16:creationId xmlns:a16="http://schemas.microsoft.com/office/drawing/2014/main" id="{C9B7A6A3-5332-4251-969C-7AEACC048B3C}"/>
            </a:ext>
          </a:extLst>
        </xdr:cNvPr>
        <xdr:cNvSpPr/>
      </xdr:nvSpPr>
      <xdr:spPr>
        <a:xfrm>
          <a:off x="12763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152400</xdr:rowOff>
    </xdr:from>
    <xdr:to>
      <xdr:col>71</xdr:col>
      <xdr:colOff>177800</xdr:colOff>
      <xdr:row>58</xdr:row>
      <xdr:rowOff>3810</xdr:rowOff>
    </xdr:to>
    <xdr:cxnSp macro="">
      <xdr:nvCxnSpPr>
        <xdr:cNvPr id="560" name="直線コネクタ 559">
          <a:extLst>
            <a:ext uri="{FF2B5EF4-FFF2-40B4-BE49-F238E27FC236}">
              <a16:creationId xmlns:a16="http://schemas.microsoft.com/office/drawing/2014/main" id="{4DEE5B28-5D4A-4CAD-9BF7-96396BCDF986}"/>
            </a:ext>
          </a:extLst>
        </xdr:cNvPr>
        <xdr:cNvCxnSpPr/>
      </xdr:nvCxnSpPr>
      <xdr:spPr>
        <a:xfrm>
          <a:off x="12814300" y="9925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1" name="n_1aveValue【学校施設】&#10;有形固定資産減価償却率">
          <a:extLst>
            <a:ext uri="{FF2B5EF4-FFF2-40B4-BE49-F238E27FC236}">
              <a16:creationId xmlns:a16="http://schemas.microsoft.com/office/drawing/2014/main" id="{FDB0C628-9CAD-4B80-80E2-D39C7C3BCD23}"/>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2" name="n_2aveValue【学校施設】&#10;有形固定資産減価償却率">
          <a:extLst>
            <a:ext uri="{FF2B5EF4-FFF2-40B4-BE49-F238E27FC236}">
              <a16:creationId xmlns:a16="http://schemas.microsoft.com/office/drawing/2014/main" id="{7FDD9DAD-DC42-494A-8D1B-CD136A895E17}"/>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63" name="n_3aveValue【学校施設】&#10;有形固定資産減価償却率">
          <a:extLst>
            <a:ext uri="{FF2B5EF4-FFF2-40B4-BE49-F238E27FC236}">
              <a16:creationId xmlns:a16="http://schemas.microsoft.com/office/drawing/2014/main" id="{5269C66A-85C6-4689-9734-2DA50D7B387F}"/>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564" name="n_4aveValue【学校施設】&#10;有形固定資産減価償却率">
          <a:extLst>
            <a:ext uri="{FF2B5EF4-FFF2-40B4-BE49-F238E27FC236}">
              <a16:creationId xmlns:a16="http://schemas.microsoft.com/office/drawing/2014/main" id="{73C71B97-257B-4C3E-A5F0-176CDB8831AA}"/>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168292</xdr:rowOff>
    </xdr:from>
    <xdr:ext cx="405111" cy="259045"/>
    <xdr:sp macro="" textlink="">
      <xdr:nvSpPr>
        <xdr:cNvPr id="565" name="n_1mainValue【学校施設】&#10;有形固定資産減価償却率">
          <a:extLst>
            <a:ext uri="{FF2B5EF4-FFF2-40B4-BE49-F238E27FC236}">
              <a16:creationId xmlns:a16="http://schemas.microsoft.com/office/drawing/2014/main" id="{8A1C9A0D-6737-49ED-A236-90D535EA812D}"/>
            </a:ext>
          </a:extLst>
        </xdr:cNvPr>
        <xdr:cNvSpPr txBox="1"/>
      </xdr:nvSpPr>
      <xdr:spPr>
        <a:xfrm>
          <a:off x="15266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114952</xdr:rowOff>
    </xdr:from>
    <xdr:ext cx="405111" cy="259045"/>
    <xdr:sp macro="" textlink="">
      <xdr:nvSpPr>
        <xdr:cNvPr id="566" name="n_2mainValue【学校施設】&#10;有形固定資産減価償却率">
          <a:extLst>
            <a:ext uri="{FF2B5EF4-FFF2-40B4-BE49-F238E27FC236}">
              <a16:creationId xmlns:a16="http://schemas.microsoft.com/office/drawing/2014/main" id="{770A98AA-0E77-45F1-9BF3-E84D1B4584B2}"/>
            </a:ext>
          </a:extLst>
        </xdr:cNvPr>
        <xdr:cNvSpPr txBox="1"/>
      </xdr:nvSpPr>
      <xdr:spPr>
        <a:xfrm>
          <a:off x="14389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567" name="n_3mainValue【学校施設】&#10;有形固定資産減価償却率">
          <a:extLst>
            <a:ext uri="{FF2B5EF4-FFF2-40B4-BE49-F238E27FC236}">
              <a16:creationId xmlns:a16="http://schemas.microsoft.com/office/drawing/2014/main" id="{20AA0A56-2CEC-48DC-90E8-6E69C35A05B6}"/>
            </a:ext>
          </a:extLst>
        </xdr:cNvPr>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68" name="n_4mainValue【学校施設】&#10;有形固定資産減価償却率">
          <a:extLst>
            <a:ext uri="{FF2B5EF4-FFF2-40B4-BE49-F238E27FC236}">
              <a16:creationId xmlns:a16="http://schemas.microsoft.com/office/drawing/2014/main" id="{ED9BBD39-FDA9-4F42-80E9-250A458C8903}"/>
            </a:ext>
          </a:extLst>
        </xdr:cNvPr>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8DD020AC-1C0A-4175-8FE1-0AA0E6E363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4B947AFB-BAEA-459E-A5B9-30537A0E96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0FCEA70-FC8E-499B-BE8F-58E33C5064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BBB36E9-CC26-413B-BDB0-E8D693447E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BEB4DAC-7182-43A1-BAD4-10A6791132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D1032BB-82C7-43D5-9031-53AFAD90D3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72AF6AFC-9E5C-4316-8303-405CAA960E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C311578-7759-4576-811E-FFB888F51D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D32D46D-9D41-4C83-A6CC-F3153F76B6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895A47D-A344-403F-930F-F9F5CA3E367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40A65C5-F8CC-4276-BEA8-B9FCCC5B583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20C4782-D5B8-4DC0-8689-C2B5ADEE1E2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8222A2C-8D82-47DE-810F-CC998627EF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F4C03C40-79F5-4CE4-84C5-AB4A37D323D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5E306CF7-4589-49BD-9981-491A5CB34B7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9C48950E-5CD6-4633-8FA0-59C4153F3284}"/>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B4D9356-F3AE-40D2-A480-B8430153A4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22D14B87-AD95-47E5-AAC2-59F653EE8B5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CAF56F8-E221-4837-BB16-D5DD1AD126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829A9C91-E443-4462-A3B9-A91FFDD8AF1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7C74233-C8DF-4A22-83E6-E1B21CA8B2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a:extLst>
            <a:ext uri="{FF2B5EF4-FFF2-40B4-BE49-F238E27FC236}">
              <a16:creationId xmlns:a16="http://schemas.microsoft.com/office/drawing/2014/main" id="{2575432F-909E-4063-A1A3-4A78B4C51A0A}"/>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a:extLst>
            <a:ext uri="{FF2B5EF4-FFF2-40B4-BE49-F238E27FC236}">
              <a16:creationId xmlns:a16="http://schemas.microsoft.com/office/drawing/2014/main" id="{21291C83-1696-405E-AD37-ABFBD338CDB9}"/>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a:extLst>
            <a:ext uri="{FF2B5EF4-FFF2-40B4-BE49-F238E27FC236}">
              <a16:creationId xmlns:a16="http://schemas.microsoft.com/office/drawing/2014/main" id="{247B8D59-3DB1-4600-83EA-9CBB4D61944C}"/>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a:extLst>
            <a:ext uri="{FF2B5EF4-FFF2-40B4-BE49-F238E27FC236}">
              <a16:creationId xmlns:a16="http://schemas.microsoft.com/office/drawing/2014/main" id="{4AAE4687-01D2-479E-A166-8005B19B871E}"/>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a:extLst>
            <a:ext uri="{FF2B5EF4-FFF2-40B4-BE49-F238E27FC236}">
              <a16:creationId xmlns:a16="http://schemas.microsoft.com/office/drawing/2014/main" id="{59A3EDAC-7209-4A2A-B679-663201405E4B}"/>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95" name="【学校施設】&#10;一人当たり面積平均値テキスト">
          <a:extLst>
            <a:ext uri="{FF2B5EF4-FFF2-40B4-BE49-F238E27FC236}">
              <a16:creationId xmlns:a16="http://schemas.microsoft.com/office/drawing/2014/main" id="{8635A01B-7412-4661-B0BA-2964285BA01E}"/>
            </a:ext>
          </a:extLst>
        </xdr:cNvPr>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a:extLst>
            <a:ext uri="{FF2B5EF4-FFF2-40B4-BE49-F238E27FC236}">
              <a16:creationId xmlns:a16="http://schemas.microsoft.com/office/drawing/2014/main" id="{761F911A-2932-4184-BA12-FB25A9BDFED0}"/>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a:extLst>
            <a:ext uri="{FF2B5EF4-FFF2-40B4-BE49-F238E27FC236}">
              <a16:creationId xmlns:a16="http://schemas.microsoft.com/office/drawing/2014/main" id="{A595802A-77DE-4364-B812-61430BE8A061}"/>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a:extLst>
            <a:ext uri="{FF2B5EF4-FFF2-40B4-BE49-F238E27FC236}">
              <a16:creationId xmlns:a16="http://schemas.microsoft.com/office/drawing/2014/main" id="{954F8C68-2C1A-4B46-ADB9-5C091527CEED}"/>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9" name="フローチャート: 判断 598">
          <a:extLst>
            <a:ext uri="{FF2B5EF4-FFF2-40B4-BE49-F238E27FC236}">
              <a16:creationId xmlns:a16="http://schemas.microsoft.com/office/drawing/2014/main" id="{152DB7DD-B57B-4FDD-8B18-0ADAB22039F1}"/>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600" name="フローチャート: 判断 599">
          <a:extLst>
            <a:ext uri="{FF2B5EF4-FFF2-40B4-BE49-F238E27FC236}">
              <a16:creationId xmlns:a16="http://schemas.microsoft.com/office/drawing/2014/main" id="{5DD11595-71F0-4313-A72E-DFA5DE9FE235}"/>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EE424BE-9FC6-45C0-84F2-684152E965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A5F583A-F80F-4586-9DC7-B9E2DFD67E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A92FC2C-7498-4EBB-9C19-15C59C1610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D6E02BC-E22A-43EF-84FB-90EB835055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456563F-948E-400E-84FF-150F1AF65E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66243</xdr:rowOff>
    </xdr:from>
    <xdr:to>
      <xdr:col>116</xdr:col>
      <xdr:colOff>114300</xdr:colOff>
      <xdr:row>62</xdr:row>
      <xdr:rowOff>167843</xdr:rowOff>
    </xdr:to>
    <xdr:sp macro="" textlink="">
      <xdr:nvSpPr>
        <xdr:cNvPr id="606" name="楕円 605">
          <a:extLst>
            <a:ext uri="{FF2B5EF4-FFF2-40B4-BE49-F238E27FC236}">
              <a16:creationId xmlns:a16="http://schemas.microsoft.com/office/drawing/2014/main" id="{037D5F6E-489C-4C87-B661-61F97729B482}"/>
            </a:ext>
          </a:extLst>
        </xdr:cNvPr>
        <xdr:cNvSpPr/>
      </xdr:nvSpPr>
      <xdr:spPr>
        <a:xfrm>
          <a:off x="22110700" y="1069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89120</xdr:rowOff>
    </xdr:from>
    <xdr:ext cx="469744" cy="259045"/>
    <xdr:sp macro="" textlink="">
      <xdr:nvSpPr>
        <xdr:cNvPr id="607" name="【学校施設】&#10;一人当たり面積該当値テキスト">
          <a:extLst>
            <a:ext uri="{FF2B5EF4-FFF2-40B4-BE49-F238E27FC236}">
              <a16:creationId xmlns:a16="http://schemas.microsoft.com/office/drawing/2014/main" id="{BEA58460-3800-423D-97BD-3D5A8B3BF0F7}"/>
            </a:ext>
          </a:extLst>
        </xdr:cNvPr>
        <xdr:cNvSpPr txBox="1"/>
      </xdr:nvSpPr>
      <xdr:spPr>
        <a:xfrm>
          <a:off x="22199600" y="1054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67021</xdr:rowOff>
    </xdr:from>
    <xdr:to>
      <xdr:col>112</xdr:col>
      <xdr:colOff>38100</xdr:colOff>
      <xdr:row>62</xdr:row>
      <xdr:rowOff>168621</xdr:rowOff>
    </xdr:to>
    <xdr:sp macro="" textlink="">
      <xdr:nvSpPr>
        <xdr:cNvPr id="608" name="楕円 607">
          <a:extLst>
            <a:ext uri="{FF2B5EF4-FFF2-40B4-BE49-F238E27FC236}">
              <a16:creationId xmlns:a16="http://schemas.microsoft.com/office/drawing/2014/main" id="{048AE556-2B02-4FC4-A673-FEACE105AD4A}"/>
            </a:ext>
          </a:extLst>
        </xdr:cNvPr>
        <xdr:cNvSpPr/>
      </xdr:nvSpPr>
      <xdr:spPr>
        <a:xfrm>
          <a:off x="21272500" y="106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117043</xdr:rowOff>
    </xdr:from>
    <xdr:to>
      <xdr:col>116</xdr:col>
      <xdr:colOff>63500</xdr:colOff>
      <xdr:row>62</xdr:row>
      <xdr:rowOff>117821</xdr:rowOff>
    </xdr:to>
    <xdr:cxnSp macro="">
      <xdr:nvCxnSpPr>
        <xdr:cNvPr id="609" name="直線コネクタ 608">
          <a:extLst>
            <a:ext uri="{FF2B5EF4-FFF2-40B4-BE49-F238E27FC236}">
              <a16:creationId xmlns:a16="http://schemas.microsoft.com/office/drawing/2014/main" id="{B4B5E7EF-091F-4EF3-A322-067E0BA22CB4}"/>
            </a:ext>
          </a:extLst>
        </xdr:cNvPr>
        <xdr:cNvCxnSpPr/>
      </xdr:nvCxnSpPr>
      <xdr:spPr>
        <a:xfrm flipV="1">
          <a:off x="21323300" y="10746943"/>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71089</xdr:rowOff>
    </xdr:from>
    <xdr:to>
      <xdr:col>107</xdr:col>
      <xdr:colOff>101600</xdr:colOff>
      <xdr:row>63</xdr:row>
      <xdr:rowOff>1239</xdr:rowOff>
    </xdr:to>
    <xdr:sp macro="" textlink="">
      <xdr:nvSpPr>
        <xdr:cNvPr id="610" name="楕円 609">
          <a:extLst>
            <a:ext uri="{FF2B5EF4-FFF2-40B4-BE49-F238E27FC236}">
              <a16:creationId xmlns:a16="http://schemas.microsoft.com/office/drawing/2014/main" id="{1E38960E-2523-4440-92BE-151734EBAD52}"/>
            </a:ext>
          </a:extLst>
        </xdr:cNvPr>
        <xdr:cNvSpPr/>
      </xdr:nvSpPr>
      <xdr:spPr>
        <a:xfrm>
          <a:off x="20383500" y="107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117821</xdr:rowOff>
    </xdr:from>
    <xdr:to>
      <xdr:col>111</xdr:col>
      <xdr:colOff>177800</xdr:colOff>
      <xdr:row>62</xdr:row>
      <xdr:rowOff>121889</xdr:rowOff>
    </xdr:to>
    <xdr:cxnSp macro="">
      <xdr:nvCxnSpPr>
        <xdr:cNvPr id="611" name="直線コネクタ 610">
          <a:extLst>
            <a:ext uri="{FF2B5EF4-FFF2-40B4-BE49-F238E27FC236}">
              <a16:creationId xmlns:a16="http://schemas.microsoft.com/office/drawing/2014/main" id="{663FF63B-E9A5-4A5E-B4AD-3DA2E1A066C4}"/>
            </a:ext>
          </a:extLst>
        </xdr:cNvPr>
        <xdr:cNvCxnSpPr/>
      </xdr:nvCxnSpPr>
      <xdr:spPr>
        <a:xfrm flipV="1">
          <a:off x="20434300" y="1074772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81331</xdr:rowOff>
    </xdr:from>
    <xdr:to>
      <xdr:col>102</xdr:col>
      <xdr:colOff>165100</xdr:colOff>
      <xdr:row>63</xdr:row>
      <xdr:rowOff>11481</xdr:rowOff>
    </xdr:to>
    <xdr:sp macro="" textlink="">
      <xdr:nvSpPr>
        <xdr:cNvPr id="612" name="楕円 611">
          <a:extLst>
            <a:ext uri="{FF2B5EF4-FFF2-40B4-BE49-F238E27FC236}">
              <a16:creationId xmlns:a16="http://schemas.microsoft.com/office/drawing/2014/main" id="{90A2F4E1-56AF-48EE-A4AC-EE7E125F8908}"/>
            </a:ext>
          </a:extLst>
        </xdr:cNvPr>
        <xdr:cNvSpPr/>
      </xdr:nvSpPr>
      <xdr:spPr>
        <a:xfrm>
          <a:off x="19494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121889</xdr:rowOff>
    </xdr:from>
    <xdr:to>
      <xdr:col>107</xdr:col>
      <xdr:colOff>50800</xdr:colOff>
      <xdr:row>62</xdr:row>
      <xdr:rowOff>132131</xdr:rowOff>
    </xdr:to>
    <xdr:cxnSp macro="">
      <xdr:nvCxnSpPr>
        <xdr:cNvPr id="613" name="直線コネクタ 612">
          <a:extLst>
            <a:ext uri="{FF2B5EF4-FFF2-40B4-BE49-F238E27FC236}">
              <a16:creationId xmlns:a16="http://schemas.microsoft.com/office/drawing/2014/main" id="{A0E5095E-DE16-4EC5-B994-A8FD29F963D6}"/>
            </a:ext>
          </a:extLst>
        </xdr:cNvPr>
        <xdr:cNvCxnSpPr/>
      </xdr:nvCxnSpPr>
      <xdr:spPr>
        <a:xfrm flipV="1">
          <a:off x="19545300" y="1075178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82017</xdr:rowOff>
    </xdr:from>
    <xdr:to>
      <xdr:col>98</xdr:col>
      <xdr:colOff>38100</xdr:colOff>
      <xdr:row>63</xdr:row>
      <xdr:rowOff>12167</xdr:rowOff>
    </xdr:to>
    <xdr:sp macro="" textlink="">
      <xdr:nvSpPr>
        <xdr:cNvPr id="614" name="楕円 613">
          <a:extLst>
            <a:ext uri="{FF2B5EF4-FFF2-40B4-BE49-F238E27FC236}">
              <a16:creationId xmlns:a16="http://schemas.microsoft.com/office/drawing/2014/main" id="{110BEF0C-A2EC-492E-8E6D-E16FB3531CD6}"/>
            </a:ext>
          </a:extLst>
        </xdr:cNvPr>
        <xdr:cNvSpPr/>
      </xdr:nvSpPr>
      <xdr:spPr>
        <a:xfrm>
          <a:off x="18605500" y="10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132131</xdr:rowOff>
    </xdr:from>
    <xdr:to>
      <xdr:col>102</xdr:col>
      <xdr:colOff>114300</xdr:colOff>
      <xdr:row>62</xdr:row>
      <xdr:rowOff>132817</xdr:rowOff>
    </xdr:to>
    <xdr:cxnSp macro="">
      <xdr:nvCxnSpPr>
        <xdr:cNvPr id="615" name="直線コネクタ 614">
          <a:extLst>
            <a:ext uri="{FF2B5EF4-FFF2-40B4-BE49-F238E27FC236}">
              <a16:creationId xmlns:a16="http://schemas.microsoft.com/office/drawing/2014/main" id="{DF7D676B-C155-4453-8B6E-D5DC1F185415}"/>
            </a:ext>
          </a:extLst>
        </xdr:cNvPr>
        <xdr:cNvCxnSpPr/>
      </xdr:nvCxnSpPr>
      <xdr:spPr>
        <a:xfrm flipV="1">
          <a:off x="18656300" y="1076203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616" name="n_1aveValue【学校施設】&#10;一人当たり面積">
          <a:extLst>
            <a:ext uri="{FF2B5EF4-FFF2-40B4-BE49-F238E27FC236}">
              <a16:creationId xmlns:a16="http://schemas.microsoft.com/office/drawing/2014/main" id="{3280D7C3-8FA3-418C-92B8-6196CC6F8B8C}"/>
            </a:ext>
          </a:extLst>
        </xdr:cNvPr>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617" name="n_2aveValue【学校施設】&#10;一人当たり面積">
          <a:extLst>
            <a:ext uri="{FF2B5EF4-FFF2-40B4-BE49-F238E27FC236}">
              <a16:creationId xmlns:a16="http://schemas.microsoft.com/office/drawing/2014/main" id="{40A00493-E43B-47E2-ADEF-FDF2B714DFE0}"/>
            </a:ext>
          </a:extLst>
        </xdr:cNvPr>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18" name="n_3aveValue【学校施設】&#10;一人当たり面積">
          <a:extLst>
            <a:ext uri="{FF2B5EF4-FFF2-40B4-BE49-F238E27FC236}">
              <a16:creationId xmlns:a16="http://schemas.microsoft.com/office/drawing/2014/main" id="{A81B5EB5-79D8-4E5E-A9F4-EA29A28E0049}"/>
            </a:ext>
          </a:extLst>
        </xdr:cNvPr>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619" name="n_4aveValue【学校施設】&#10;一人当たり面積">
          <a:extLst>
            <a:ext uri="{FF2B5EF4-FFF2-40B4-BE49-F238E27FC236}">
              <a16:creationId xmlns:a16="http://schemas.microsoft.com/office/drawing/2014/main" id="{48B39A85-917C-40A5-81FE-DB70E2390B6F}"/>
            </a:ext>
          </a:extLst>
        </xdr:cNvPr>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13698</xdr:rowOff>
    </xdr:from>
    <xdr:ext cx="469744" cy="259045"/>
    <xdr:sp macro="" textlink="">
      <xdr:nvSpPr>
        <xdr:cNvPr id="620" name="n_1mainValue【学校施設】&#10;一人当たり面積">
          <a:extLst>
            <a:ext uri="{FF2B5EF4-FFF2-40B4-BE49-F238E27FC236}">
              <a16:creationId xmlns:a16="http://schemas.microsoft.com/office/drawing/2014/main" id="{C0E4F227-4F12-45AF-87F2-03F3397AE89B}"/>
            </a:ext>
          </a:extLst>
        </xdr:cNvPr>
        <xdr:cNvSpPr txBox="1"/>
      </xdr:nvSpPr>
      <xdr:spPr>
        <a:xfrm>
          <a:off x="21075727" y="1047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17766</xdr:rowOff>
    </xdr:from>
    <xdr:ext cx="469744" cy="259045"/>
    <xdr:sp macro="" textlink="">
      <xdr:nvSpPr>
        <xdr:cNvPr id="621" name="n_2mainValue【学校施設】&#10;一人当たり面積">
          <a:extLst>
            <a:ext uri="{FF2B5EF4-FFF2-40B4-BE49-F238E27FC236}">
              <a16:creationId xmlns:a16="http://schemas.microsoft.com/office/drawing/2014/main" id="{5E5BF372-D5A0-4BA6-9A7E-93D2B2405B41}"/>
            </a:ext>
          </a:extLst>
        </xdr:cNvPr>
        <xdr:cNvSpPr txBox="1"/>
      </xdr:nvSpPr>
      <xdr:spPr>
        <a:xfrm>
          <a:off x="20199427" y="104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28008</xdr:rowOff>
    </xdr:from>
    <xdr:ext cx="469744" cy="259045"/>
    <xdr:sp macro="" textlink="">
      <xdr:nvSpPr>
        <xdr:cNvPr id="622" name="n_3mainValue【学校施設】&#10;一人当たり面積">
          <a:extLst>
            <a:ext uri="{FF2B5EF4-FFF2-40B4-BE49-F238E27FC236}">
              <a16:creationId xmlns:a16="http://schemas.microsoft.com/office/drawing/2014/main" id="{496FA61B-4C44-4B0C-BAED-A16D0F5DA51D}"/>
            </a:ext>
          </a:extLst>
        </xdr:cNvPr>
        <xdr:cNvSpPr txBox="1"/>
      </xdr:nvSpPr>
      <xdr:spPr>
        <a:xfrm>
          <a:off x="193104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28694</xdr:rowOff>
    </xdr:from>
    <xdr:ext cx="469744" cy="259045"/>
    <xdr:sp macro="" textlink="">
      <xdr:nvSpPr>
        <xdr:cNvPr id="623" name="n_4mainValue【学校施設】&#10;一人当たり面積">
          <a:extLst>
            <a:ext uri="{FF2B5EF4-FFF2-40B4-BE49-F238E27FC236}">
              <a16:creationId xmlns:a16="http://schemas.microsoft.com/office/drawing/2014/main" id="{947C0CE2-2F12-4C8B-AD89-E1A76C771C8D}"/>
            </a:ext>
          </a:extLst>
        </xdr:cNvPr>
        <xdr:cNvSpPr txBox="1"/>
      </xdr:nvSpPr>
      <xdr:spPr>
        <a:xfrm>
          <a:off x="18421427" y="1048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D0E167F-0E62-4D4A-A738-52633F0F25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C9FC0FF-71D6-4381-A08D-474CA04B3E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5ACB3B4-2928-4186-8A48-96BB560301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C34A413-435C-4B66-BCB1-B1BF9D5CBB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85C13DB-F1E2-458D-868B-D2CBB33104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DACB0F5-72FC-42FB-B9B9-A2EC52FC79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EE1B109-7629-4880-8ABE-E519332ED4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97FF7AC-520A-467B-B9F2-09D4A0C3455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9F30EA74-B290-43EC-81DA-F1DF29A527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21BEDBE6-4B5C-4821-AD85-9BC9C5282A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D133204E-C907-4CAF-9C77-DAB6C60563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597B93BF-E351-472B-8230-372DA15467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26AC10E1-95B4-49FE-B8F6-0DC789F1C4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7ED8635-A433-45B9-90A3-17C6DF7A0C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37A475DF-C274-4104-A2E5-33BDC8079A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8D3A4EBB-AEAE-43C8-8AAC-E03E6E98508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A9BC418E-724D-4EC0-A4E0-D2518A53CA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F7F051C-8CA6-4D8D-BF01-CAF83C6303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DE5F2CCC-5A75-4940-A99A-44D3D52A22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C4BFFE9-C7DB-49AF-B950-D8F99B9242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28962B06-A60F-4B36-832F-842229D2B7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E43EAFE4-4993-4BEF-B61B-7A8E112A17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378C045-FEAC-4109-9B2F-05586FA209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F70DDF72-3F1E-4BE5-B60B-D0148E5850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E884142-28B1-41AF-A39C-288C5C684A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ED7B98A5-EBD0-4EA0-89A7-59758F04C4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A48F3F3-0015-44A9-8811-CC7C8AD2EB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BD53E50B-7507-4E37-BDAC-4B55163AECE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DF40087C-4C16-4ABE-B9B6-56F0079FA7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1F0E471D-FBED-4A58-B88A-AABF6FD78E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2C4C8A60-1961-49E4-9392-0FFBFA3601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9A99DAE-C65C-451A-ACB3-0D85F72222D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24004F97-3118-468F-9C29-C1CD78BB62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E8519B5D-45F2-4611-A1FC-7FE31F8E07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3A1FBD29-293D-4D12-A6AC-AA3F0DE8DF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A06026A7-D18A-4AEC-8490-43B176AA214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9AD75ED6-17EA-4CFA-8C80-E752544310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D8AAF3C8-4D3E-4D3C-B1F3-D47A13B7FA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EC3B5D18-F2E4-41C7-91D9-2F0DF92FF5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BC07522D-75EF-4ACA-8118-796579B6CC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C5CD201C-BCEC-48B0-84E6-747DC85C48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739AE719-4E11-433D-8203-94D2D52DE6AC}"/>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a:extLst>
            <a:ext uri="{FF2B5EF4-FFF2-40B4-BE49-F238E27FC236}">
              <a16:creationId xmlns:a16="http://schemas.microsoft.com/office/drawing/2014/main" id="{E3007825-C7C2-4EAA-8BBA-3B87DAE7116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375A2D9B-290B-4DAE-B918-D1FF06CC348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68" name="【公民館】&#10;有形固定資産減価償却率最大値テキスト">
          <a:extLst>
            <a:ext uri="{FF2B5EF4-FFF2-40B4-BE49-F238E27FC236}">
              <a16:creationId xmlns:a16="http://schemas.microsoft.com/office/drawing/2014/main" id="{97CED72F-3426-4448-B761-95A5D36FC548}"/>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69" name="直線コネクタ 668">
          <a:extLst>
            <a:ext uri="{FF2B5EF4-FFF2-40B4-BE49-F238E27FC236}">
              <a16:creationId xmlns:a16="http://schemas.microsoft.com/office/drawing/2014/main" id="{4C034FDB-FF07-463D-9D49-57577E290656}"/>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70" name="【公民館】&#10;有形固定資産減価償却率平均値テキスト">
          <a:extLst>
            <a:ext uri="{FF2B5EF4-FFF2-40B4-BE49-F238E27FC236}">
              <a16:creationId xmlns:a16="http://schemas.microsoft.com/office/drawing/2014/main" id="{FFB50D98-2E7F-4CB5-AC89-5640464F3C5D}"/>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71" name="フローチャート: 判断 670">
          <a:extLst>
            <a:ext uri="{FF2B5EF4-FFF2-40B4-BE49-F238E27FC236}">
              <a16:creationId xmlns:a16="http://schemas.microsoft.com/office/drawing/2014/main" id="{509D82F0-D8B6-4DC7-AF58-74C942058854}"/>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72" name="フローチャート: 判断 671">
          <a:extLst>
            <a:ext uri="{FF2B5EF4-FFF2-40B4-BE49-F238E27FC236}">
              <a16:creationId xmlns:a16="http://schemas.microsoft.com/office/drawing/2014/main" id="{8CB2C10D-61A1-4C61-A952-669E03C8C672}"/>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73" name="フローチャート: 判断 672">
          <a:extLst>
            <a:ext uri="{FF2B5EF4-FFF2-40B4-BE49-F238E27FC236}">
              <a16:creationId xmlns:a16="http://schemas.microsoft.com/office/drawing/2014/main" id="{4D3ACD1F-9C8E-4BCF-AE16-6EFFAF55ABA0}"/>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4" name="フローチャート: 判断 673">
          <a:extLst>
            <a:ext uri="{FF2B5EF4-FFF2-40B4-BE49-F238E27FC236}">
              <a16:creationId xmlns:a16="http://schemas.microsoft.com/office/drawing/2014/main" id="{1D412B67-CE06-46E4-8DBC-C94FB93F6013}"/>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75" name="フローチャート: 判断 674">
          <a:extLst>
            <a:ext uri="{FF2B5EF4-FFF2-40B4-BE49-F238E27FC236}">
              <a16:creationId xmlns:a16="http://schemas.microsoft.com/office/drawing/2014/main" id="{37D0DA64-1E21-48E7-9AAF-B199B4AE4063}"/>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967D4E5-1C86-43D9-BD9A-55E6527532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02AA6C9-6379-4CF4-B6C5-CD56E774AB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C632E5F-AC17-4119-BB57-528E3D6DF5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6433923-F97C-4F92-9000-FF100BBBF3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AA68C91-D326-4150-A637-923DC00554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681" name="楕円 680">
          <a:extLst>
            <a:ext uri="{FF2B5EF4-FFF2-40B4-BE49-F238E27FC236}">
              <a16:creationId xmlns:a16="http://schemas.microsoft.com/office/drawing/2014/main" id="{D7EA0E61-F5BA-4D4A-A2CD-D58D8BE2E4BA}"/>
            </a:ext>
          </a:extLst>
        </xdr:cNvPr>
        <xdr:cNvSpPr/>
      </xdr:nvSpPr>
      <xdr:spPr>
        <a:xfrm>
          <a:off x="16268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49547</xdr:rowOff>
    </xdr:from>
    <xdr:ext cx="405111" cy="259045"/>
    <xdr:sp macro="" textlink="">
      <xdr:nvSpPr>
        <xdr:cNvPr id="682" name="【公民館】&#10;有形固定資産減価償却率該当値テキスト">
          <a:extLst>
            <a:ext uri="{FF2B5EF4-FFF2-40B4-BE49-F238E27FC236}">
              <a16:creationId xmlns:a16="http://schemas.microsoft.com/office/drawing/2014/main" id="{E3D99280-B6F5-4465-A504-D103A1661655}"/>
            </a:ext>
          </a:extLst>
        </xdr:cNvPr>
        <xdr:cNvSpPr txBox="1"/>
      </xdr:nvSpPr>
      <xdr:spPr>
        <a:xfrm>
          <a:off x="16357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683" name="楕円 682">
          <a:extLst>
            <a:ext uri="{FF2B5EF4-FFF2-40B4-BE49-F238E27FC236}">
              <a16:creationId xmlns:a16="http://schemas.microsoft.com/office/drawing/2014/main" id="{F1E71C53-079E-4764-80A3-40F7441E9BA7}"/>
            </a:ext>
          </a:extLst>
        </xdr:cNvPr>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121920</xdr:rowOff>
    </xdr:to>
    <xdr:cxnSp macro="">
      <xdr:nvCxnSpPr>
        <xdr:cNvPr id="684" name="直線コネクタ 683">
          <a:extLst>
            <a:ext uri="{FF2B5EF4-FFF2-40B4-BE49-F238E27FC236}">
              <a16:creationId xmlns:a16="http://schemas.microsoft.com/office/drawing/2014/main" id="{A662A88E-112C-4570-A30E-B21C5121F144}"/>
            </a:ext>
          </a:extLst>
        </xdr:cNvPr>
        <xdr:cNvCxnSpPr/>
      </xdr:nvCxnSpPr>
      <xdr:spPr>
        <a:xfrm>
          <a:off x="15481300" y="184327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56424</xdr:rowOff>
    </xdr:from>
    <xdr:to>
      <xdr:col>76</xdr:col>
      <xdr:colOff>165100</xdr:colOff>
      <xdr:row>107</xdr:row>
      <xdr:rowOff>158024</xdr:rowOff>
    </xdr:to>
    <xdr:sp macro="" textlink="">
      <xdr:nvSpPr>
        <xdr:cNvPr id="685" name="楕円 684">
          <a:extLst>
            <a:ext uri="{FF2B5EF4-FFF2-40B4-BE49-F238E27FC236}">
              <a16:creationId xmlns:a16="http://schemas.microsoft.com/office/drawing/2014/main" id="{6DEC93EF-35AF-40D8-848B-A6BC65129A6E}"/>
            </a:ext>
          </a:extLst>
        </xdr:cNvPr>
        <xdr:cNvSpPr/>
      </xdr:nvSpPr>
      <xdr:spPr>
        <a:xfrm>
          <a:off x="14541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107224</xdr:rowOff>
    </xdr:to>
    <xdr:cxnSp macro="">
      <xdr:nvCxnSpPr>
        <xdr:cNvPr id="686" name="直線コネクタ 685">
          <a:extLst>
            <a:ext uri="{FF2B5EF4-FFF2-40B4-BE49-F238E27FC236}">
              <a16:creationId xmlns:a16="http://schemas.microsoft.com/office/drawing/2014/main" id="{68F8C467-6D3F-45CB-B1B9-79751E3B250F}"/>
            </a:ext>
          </a:extLst>
        </xdr:cNvPr>
        <xdr:cNvCxnSpPr/>
      </xdr:nvCxnSpPr>
      <xdr:spPr>
        <a:xfrm flipV="1">
          <a:off x="14592300" y="184327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687" name="楕円 686">
          <a:extLst>
            <a:ext uri="{FF2B5EF4-FFF2-40B4-BE49-F238E27FC236}">
              <a16:creationId xmlns:a16="http://schemas.microsoft.com/office/drawing/2014/main" id="{8EE6FAA5-2362-412B-9644-93A7E62D7DF9}"/>
            </a:ext>
          </a:extLst>
        </xdr:cNvPr>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85998</xdr:rowOff>
    </xdr:from>
    <xdr:to>
      <xdr:col>76</xdr:col>
      <xdr:colOff>114300</xdr:colOff>
      <xdr:row>107</xdr:row>
      <xdr:rowOff>107224</xdr:rowOff>
    </xdr:to>
    <xdr:cxnSp macro="">
      <xdr:nvCxnSpPr>
        <xdr:cNvPr id="688" name="直線コネクタ 687">
          <a:extLst>
            <a:ext uri="{FF2B5EF4-FFF2-40B4-BE49-F238E27FC236}">
              <a16:creationId xmlns:a16="http://schemas.microsoft.com/office/drawing/2014/main" id="{5AB035DB-0E3F-43B5-9E31-5756B90395CA}"/>
            </a:ext>
          </a:extLst>
        </xdr:cNvPr>
        <xdr:cNvCxnSpPr/>
      </xdr:nvCxnSpPr>
      <xdr:spPr>
        <a:xfrm>
          <a:off x="13703300" y="184311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689" name="楕円 688">
          <a:extLst>
            <a:ext uri="{FF2B5EF4-FFF2-40B4-BE49-F238E27FC236}">
              <a16:creationId xmlns:a16="http://schemas.microsoft.com/office/drawing/2014/main" id="{A00B9CF7-9604-453A-AB01-662281C0B908}"/>
            </a:ext>
          </a:extLst>
        </xdr:cNvPr>
        <xdr:cNvSpPr/>
      </xdr:nvSpPr>
      <xdr:spPr>
        <a:xfrm>
          <a:off x="12763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59871</xdr:rowOff>
    </xdr:from>
    <xdr:to>
      <xdr:col>71</xdr:col>
      <xdr:colOff>177800</xdr:colOff>
      <xdr:row>107</xdr:row>
      <xdr:rowOff>85998</xdr:rowOff>
    </xdr:to>
    <xdr:cxnSp macro="">
      <xdr:nvCxnSpPr>
        <xdr:cNvPr id="690" name="直線コネクタ 689">
          <a:extLst>
            <a:ext uri="{FF2B5EF4-FFF2-40B4-BE49-F238E27FC236}">
              <a16:creationId xmlns:a16="http://schemas.microsoft.com/office/drawing/2014/main" id="{CC2963B8-DFED-429A-BE34-97FEE41639C3}"/>
            </a:ext>
          </a:extLst>
        </xdr:cNvPr>
        <xdr:cNvCxnSpPr/>
      </xdr:nvCxnSpPr>
      <xdr:spPr>
        <a:xfrm>
          <a:off x="12814300" y="184050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91" name="n_1aveValue【公民館】&#10;有形固定資産減価償却率">
          <a:extLst>
            <a:ext uri="{FF2B5EF4-FFF2-40B4-BE49-F238E27FC236}">
              <a16:creationId xmlns:a16="http://schemas.microsoft.com/office/drawing/2014/main" id="{A4C6D7C3-4DB9-4A30-B75F-B2D6B61F46E3}"/>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92" name="n_2aveValue【公民館】&#10;有形固定資産減価償却率">
          <a:extLst>
            <a:ext uri="{FF2B5EF4-FFF2-40B4-BE49-F238E27FC236}">
              <a16:creationId xmlns:a16="http://schemas.microsoft.com/office/drawing/2014/main" id="{28476435-84F1-403B-80D2-564F037C1223}"/>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3" name="n_3aveValue【公民館】&#10;有形固定資産減価償却率">
          <a:extLst>
            <a:ext uri="{FF2B5EF4-FFF2-40B4-BE49-F238E27FC236}">
              <a16:creationId xmlns:a16="http://schemas.microsoft.com/office/drawing/2014/main" id="{77E30663-4E0F-4D56-9949-E651A7629127}"/>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94" name="n_4aveValue【公民館】&#10;有形固定資産減価償却率">
          <a:extLst>
            <a:ext uri="{FF2B5EF4-FFF2-40B4-BE49-F238E27FC236}">
              <a16:creationId xmlns:a16="http://schemas.microsoft.com/office/drawing/2014/main" id="{E5828DE4-D1FC-41D2-903F-3F275FF20D0A}"/>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695" name="n_1mainValue【公民館】&#10;有形固定資産減価償却率">
          <a:extLst>
            <a:ext uri="{FF2B5EF4-FFF2-40B4-BE49-F238E27FC236}">
              <a16:creationId xmlns:a16="http://schemas.microsoft.com/office/drawing/2014/main" id="{227B8EF8-F515-4141-A601-6E09BC5241A2}"/>
            </a:ext>
          </a:extLst>
        </xdr:cNvPr>
        <xdr:cNvSpPr txBox="1"/>
      </xdr:nvSpPr>
      <xdr:spPr>
        <a:xfrm>
          <a:off x="15266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149151</xdr:rowOff>
    </xdr:from>
    <xdr:ext cx="405111" cy="259045"/>
    <xdr:sp macro="" textlink="">
      <xdr:nvSpPr>
        <xdr:cNvPr id="696" name="n_2mainValue【公民館】&#10;有形固定資産減価償却率">
          <a:extLst>
            <a:ext uri="{FF2B5EF4-FFF2-40B4-BE49-F238E27FC236}">
              <a16:creationId xmlns:a16="http://schemas.microsoft.com/office/drawing/2014/main" id="{F5411EC7-D3EA-4D33-8A2B-8C03723C9B94}"/>
            </a:ext>
          </a:extLst>
        </xdr:cNvPr>
        <xdr:cNvSpPr txBox="1"/>
      </xdr:nvSpPr>
      <xdr:spPr>
        <a:xfrm>
          <a:off x="14389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697" name="n_3mainValue【公民館】&#10;有形固定資産減価償却率">
          <a:extLst>
            <a:ext uri="{FF2B5EF4-FFF2-40B4-BE49-F238E27FC236}">
              <a16:creationId xmlns:a16="http://schemas.microsoft.com/office/drawing/2014/main" id="{43F47A0D-36F0-4BFB-8B50-83A917A6EDB0}"/>
            </a:ext>
          </a:extLst>
        </xdr:cNvPr>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698" name="n_4mainValue【公民館】&#10;有形固定資産減価償却率">
          <a:extLst>
            <a:ext uri="{FF2B5EF4-FFF2-40B4-BE49-F238E27FC236}">
              <a16:creationId xmlns:a16="http://schemas.microsoft.com/office/drawing/2014/main" id="{441DFB8F-6782-4D01-80AB-9B1B8E6D36E6}"/>
            </a:ext>
          </a:extLst>
        </xdr:cNvPr>
        <xdr:cNvSpPr txBox="1"/>
      </xdr:nvSpPr>
      <xdr:spPr>
        <a:xfrm>
          <a:off x="12611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A8F631B3-C95A-4AF7-8915-FC6E83B4B1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80BE56F3-567B-4328-A072-F4267B39BB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C683A1C-CF35-4856-BE31-6844F68DDC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1E5F8622-8321-415F-8D0D-CF1E81B978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FF36EDA-2EBF-4AD9-96AA-2289459104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A873C79-07CE-47D0-A81C-F566B42ED0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793D261A-479D-45BD-89E7-F9AFF5286A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FA149B52-AB01-4D8D-B5A4-EFFD3D26D0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CBEA0D4-BD57-47DE-AECD-0EB5E322B2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93780533-EE59-46EE-9228-DD3B86E374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2ED20460-EE31-49A3-9544-CA5D56D7406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B09A3002-D135-4BE3-BA9D-272A490A890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F97A42E6-DD8C-4E42-B99D-BDF228CE68A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1804F0A7-F4B1-4401-A132-2116EB12880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12E4805C-BA80-4E02-B08D-DD5D1EC506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4" name="テキスト ボックス 713">
          <a:extLst>
            <a:ext uri="{FF2B5EF4-FFF2-40B4-BE49-F238E27FC236}">
              <a16:creationId xmlns:a16="http://schemas.microsoft.com/office/drawing/2014/main" id="{7ABB8086-3DC9-4A8E-8E56-86D7AA028EAA}"/>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2EB6F0C6-CF64-4169-868A-5620E6D7B32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6" name="テキスト ボックス 715">
          <a:extLst>
            <a:ext uri="{FF2B5EF4-FFF2-40B4-BE49-F238E27FC236}">
              <a16:creationId xmlns:a16="http://schemas.microsoft.com/office/drawing/2014/main" id="{3D751FCB-1C99-482E-B9EE-464A1388762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5F787BF8-6A26-490E-A3D5-C79C4E1164E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a:extLst>
            <a:ext uri="{FF2B5EF4-FFF2-40B4-BE49-F238E27FC236}">
              <a16:creationId xmlns:a16="http://schemas.microsoft.com/office/drawing/2014/main" id="{D8707D56-B7C4-4038-BE38-B9F7A3B3A8B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E1020922-9989-49D0-9AA0-36F50D5AB2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a:extLst>
            <a:ext uri="{FF2B5EF4-FFF2-40B4-BE49-F238E27FC236}">
              <a16:creationId xmlns:a16="http://schemas.microsoft.com/office/drawing/2014/main" id="{47D4547F-C817-40BE-A469-EB69764133C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320F73DB-7C3B-4A27-99C0-CB1505C233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722" name="直線コネクタ 721">
          <a:extLst>
            <a:ext uri="{FF2B5EF4-FFF2-40B4-BE49-F238E27FC236}">
              <a16:creationId xmlns:a16="http://schemas.microsoft.com/office/drawing/2014/main" id="{B4DFFAF2-0525-4ACE-928C-D98D0722976E}"/>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3" name="【公民館】&#10;一人当たり面積最小値テキスト">
          <a:extLst>
            <a:ext uri="{FF2B5EF4-FFF2-40B4-BE49-F238E27FC236}">
              <a16:creationId xmlns:a16="http://schemas.microsoft.com/office/drawing/2014/main" id="{8F136045-F287-4FE7-A27A-DA4BDCD0FE03}"/>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4" name="直線コネクタ 723">
          <a:extLst>
            <a:ext uri="{FF2B5EF4-FFF2-40B4-BE49-F238E27FC236}">
              <a16:creationId xmlns:a16="http://schemas.microsoft.com/office/drawing/2014/main" id="{5B61052B-BD83-40C6-9FB0-8B75286F7CE8}"/>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725" name="【公民館】&#10;一人当たり面積最大値テキスト">
          <a:extLst>
            <a:ext uri="{FF2B5EF4-FFF2-40B4-BE49-F238E27FC236}">
              <a16:creationId xmlns:a16="http://schemas.microsoft.com/office/drawing/2014/main" id="{8C5CD88A-AB39-45C1-9074-7E1E5A696A03}"/>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726" name="直線コネクタ 725">
          <a:extLst>
            <a:ext uri="{FF2B5EF4-FFF2-40B4-BE49-F238E27FC236}">
              <a16:creationId xmlns:a16="http://schemas.microsoft.com/office/drawing/2014/main" id="{345E6813-0C4E-402B-9A21-4434C59BC425}"/>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27" name="【公民館】&#10;一人当たり面積平均値テキスト">
          <a:extLst>
            <a:ext uri="{FF2B5EF4-FFF2-40B4-BE49-F238E27FC236}">
              <a16:creationId xmlns:a16="http://schemas.microsoft.com/office/drawing/2014/main" id="{EFEB5DFF-3688-4751-9C56-49BC28016A4B}"/>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8" name="フローチャート: 判断 727">
          <a:extLst>
            <a:ext uri="{FF2B5EF4-FFF2-40B4-BE49-F238E27FC236}">
              <a16:creationId xmlns:a16="http://schemas.microsoft.com/office/drawing/2014/main" id="{B6537C4F-7657-4CE1-8C16-A112B13E06EB}"/>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729" name="フローチャート: 判断 728">
          <a:extLst>
            <a:ext uri="{FF2B5EF4-FFF2-40B4-BE49-F238E27FC236}">
              <a16:creationId xmlns:a16="http://schemas.microsoft.com/office/drawing/2014/main" id="{A7B7A3E2-FCA4-45AB-A434-B96774A9BEBD}"/>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730" name="フローチャート: 判断 729">
          <a:extLst>
            <a:ext uri="{FF2B5EF4-FFF2-40B4-BE49-F238E27FC236}">
              <a16:creationId xmlns:a16="http://schemas.microsoft.com/office/drawing/2014/main" id="{958FADCD-0E63-444A-9D7B-DE60F7993102}"/>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731" name="フローチャート: 判断 730">
          <a:extLst>
            <a:ext uri="{FF2B5EF4-FFF2-40B4-BE49-F238E27FC236}">
              <a16:creationId xmlns:a16="http://schemas.microsoft.com/office/drawing/2014/main" id="{A4CF104B-2084-4767-ADFC-4F7315E9B25B}"/>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732" name="フローチャート: 判断 731">
          <a:extLst>
            <a:ext uri="{FF2B5EF4-FFF2-40B4-BE49-F238E27FC236}">
              <a16:creationId xmlns:a16="http://schemas.microsoft.com/office/drawing/2014/main" id="{C615B415-8423-4A5C-9F9E-F2F3E2326C1F}"/>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6A894F7-EEF2-40C8-933E-5389DD0924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6CE00E2-70E1-4638-9012-0CDFECAE14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C3B3478-590C-4E4B-B3F6-05765D4FA1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ACADD7C-B104-4726-AB78-8A56DD82CA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9658D62-DA39-4B3A-9050-3EC2166CC0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3073</xdr:rowOff>
    </xdr:from>
    <xdr:to>
      <xdr:col>116</xdr:col>
      <xdr:colOff>114300</xdr:colOff>
      <xdr:row>107</xdr:row>
      <xdr:rowOff>104673</xdr:rowOff>
    </xdr:to>
    <xdr:sp macro="" textlink="">
      <xdr:nvSpPr>
        <xdr:cNvPr id="738" name="楕円 737">
          <a:extLst>
            <a:ext uri="{FF2B5EF4-FFF2-40B4-BE49-F238E27FC236}">
              <a16:creationId xmlns:a16="http://schemas.microsoft.com/office/drawing/2014/main" id="{0BF7C8F1-B2D2-4DC5-83F2-12305FA29F50}"/>
            </a:ext>
          </a:extLst>
        </xdr:cNvPr>
        <xdr:cNvSpPr/>
      </xdr:nvSpPr>
      <xdr:spPr>
        <a:xfrm>
          <a:off x="22110700" y="183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25950</xdr:rowOff>
    </xdr:from>
    <xdr:ext cx="469744" cy="259045"/>
    <xdr:sp macro="" textlink="">
      <xdr:nvSpPr>
        <xdr:cNvPr id="739" name="【公民館】&#10;一人当たり面積該当値テキスト">
          <a:extLst>
            <a:ext uri="{FF2B5EF4-FFF2-40B4-BE49-F238E27FC236}">
              <a16:creationId xmlns:a16="http://schemas.microsoft.com/office/drawing/2014/main" id="{7EDEE791-AEDB-493B-8224-3551B82CC8D7}"/>
            </a:ext>
          </a:extLst>
        </xdr:cNvPr>
        <xdr:cNvSpPr txBox="1"/>
      </xdr:nvSpPr>
      <xdr:spPr>
        <a:xfrm>
          <a:off x="22199600" y="1819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4063</xdr:rowOff>
    </xdr:from>
    <xdr:to>
      <xdr:col>112</xdr:col>
      <xdr:colOff>38100</xdr:colOff>
      <xdr:row>107</xdr:row>
      <xdr:rowOff>105663</xdr:rowOff>
    </xdr:to>
    <xdr:sp macro="" textlink="">
      <xdr:nvSpPr>
        <xdr:cNvPr id="740" name="楕円 739">
          <a:extLst>
            <a:ext uri="{FF2B5EF4-FFF2-40B4-BE49-F238E27FC236}">
              <a16:creationId xmlns:a16="http://schemas.microsoft.com/office/drawing/2014/main" id="{7C9B93D1-74D8-4645-833C-A273E94FE8DE}"/>
            </a:ext>
          </a:extLst>
        </xdr:cNvPr>
        <xdr:cNvSpPr/>
      </xdr:nvSpPr>
      <xdr:spPr>
        <a:xfrm>
          <a:off x="21272500" y="183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53873</xdr:rowOff>
    </xdr:from>
    <xdr:to>
      <xdr:col>116</xdr:col>
      <xdr:colOff>63500</xdr:colOff>
      <xdr:row>107</xdr:row>
      <xdr:rowOff>54863</xdr:rowOff>
    </xdr:to>
    <xdr:cxnSp macro="">
      <xdr:nvCxnSpPr>
        <xdr:cNvPr id="741" name="直線コネクタ 740">
          <a:extLst>
            <a:ext uri="{FF2B5EF4-FFF2-40B4-BE49-F238E27FC236}">
              <a16:creationId xmlns:a16="http://schemas.microsoft.com/office/drawing/2014/main" id="{5F1A1210-C66B-47FA-A175-B97444134B8C}"/>
            </a:ext>
          </a:extLst>
        </xdr:cNvPr>
        <xdr:cNvCxnSpPr/>
      </xdr:nvCxnSpPr>
      <xdr:spPr>
        <a:xfrm flipV="1">
          <a:off x="21323300" y="18399023"/>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8865</xdr:rowOff>
    </xdr:from>
    <xdr:to>
      <xdr:col>107</xdr:col>
      <xdr:colOff>101600</xdr:colOff>
      <xdr:row>107</xdr:row>
      <xdr:rowOff>110465</xdr:rowOff>
    </xdr:to>
    <xdr:sp macro="" textlink="">
      <xdr:nvSpPr>
        <xdr:cNvPr id="742" name="楕円 741">
          <a:extLst>
            <a:ext uri="{FF2B5EF4-FFF2-40B4-BE49-F238E27FC236}">
              <a16:creationId xmlns:a16="http://schemas.microsoft.com/office/drawing/2014/main" id="{6BAD3334-7AE3-42FA-8D95-24FDC79A3573}"/>
            </a:ext>
          </a:extLst>
        </xdr:cNvPr>
        <xdr:cNvSpPr/>
      </xdr:nvSpPr>
      <xdr:spPr>
        <a:xfrm>
          <a:off x="20383500" y="18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54863</xdr:rowOff>
    </xdr:from>
    <xdr:to>
      <xdr:col>111</xdr:col>
      <xdr:colOff>177800</xdr:colOff>
      <xdr:row>107</xdr:row>
      <xdr:rowOff>59665</xdr:rowOff>
    </xdr:to>
    <xdr:cxnSp macro="">
      <xdr:nvCxnSpPr>
        <xdr:cNvPr id="743" name="直線コネクタ 742">
          <a:extLst>
            <a:ext uri="{FF2B5EF4-FFF2-40B4-BE49-F238E27FC236}">
              <a16:creationId xmlns:a16="http://schemas.microsoft.com/office/drawing/2014/main" id="{0AC27EC8-412E-4FEE-AAE8-93485DDFD95A}"/>
            </a:ext>
          </a:extLst>
        </xdr:cNvPr>
        <xdr:cNvCxnSpPr/>
      </xdr:nvCxnSpPr>
      <xdr:spPr>
        <a:xfrm flipV="1">
          <a:off x="20434300" y="18400013"/>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21132</xdr:rowOff>
    </xdr:from>
    <xdr:to>
      <xdr:col>102</xdr:col>
      <xdr:colOff>165100</xdr:colOff>
      <xdr:row>107</xdr:row>
      <xdr:rowOff>122732</xdr:rowOff>
    </xdr:to>
    <xdr:sp macro="" textlink="">
      <xdr:nvSpPr>
        <xdr:cNvPr id="744" name="楕円 743">
          <a:extLst>
            <a:ext uri="{FF2B5EF4-FFF2-40B4-BE49-F238E27FC236}">
              <a16:creationId xmlns:a16="http://schemas.microsoft.com/office/drawing/2014/main" id="{B103195F-BE94-4717-AE15-88914EDD27A7}"/>
            </a:ext>
          </a:extLst>
        </xdr:cNvPr>
        <xdr:cNvSpPr/>
      </xdr:nvSpPr>
      <xdr:spPr>
        <a:xfrm>
          <a:off x="19494500" y="183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59665</xdr:rowOff>
    </xdr:from>
    <xdr:to>
      <xdr:col>107</xdr:col>
      <xdr:colOff>50800</xdr:colOff>
      <xdr:row>107</xdr:row>
      <xdr:rowOff>71932</xdr:rowOff>
    </xdr:to>
    <xdr:cxnSp macro="">
      <xdr:nvCxnSpPr>
        <xdr:cNvPr id="745" name="直線コネクタ 744">
          <a:extLst>
            <a:ext uri="{FF2B5EF4-FFF2-40B4-BE49-F238E27FC236}">
              <a16:creationId xmlns:a16="http://schemas.microsoft.com/office/drawing/2014/main" id="{5EF15F83-9BD9-4125-9143-7343FDC62BBC}"/>
            </a:ext>
          </a:extLst>
        </xdr:cNvPr>
        <xdr:cNvCxnSpPr/>
      </xdr:nvCxnSpPr>
      <xdr:spPr>
        <a:xfrm flipV="1">
          <a:off x="19545300" y="18404815"/>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21971</xdr:rowOff>
    </xdr:from>
    <xdr:to>
      <xdr:col>98</xdr:col>
      <xdr:colOff>38100</xdr:colOff>
      <xdr:row>107</xdr:row>
      <xdr:rowOff>123571</xdr:rowOff>
    </xdr:to>
    <xdr:sp macro="" textlink="">
      <xdr:nvSpPr>
        <xdr:cNvPr id="746" name="楕円 745">
          <a:extLst>
            <a:ext uri="{FF2B5EF4-FFF2-40B4-BE49-F238E27FC236}">
              <a16:creationId xmlns:a16="http://schemas.microsoft.com/office/drawing/2014/main" id="{55DC52C1-F2C2-43B7-8719-1C0DCAA5E29B}"/>
            </a:ext>
          </a:extLst>
        </xdr:cNvPr>
        <xdr:cNvSpPr/>
      </xdr:nvSpPr>
      <xdr:spPr>
        <a:xfrm>
          <a:off x="18605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71932</xdr:rowOff>
    </xdr:from>
    <xdr:to>
      <xdr:col>102</xdr:col>
      <xdr:colOff>114300</xdr:colOff>
      <xdr:row>107</xdr:row>
      <xdr:rowOff>72771</xdr:rowOff>
    </xdr:to>
    <xdr:cxnSp macro="">
      <xdr:nvCxnSpPr>
        <xdr:cNvPr id="747" name="直線コネクタ 746">
          <a:extLst>
            <a:ext uri="{FF2B5EF4-FFF2-40B4-BE49-F238E27FC236}">
              <a16:creationId xmlns:a16="http://schemas.microsoft.com/office/drawing/2014/main" id="{B944B7BB-5C4F-48F2-A12F-DF248C54C7BD}"/>
            </a:ext>
          </a:extLst>
        </xdr:cNvPr>
        <xdr:cNvCxnSpPr/>
      </xdr:nvCxnSpPr>
      <xdr:spPr>
        <a:xfrm flipV="1">
          <a:off x="18656300" y="1841708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121327</xdr:rowOff>
    </xdr:from>
    <xdr:ext cx="469744" cy="259045"/>
    <xdr:sp macro="" textlink="">
      <xdr:nvSpPr>
        <xdr:cNvPr id="748" name="n_1aveValue【公民館】&#10;一人当たり面積">
          <a:extLst>
            <a:ext uri="{FF2B5EF4-FFF2-40B4-BE49-F238E27FC236}">
              <a16:creationId xmlns:a16="http://schemas.microsoft.com/office/drawing/2014/main" id="{DA9A8C61-1B26-47A6-A3ED-67701A00D9C5}"/>
            </a:ext>
          </a:extLst>
        </xdr:cNvPr>
        <xdr:cNvSpPr txBox="1"/>
      </xdr:nvSpPr>
      <xdr:spPr>
        <a:xfrm>
          <a:off x="21075727" y="186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120108</xdr:rowOff>
    </xdr:from>
    <xdr:ext cx="469744" cy="259045"/>
    <xdr:sp macro="" textlink="">
      <xdr:nvSpPr>
        <xdr:cNvPr id="749" name="n_2aveValue【公民館】&#10;一人当たり面積">
          <a:extLst>
            <a:ext uri="{FF2B5EF4-FFF2-40B4-BE49-F238E27FC236}">
              <a16:creationId xmlns:a16="http://schemas.microsoft.com/office/drawing/2014/main" id="{2DD6B3EA-49C6-4981-90E2-C9A5F854D662}"/>
            </a:ext>
          </a:extLst>
        </xdr:cNvPr>
        <xdr:cNvSpPr txBox="1"/>
      </xdr:nvSpPr>
      <xdr:spPr>
        <a:xfrm>
          <a:off x="20199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119727</xdr:rowOff>
    </xdr:from>
    <xdr:ext cx="469744" cy="259045"/>
    <xdr:sp macro="" textlink="">
      <xdr:nvSpPr>
        <xdr:cNvPr id="750" name="n_3aveValue【公民館】&#10;一人当たり面積">
          <a:extLst>
            <a:ext uri="{FF2B5EF4-FFF2-40B4-BE49-F238E27FC236}">
              <a16:creationId xmlns:a16="http://schemas.microsoft.com/office/drawing/2014/main" id="{2E871CD1-ADCC-400D-8793-3E5E3AF60CAF}"/>
            </a:ext>
          </a:extLst>
        </xdr:cNvPr>
        <xdr:cNvSpPr txBox="1"/>
      </xdr:nvSpPr>
      <xdr:spPr>
        <a:xfrm>
          <a:off x="19310427" y="186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114546</xdr:rowOff>
    </xdr:from>
    <xdr:ext cx="469744" cy="259045"/>
    <xdr:sp macro="" textlink="">
      <xdr:nvSpPr>
        <xdr:cNvPr id="751" name="n_4aveValue【公民館】&#10;一人当たり面積">
          <a:extLst>
            <a:ext uri="{FF2B5EF4-FFF2-40B4-BE49-F238E27FC236}">
              <a16:creationId xmlns:a16="http://schemas.microsoft.com/office/drawing/2014/main" id="{DEF35EFA-2ACF-4492-9D67-DD01AD2C202D}"/>
            </a:ext>
          </a:extLst>
        </xdr:cNvPr>
        <xdr:cNvSpPr txBox="1"/>
      </xdr:nvSpPr>
      <xdr:spPr>
        <a:xfrm>
          <a:off x="18421427" y="186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122190</xdr:rowOff>
    </xdr:from>
    <xdr:ext cx="469744" cy="259045"/>
    <xdr:sp macro="" textlink="">
      <xdr:nvSpPr>
        <xdr:cNvPr id="752" name="n_1mainValue【公民館】&#10;一人当たり面積">
          <a:extLst>
            <a:ext uri="{FF2B5EF4-FFF2-40B4-BE49-F238E27FC236}">
              <a16:creationId xmlns:a16="http://schemas.microsoft.com/office/drawing/2014/main" id="{17F5DC86-8074-45A0-9DA1-EB47C0F95506}"/>
            </a:ext>
          </a:extLst>
        </xdr:cNvPr>
        <xdr:cNvSpPr txBox="1"/>
      </xdr:nvSpPr>
      <xdr:spPr>
        <a:xfrm>
          <a:off x="21075727" y="1812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126992</xdr:rowOff>
    </xdr:from>
    <xdr:ext cx="469744" cy="259045"/>
    <xdr:sp macro="" textlink="">
      <xdr:nvSpPr>
        <xdr:cNvPr id="753" name="n_2mainValue【公民館】&#10;一人当たり面積">
          <a:extLst>
            <a:ext uri="{FF2B5EF4-FFF2-40B4-BE49-F238E27FC236}">
              <a16:creationId xmlns:a16="http://schemas.microsoft.com/office/drawing/2014/main" id="{F7E54FA8-C637-4C46-A629-26E358583959}"/>
            </a:ext>
          </a:extLst>
        </xdr:cNvPr>
        <xdr:cNvSpPr txBox="1"/>
      </xdr:nvSpPr>
      <xdr:spPr>
        <a:xfrm>
          <a:off x="20199427" y="1812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139259</xdr:rowOff>
    </xdr:from>
    <xdr:ext cx="469744" cy="259045"/>
    <xdr:sp macro="" textlink="">
      <xdr:nvSpPr>
        <xdr:cNvPr id="754" name="n_3mainValue【公民館】&#10;一人当たり面積">
          <a:extLst>
            <a:ext uri="{FF2B5EF4-FFF2-40B4-BE49-F238E27FC236}">
              <a16:creationId xmlns:a16="http://schemas.microsoft.com/office/drawing/2014/main" id="{B20F4E3A-255F-4171-87AD-85F1AEDA4AE1}"/>
            </a:ext>
          </a:extLst>
        </xdr:cNvPr>
        <xdr:cNvSpPr txBox="1"/>
      </xdr:nvSpPr>
      <xdr:spPr>
        <a:xfrm>
          <a:off x="19310427" y="181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140098</xdr:rowOff>
    </xdr:from>
    <xdr:ext cx="469744" cy="259045"/>
    <xdr:sp macro="" textlink="">
      <xdr:nvSpPr>
        <xdr:cNvPr id="755" name="n_4mainValue【公民館】&#10;一人当たり面積">
          <a:extLst>
            <a:ext uri="{FF2B5EF4-FFF2-40B4-BE49-F238E27FC236}">
              <a16:creationId xmlns:a16="http://schemas.microsoft.com/office/drawing/2014/main" id="{191664D8-0F18-4C8B-84DE-BED794B7C5BA}"/>
            </a:ext>
          </a:extLst>
        </xdr:cNvPr>
        <xdr:cNvSpPr txBox="1"/>
      </xdr:nvSpPr>
      <xdr:spPr>
        <a:xfrm>
          <a:off x="184214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AE886CF1-2BE3-4F71-9DCA-F02EF5E35D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828BE297-2FE9-47FE-B5FE-8DBB404CFE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54C5540E-2FAB-4E83-A965-E9434E98FC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類似団体と比較して有形固定資産減価償却率が特に高い施設類型は認定こども園・幼稚園・保育所と公民館で特に低い施設類型は学校施設で</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から同じ傾向となっている。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認定こども園・幼稚園・保育所はうぶやま保育園園舎１施設のみで施設本体は有形固定資産減価償却率が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年度の資産計上として浄化槽制御盤改修工事を実施している。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該当の施設類型で実施した工事はインフラ資産を除くとうぶやま保育園のみになる。すべての施設類型で有形固定資産減価償却率が増加しているため、個別施設計画に基づき個別の施設状況を確認しつつ更新の優先順位をつけ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F58270-3D12-4364-833F-E2C7029352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E0DF71-361C-434C-B4A3-F253694193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83EAFC-58B7-4F1E-A1C7-A70B0F1BED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0E3B84-B1CD-4198-907E-6E41F05A87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C86B34-2B0B-4377-B38F-3C205B7DE6B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436FCA-ABCC-485B-931A-EC31483BD3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EDB99F-0EEC-433C-8F50-E17FB9AACE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774F36-07EE-4F11-BB76-72CAE192C3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A7A862-6094-4A77-9F75-5F68A2CF3E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6ED081-5F71-4B40-9903-1FBE426DCE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4A194F-14A2-4CEB-A3F2-BA0BB89B4B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9586BC-8DE9-404C-8B2F-BD53E054DF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8E8D3D-5B7C-4A21-9A5D-6E78D53462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9E4FD0-D93C-40AE-B381-0AAF09B716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C13D37-94C8-49A7-BFB1-3088ED43ECB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A0CE4F-1ACF-4493-B43F-05C1747C0E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96235B-DF30-4F17-A9D2-C444A0E22A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B19424-DD8F-481A-9063-E4D6285621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D64AC0-B9C9-4530-90B0-0B5CE82792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04004E-6E84-4125-8F7C-7858325BA8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1DF895-329C-42E5-8405-70F46BBF50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21CA2D-EB6C-4386-8308-EDEB79DD44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FF5564-3752-433C-B36F-AB2D68FA90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4CFAF1-14DB-4CB9-9FD3-1E7B0F3543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D76D2B-9F24-403D-BB51-4B1FA126FB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A425B7-18BF-4D46-AEAF-AA118A8701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FDF5DD-B28E-47E6-A657-E9FA57F8FB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D6F8CC-BA5F-4DEC-BED9-9238C49F98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27DD5C-F646-4C44-BCD9-5B5CEBBC25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0D6F17-D24E-4B45-969E-7BBAD80C46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3A340C-4B85-43BC-A9C5-3338FB8501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5F3707-0465-42CC-8317-E4541DFAD5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AC6722-5C16-4E1C-BADF-2AA80A7FF3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AFD874-8E29-4820-8185-6E07A52569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AC8B63-E261-47D4-8C54-D9C201303F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1F6AB6-18B5-4F4D-9586-E3E0B31131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AFDF9F-372C-4B15-B802-81FCB3DAFF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752BB6-88BA-4677-A56B-639C423EC8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6DB6C5-D195-42DD-BC5D-D8440FFC2A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13E631-FD49-4999-A0DC-A0893A8F54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192B88-0E6C-4255-AAF2-1AE05153BA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A03D77-BCF4-4AE0-9E4E-9212DE35F27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F1B1DD-D77B-47AB-B98F-AEE3F8F589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628EAE-A05B-43C7-AD4A-00A80B00E02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AB98FC0-B867-4A3C-B301-42858D4AABA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64AD73A-12F7-46DA-B450-CAA87A24608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F6B6A3-8FFD-49CF-8FEB-FC785F61F52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C1442E1-FF65-46D1-AC09-F37CAFBD47E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019AE00-1C1F-42A5-BADC-0659DFC5940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DDC2F7-8915-4FF0-9D87-7194A09E421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FEC8F8-F99D-481E-94C8-72C70C6122C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CAABD09-3904-47D6-85C9-FDB0B7E615A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BB8C7E-2997-4947-AD9D-D31CDE2F5E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67BD889-9047-4250-93C1-4DB08E98CD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71F577D-D368-4C9B-BB18-97A816FDB36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63D040F-0F13-4B7E-81DE-205EA3DB909E}"/>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548E33D-F9E9-48F6-9F5F-9021A9F7558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7698387-9AAE-49A3-89BB-6285AD899EA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C35B44D-A237-4C62-ADE0-7ECE107A2B5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E90199A8-9522-406C-9349-4F6C1C178450}"/>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C0273E59-565F-431C-8EE0-A453224D6E5B}"/>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7805A5F7-4CA9-4902-A478-D0481E56AA9F}"/>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73063E50-0BBB-4899-9ED2-EFAEB9BCDD54}"/>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90F8081D-FA4C-4230-B1FC-AC19464E315B}"/>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a:extLst>
            <a:ext uri="{FF2B5EF4-FFF2-40B4-BE49-F238E27FC236}">
              <a16:creationId xmlns:a16="http://schemas.microsoft.com/office/drawing/2014/main" id="{2BB0DB95-ADFD-49F7-B3E9-B41F5A8F114A}"/>
            </a:ext>
          </a:extLst>
        </xdr:cNvPr>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8C4626-00AE-4A37-AF8B-C6600921D43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8AFA3A-A6DE-44EF-B161-B18B67857D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BB0621-BCA0-445D-86DD-F08CC86FF7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745A70-FC27-4B0A-9196-23CBDCA5E8F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42599B-48B8-4797-863F-523AD92995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E59EA1FA-8DB2-4BD8-A2BC-4C29C0C71393}"/>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F4105500-92E7-4C54-8F7C-B5271835A9CB}"/>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D99DF020-84BB-452B-BDD8-6D527F5A9707}"/>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3A7115BF-AF0C-436D-8D01-6FB9D9001396}"/>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0AC4CD82-C7E9-4E5D-9693-E1D3A73A72B7}"/>
            </a:ext>
          </a:extLst>
        </xdr:cNvPr>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3E8C6D03-78F6-4283-A04A-0B62D20027E3}"/>
            </a:ext>
          </a:extLst>
        </xdr:cNvPr>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5384E874-9912-4985-AB30-DE32DFDD2F38}"/>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DBB875F8-6F6D-418D-81CA-2530D2CE578A}"/>
            </a:ext>
          </a:extLst>
        </xdr:cNvPr>
        <xdr:cNvCxnSpPr/>
      </xdr:nvCxnSpPr>
      <xdr:spPr>
        <a:xfrm>
          <a:off x="2019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F3B53251-6043-42B0-921E-FD220375A95D}"/>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D81A7624-5A0B-4CD0-88E2-E2D990B14094}"/>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121937</xdr:rowOff>
    </xdr:from>
    <xdr:ext cx="405111" cy="259045"/>
    <xdr:sp macro="" textlink="">
      <xdr:nvSpPr>
        <xdr:cNvPr id="82" name="n_1aveValue【図書館】&#10;有形固定資産減価償却率">
          <a:extLst>
            <a:ext uri="{FF2B5EF4-FFF2-40B4-BE49-F238E27FC236}">
              <a16:creationId xmlns:a16="http://schemas.microsoft.com/office/drawing/2014/main" id="{531D0DC1-C482-4781-8B10-5EA489A1F748}"/>
            </a:ext>
          </a:extLst>
        </xdr:cNvPr>
        <xdr:cNvSpPr txBox="1"/>
      </xdr:nvSpPr>
      <xdr:spPr>
        <a:xfrm>
          <a:off x="358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a:extLst>
            <a:ext uri="{FF2B5EF4-FFF2-40B4-BE49-F238E27FC236}">
              <a16:creationId xmlns:a16="http://schemas.microsoft.com/office/drawing/2014/main" id="{F3D6A3A7-0DA0-4B78-8A3C-C535B9677E7A}"/>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4" name="n_3aveValue【図書館】&#10;有形固定資産減価償却率">
          <a:extLst>
            <a:ext uri="{FF2B5EF4-FFF2-40B4-BE49-F238E27FC236}">
              <a16:creationId xmlns:a16="http://schemas.microsoft.com/office/drawing/2014/main" id="{2DE034A6-4FF6-4005-AD19-FDC0F400D08E}"/>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144797</xdr:rowOff>
    </xdr:from>
    <xdr:ext cx="405111" cy="259045"/>
    <xdr:sp macro="" textlink="">
      <xdr:nvSpPr>
        <xdr:cNvPr id="85" name="n_4aveValue【図書館】&#10;有形固定資産減価償却率">
          <a:extLst>
            <a:ext uri="{FF2B5EF4-FFF2-40B4-BE49-F238E27FC236}">
              <a16:creationId xmlns:a16="http://schemas.microsoft.com/office/drawing/2014/main" id="{F868300A-FB44-4112-93E5-FFA5C84CFEB1}"/>
            </a:ext>
          </a:extLst>
        </xdr:cNvPr>
        <xdr:cNvSpPr txBox="1"/>
      </xdr:nvSpPr>
      <xdr:spPr>
        <a:xfrm>
          <a:off x="927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B180DB04-8C7B-4667-B08A-66D04A05F33D}"/>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DC442C78-A8F5-4891-AB55-1A2527C97290}"/>
            </a:ext>
          </a:extLst>
        </xdr:cNvPr>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04E6DF6D-463A-4A9D-889D-13463499B184}"/>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954A579F-909F-4688-B83E-859BA057C1A6}"/>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5866B8D-D153-45F8-8EAE-484FEFACB9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8375D87-F7AF-4875-8479-2490264B60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C38B393-CC6D-4A03-B523-592F4D10DB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754BDA7-B797-4536-8A5B-2712C68103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70C3412-9043-4BA2-B4A2-9133A30907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5CD31D0C-C0B1-492D-ABB5-A2D5FCCAAF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466859E-8E0A-4F43-82B0-4E1724DACF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6077EE3-FE92-4C20-91A4-9241DEB66E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8857623-A089-4390-B68C-335BC9ADA7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6241716-7F2A-40B1-8BE7-B327BD9278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665A7B2C-2A4F-4C4B-8ABF-7A91E9797E6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0C55742F-11C8-4827-B94C-B0DDE10E190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F0D1FD69-97F3-4FF1-BD37-203C9C0B8E7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EB705F8A-2323-4E46-BA0C-CC5F63FF7FF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F994E50A-DCE7-427D-9C9C-F48CFC8691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DE4259E9-2B3D-4283-A16F-E002C770489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0CB4102E-0411-476C-9914-7E173CB6785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ADED7FB0-5292-4AB0-9948-178CC884EAC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B174F78-61FF-44D4-B356-0693EFF558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6012641-894E-41B2-96BC-D759D7CBDC5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3A5A10F7-845A-47F6-88AE-8BD3BCB0F8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BD6316E4-BFBD-4E3F-A5C2-4500F4A50DC1}"/>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225BCCC5-8D66-4D28-8D1B-DE65937030DC}"/>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30657103-95BD-4E13-806F-2E5FA908FB63}"/>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65B13E77-786E-4AB0-BC12-57C67F5880B0}"/>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25D5F942-8F87-4E8B-A444-8F1AF72553B0}"/>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a:extLst>
            <a:ext uri="{FF2B5EF4-FFF2-40B4-BE49-F238E27FC236}">
              <a16:creationId xmlns:a16="http://schemas.microsoft.com/office/drawing/2014/main" id="{0E4F3FFC-D2D7-46EB-96BB-E00E2484C706}"/>
            </a:ext>
          </a:extLst>
        </xdr:cNvPr>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A00943AE-3DEA-4C18-AC45-31D28B158FA6}"/>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18EAF4D6-BECE-4381-A531-FCEC4B837F69}"/>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42B09B2D-EA88-42F7-86FE-51668062DB11}"/>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C13F5128-8758-4FA6-B7DA-CF4C3C97D585}"/>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1" name="フローチャート: 判断 120">
          <a:extLst>
            <a:ext uri="{FF2B5EF4-FFF2-40B4-BE49-F238E27FC236}">
              <a16:creationId xmlns:a16="http://schemas.microsoft.com/office/drawing/2014/main" id="{00708A7D-3485-4854-A3E8-5C48AF4BDB6F}"/>
            </a:ext>
          </a:extLst>
        </xdr:cNvPr>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519D12D-374E-4C7A-A422-17AE5CC5EB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A28D76-A8BC-454F-86F2-3775B02939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CD0DE82-93B6-412D-8EF2-17E184037F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3124D3-AA13-4AA6-B086-AAEE246CFE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EE4450-BBF3-4B33-B7A1-3CEF1FDD3F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148844</xdr:rowOff>
    </xdr:from>
    <xdr:to>
      <xdr:col>55</xdr:col>
      <xdr:colOff>50800</xdr:colOff>
      <xdr:row>41</xdr:row>
      <xdr:rowOff>78994</xdr:rowOff>
    </xdr:to>
    <xdr:sp macro="" textlink="">
      <xdr:nvSpPr>
        <xdr:cNvPr id="127" name="楕円 126">
          <a:extLst>
            <a:ext uri="{FF2B5EF4-FFF2-40B4-BE49-F238E27FC236}">
              <a16:creationId xmlns:a16="http://schemas.microsoft.com/office/drawing/2014/main" id="{F89C65E0-6C30-4FF6-835D-79FF9B753594}"/>
            </a:ext>
          </a:extLst>
        </xdr:cNvPr>
        <xdr:cNvSpPr/>
      </xdr:nvSpPr>
      <xdr:spPr>
        <a:xfrm>
          <a:off x="10426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63771</xdr:rowOff>
    </xdr:from>
    <xdr:ext cx="469744" cy="259045"/>
    <xdr:sp macro="" textlink="">
      <xdr:nvSpPr>
        <xdr:cNvPr id="128" name="【図書館】&#10;一人当たり面積該当値テキスト">
          <a:extLst>
            <a:ext uri="{FF2B5EF4-FFF2-40B4-BE49-F238E27FC236}">
              <a16:creationId xmlns:a16="http://schemas.microsoft.com/office/drawing/2014/main" id="{6484E59C-50D1-46F8-988D-0597531E7443}"/>
            </a:ext>
          </a:extLst>
        </xdr:cNvPr>
        <xdr:cNvSpPr txBox="1"/>
      </xdr:nvSpPr>
      <xdr:spPr>
        <a:xfrm>
          <a:off x="10515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148844</xdr:rowOff>
    </xdr:from>
    <xdr:to>
      <xdr:col>50</xdr:col>
      <xdr:colOff>165100</xdr:colOff>
      <xdr:row>41</xdr:row>
      <xdr:rowOff>78994</xdr:rowOff>
    </xdr:to>
    <xdr:sp macro="" textlink="">
      <xdr:nvSpPr>
        <xdr:cNvPr id="129" name="楕円 128">
          <a:extLst>
            <a:ext uri="{FF2B5EF4-FFF2-40B4-BE49-F238E27FC236}">
              <a16:creationId xmlns:a16="http://schemas.microsoft.com/office/drawing/2014/main" id="{5D5CDA6C-801E-4AC5-8301-944066DAA357}"/>
            </a:ext>
          </a:extLst>
        </xdr:cNvPr>
        <xdr:cNvSpPr/>
      </xdr:nvSpPr>
      <xdr:spPr>
        <a:xfrm>
          <a:off x="9588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28194</xdr:rowOff>
    </xdr:from>
    <xdr:to>
      <xdr:col>55</xdr:col>
      <xdr:colOff>0</xdr:colOff>
      <xdr:row>41</xdr:row>
      <xdr:rowOff>28194</xdr:rowOff>
    </xdr:to>
    <xdr:cxnSp macro="">
      <xdr:nvCxnSpPr>
        <xdr:cNvPr id="130" name="直線コネクタ 129">
          <a:extLst>
            <a:ext uri="{FF2B5EF4-FFF2-40B4-BE49-F238E27FC236}">
              <a16:creationId xmlns:a16="http://schemas.microsoft.com/office/drawing/2014/main" id="{7BFE27B5-F9DB-49DC-8143-DAA1AFD9870E}"/>
            </a:ext>
          </a:extLst>
        </xdr:cNvPr>
        <xdr:cNvCxnSpPr/>
      </xdr:nvCxnSpPr>
      <xdr:spPr>
        <a:xfrm>
          <a:off x="9639300" y="705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1" name="楕円 130">
          <a:extLst>
            <a:ext uri="{FF2B5EF4-FFF2-40B4-BE49-F238E27FC236}">
              <a16:creationId xmlns:a16="http://schemas.microsoft.com/office/drawing/2014/main" id="{3C88D7E5-0E26-471E-B694-240E1D5A3500}"/>
            </a:ext>
          </a:extLst>
        </xdr:cNvPr>
        <xdr:cNvSpPr/>
      </xdr:nvSpPr>
      <xdr:spPr>
        <a:xfrm>
          <a:off x="869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28194</xdr:rowOff>
    </xdr:from>
    <xdr:to>
      <xdr:col>50</xdr:col>
      <xdr:colOff>114300</xdr:colOff>
      <xdr:row>41</xdr:row>
      <xdr:rowOff>30480</xdr:rowOff>
    </xdr:to>
    <xdr:cxnSp macro="">
      <xdr:nvCxnSpPr>
        <xdr:cNvPr id="132" name="直線コネクタ 131">
          <a:extLst>
            <a:ext uri="{FF2B5EF4-FFF2-40B4-BE49-F238E27FC236}">
              <a16:creationId xmlns:a16="http://schemas.microsoft.com/office/drawing/2014/main" id="{E8B05D9B-5387-4375-AA04-B1E51B311CBE}"/>
            </a:ext>
          </a:extLst>
        </xdr:cNvPr>
        <xdr:cNvCxnSpPr/>
      </xdr:nvCxnSpPr>
      <xdr:spPr>
        <a:xfrm flipV="1">
          <a:off x="8750300" y="705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155702</xdr:rowOff>
    </xdr:from>
    <xdr:to>
      <xdr:col>41</xdr:col>
      <xdr:colOff>101600</xdr:colOff>
      <xdr:row>41</xdr:row>
      <xdr:rowOff>85852</xdr:rowOff>
    </xdr:to>
    <xdr:sp macro="" textlink="">
      <xdr:nvSpPr>
        <xdr:cNvPr id="133" name="楕円 132">
          <a:extLst>
            <a:ext uri="{FF2B5EF4-FFF2-40B4-BE49-F238E27FC236}">
              <a16:creationId xmlns:a16="http://schemas.microsoft.com/office/drawing/2014/main" id="{A0E03897-2FFE-4174-99CF-817C921276B6}"/>
            </a:ext>
          </a:extLst>
        </xdr:cNvPr>
        <xdr:cNvSpPr/>
      </xdr:nvSpPr>
      <xdr:spPr>
        <a:xfrm>
          <a:off x="7810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30480</xdr:rowOff>
    </xdr:from>
    <xdr:to>
      <xdr:col>45</xdr:col>
      <xdr:colOff>177800</xdr:colOff>
      <xdr:row>41</xdr:row>
      <xdr:rowOff>35052</xdr:rowOff>
    </xdr:to>
    <xdr:cxnSp macro="">
      <xdr:nvCxnSpPr>
        <xdr:cNvPr id="134" name="直線コネクタ 133">
          <a:extLst>
            <a:ext uri="{FF2B5EF4-FFF2-40B4-BE49-F238E27FC236}">
              <a16:creationId xmlns:a16="http://schemas.microsoft.com/office/drawing/2014/main" id="{3CA58860-F4BA-4152-8933-A25A4955557C}"/>
            </a:ext>
          </a:extLst>
        </xdr:cNvPr>
        <xdr:cNvCxnSpPr/>
      </xdr:nvCxnSpPr>
      <xdr:spPr>
        <a:xfrm flipV="1">
          <a:off x="7861300" y="70599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155702</xdr:rowOff>
    </xdr:from>
    <xdr:to>
      <xdr:col>36</xdr:col>
      <xdr:colOff>165100</xdr:colOff>
      <xdr:row>41</xdr:row>
      <xdr:rowOff>85852</xdr:rowOff>
    </xdr:to>
    <xdr:sp macro="" textlink="">
      <xdr:nvSpPr>
        <xdr:cNvPr id="135" name="楕円 134">
          <a:extLst>
            <a:ext uri="{FF2B5EF4-FFF2-40B4-BE49-F238E27FC236}">
              <a16:creationId xmlns:a16="http://schemas.microsoft.com/office/drawing/2014/main" id="{72B9A148-A73E-4F4C-B4E8-3127AC58741E}"/>
            </a:ext>
          </a:extLst>
        </xdr:cNvPr>
        <xdr:cNvSpPr/>
      </xdr:nvSpPr>
      <xdr:spPr>
        <a:xfrm>
          <a:off x="6921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35052</xdr:rowOff>
    </xdr:from>
    <xdr:to>
      <xdr:col>41</xdr:col>
      <xdr:colOff>50800</xdr:colOff>
      <xdr:row>41</xdr:row>
      <xdr:rowOff>35052</xdr:rowOff>
    </xdr:to>
    <xdr:cxnSp macro="">
      <xdr:nvCxnSpPr>
        <xdr:cNvPr id="136" name="直線コネクタ 135">
          <a:extLst>
            <a:ext uri="{FF2B5EF4-FFF2-40B4-BE49-F238E27FC236}">
              <a16:creationId xmlns:a16="http://schemas.microsoft.com/office/drawing/2014/main" id="{CA3503D0-392A-447F-B94E-66EC04A1A0A5}"/>
            </a:ext>
          </a:extLst>
        </xdr:cNvPr>
        <xdr:cNvCxnSpPr/>
      </xdr:nvCxnSpPr>
      <xdr:spPr>
        <a:xfrm>
          <a:off x="6972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a:extLst>
            <a:ext uri="{FF2B5EF4-FFF2-40B4-BE49-F238E27FC236}">
              <a16:creationId xmlns:a16="http://schemas.microsoft.com/office/drawing/2014/main" id="{5B5BD9E4-1E6B-46BC-A1CD-812170D7E663}"/>
            </a:ext>
          </a:extLst>
        </xdr:cNvPr>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a:extLst>
            <a:ext uri="{FF2B5EF4-FFF2-40B4-BE49-F238E27FC236}">
              <a16:creationId xmlns:a16="http://schemas.microsoft.com/office/drawing/2014/main" id="{CF00522B-6DE9-435D-9F19-D8893F6EA3F7}"/>
            </a:ext>
          </a:extLst>
        </xdr:cNvPr>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a:extLst>
            <a:ext uri="{FF2B5EF4-FFF2-40B4-BE49-F238E27FC236}">
              <a16:creationId xmlns:a16="http://schemas.microsoft.com/office/drawing/2014/main" id="{FB919404-ED44-4357-8420-A8F5E067C49D}"/>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0" name="n_4aveValue【図書館】&#10;一人当たり面積">
          <a:extLst>
            <a:ext uri="{FF2B5EF4-FFF2-40B4-BE49-F238E27FC236}">
              <a16:creationId xmlns:a16="http://schemas.microsoft.com/office/drawing/2014/main" id="{29ADFF41-6836-4ED7-ADF4-8C2A4BD1A5CF}"/>
            </a:ext>
          </a:extLst>
        </xdr:cNvPr>
        <xdr:cNvSpPr txBox="1"/>
      </xdr:nvSpPr>
      <xdr:spPr>
        <a:xfrm>
          <a:off x="6737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70121</xdr:rowOff>
    </xdr:from>
    <xdr:ext cx="469744" cy="259045"/>
    <xdr:sp macro="" textlink="">
      <xdr:nvSpPr>
        <xdr:cNvPr id="141" name="n_1mainValue【図書館】&#10;一人当たり面積">
          <a:extLst>
            <a:ext uri="{FF2B5EF4-FFF2-40B4-BE49-F238E27FC236}">
              <a16:creationId xmlns:a16="http://schemas.microsoft.com/office/drawing/2014/main" id="{4B69AE48-6F6C-46C2-822E-F219B9A438EE}"/>
            </a:ext>
          </a:extLst>
        </xdr:cNvPr>
        <xdr:cNvSpPr txBox="1"/>
      </xdr:nvSpPr>
      <xdr:spPr>
        <a:xfrm>
          <a:off x="9391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2" name="n_2mainValue【図書館】&#10;一人当たり面積">
          <a:extLst>
            <a:ext uri="{FF2B5EF4-FFF2-40B4-BE49-F238E27FC236}">
              <a16:creationId xmlns:a16="http://schemas.microsoft.com/office/drawing/2014/main" id="{7770244F-3C47-41AF-8A67-18A2B03FE578}"/>
            </a:ext>
          </a:extLst>
        </xdr:cNvPr>
        <xdr:cNvSpPr txBox="1"/>
      </xdr:nvSpPr>
      <xdr:spPr>
        <a:xfrm>
          <a:off x="8515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76979</xdr:rowOff>
    </xdr:from>
    <xdr:ext cx="469744" cy="259045"/>
    <xdr:sp macro="" textlink="">
      <xdr:nvSpPr>
        <xdr:cNvPr id="143" name="n_3mainValue【図書館】&#10;一人当たり面積">
          <a:extLst>
            <a:ext uri="{FF2B5EF4-FFF2-40B4-BE49-F238E27FC236}">
              <a16:creationId xmlns:a16="http://schemas.microsoft.com/office/drawing/2014/main" id="{A1D8259B-538A-40F0-A4AA-B21E29AE91D1}"/>
            </a:ext>
          </a:extLst>
        </xdr:cNvPr>
        <xdr:cNvSpPr txBox="1"/>
      </xdr:nvSpPr>
      <xdr:spPr>
        <a:xfrm>
          <a:off x="7626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76979</xdr:rowOff>
    </xdr:from>
    <xdr:ext cx="469744" cy="259045"/>
    <xdr:sp macro="" textlink="">
      <xdr:nvSpPr>
        <xdr:cNvPr id="144" name="n_4mainValue【図書館】&#10;一人当たり面積">
          <a:extLst>
            <a:ext uri="{FF2B5EF4-FFF2-40B4-BE49-F238E27FC236}">
              <a16:creationId xmlns:a16="http://schemas.microsoft.com/office/drawing/2014/main" id="{3C778BA6-D8C6-4866-8E7F-3947892CE1D3}"/>
            </a:ext>
          </a:extLst>
        </xdr:cNvPr>
        <xdr:cNvSpPr txBox="1"/>
      </xdr:nvSpPr>
      <xdr:spPr>
        <a:xfrm>
          <a:off x="6737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EB518F7-8836-409A-854F-7B1DAEF825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E8246634-903C-492C-9511-768601682F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AF4BD984-1E92-4B7C-91EA-8B0B2A74D9A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6706735-EC5A-4E38-B365-931BDC0360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D07ACA19-073E-42EA-A277-9B028F8DF2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CF18DD03-FD38-4BB3-B562-814913ADDF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5334C127-F8D8-4EB5-9CCF-527E046ADE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175CDCC5-17BC-40F6-B0BC-0B09F2FA5ED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3DDDCBFB-00D0-4DAE-828B-CE087135EF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AC2CD21-4E31-45A2-AA89-5891CFF35B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CA47C7AD-FE85-4344-922D-B18786D6B2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D1EC3196-FBB8-4268-A90D-82773B98973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A0631B1E-6CD8-4911-AD09-9620EC9F12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CA72D68-88FF-48ED-B2BC-D953A8EA47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3193BB7F-7C64-4487-8164-CC536FA3D5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F57FE93E-245F-445B-91FD-62B4E08FE3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740F6A09-0ECA-484A-87DA-8A40DCB9D17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F2346CF5-55D6-4808-A2B8-F1AE19A36C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F1DC9295-507B-4BCB-AC37-AC5EA9D32A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B4CE3F41-D20C-4884-9C77-7255D142AA3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EC24AADD-213E-4E23-89C2-756F303F130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FA717BB4-B695-4FC9-85C3-C7046601CC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DA1C2148-B1F1-4F69-B59A-863F2503380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1F8FF8B4-5DDD-4E13-8381-C4FEC8CCAA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754BDD34-2635-493B-B6C8-CDB2B6F528B4}"/>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B1F3A039-1DF5-45B5-AFD6-04967DE739E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E70C98BD-01DA-4A24-8F8F-43EEEA923F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7F7D484-9AF6-4A36-9F76-536916555A4F}"/>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a:extLst>
            <a:ext uri="{FF2B5EF4-FFF2-40B4-BE49-F238E27FC236}">
              <a16:creationId xmlns:a16="http://schemas.microsoft.com/office/drawing/2014/main" id="{48779010-2AE7-4C03-B333-7677F6B83EB8}"/>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E1AB9D53-C203-4674-A483-EE07058707EE}"/>
            </a:ext>
          </a:extLst>
        </xdr:cNvPr>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a:extLst>
            <a:ext uri="{FF2B5EF4-FFF2-40B4-BE49-F238E27FC236}">
              <a16:creationId xmlns:a16="http://schemas.microsoft.com/office/drawing/2014/main" id="{D7748517-5D02-4881-9752-3AC70D56440A}"/>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a:extLst>
            <a:ext uri="{FF2B5EF4-FFF2-40B4-BE49-F238E27FC236}">
              <a16:creationId xmlns:a16="http://schemas.microsoft.com/office/drawing/2014/main" id="{F53D05E7-2ED7-4C58-869D-F92A90D8E72D}"/>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a:extLst>
            <a:ext uri="{FF2B5EF4-FFF2-40B4-BE49-F238E27FC236}">
              <a16:creationId xmlns:a16="http://schemas.microsoft.com/office/drawing/2014/main" id="{B38AE6D7-5B6E-4E45-9159-D4C54CDA41CF}"/>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a:extLst>
            <a:ext uri="{FF2B5EF4-FFF2-40B4-BE49-F238E27FC236}">
              <a16:creationId xmlns:a16="http://schemas.microsoft.com/office/drawing/2014/main" id="{531BD764-3BAA-4F52-A7EA-D94FB9B340E7}"/>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a:extLst>
            <a:ext uri="{FF2B5EF4-FFF2-40B4-BE49-F238E27FC236}">
              <a16:creationId xmlns:a16="http://schemas.microsoft.com/office/drawing/2014/main" id="{B246D2FA-4DB3-43D2-B46C-AA8D5AC929AC}"/>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6853E67-B68A-4409-8D3D-F65FDC5124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9C08AD4-511E-4741-A9FB-FC83653F11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6075DE3-CC15-48C1-AAC4-BC2AAC1B7B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B8A479-6A11-44A3-AAC5-A239E9544C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D4CE74-6B81-4E8A-AAB1-3C291CC8F7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85" name="楕円 184">
          <a:extLst>
            <a:ext uri="{FF2B5EF4-FFF2-40B4-BE49-F238E27FC236}">
              <a16:creationId xmlns:a16="http://schemas.microsoft.com/office/drawing/2014/main" id="{A3122F1B-435F-4780-B68F-CD091073841C}"/>
            </a:ext>
          </a:extLst>
        </xdr:cNvPr>
        <xdr:cNvSpPr/>
      </xdr:nvSpPr>
      <xdr:spPr>
        <a:xfrm>
          <a:off x="4584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12473F3F-C1F8-49EA-A93C-D145D06CA8CD}"/>
            </a:ext>
          </a:extLst>
        </xdr:cNvPr>
        <xdr:cNvSpPr txBox="1"/>
      </xdr:nvSpPr>
      <xdr:spPr>
        <a:xfrm>
          <a:off x="4673600"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99695</xdr:rowOff>
    </xdr:from>
    <xdr:to>
      <xdr:col>20</xdr:col>
      <xdr:colOff>38100</xdr:colOff>
      <xdr:row>63</xdr:row>
      <xdr:rowOff>29845</xdr:rowOff>
    </xdr:to>
    <xdr:sp macro="" textlink="">
      <xdr:nvSpPr>
        <xdr:cNvPr id="187" name="楕円 186">
          <a:extLst>
            <a:ext uri="{FF2B5EF4-FFF2-40B4-BE49-F238E27FC236}">
              <a16:creationId xmlns:a16="http://schemas.microsoft.com/office/drawing/2014/main" id="{5C954063-E60D-4E25-BD22-0E7EAA0F57AD}"/>
            </a:ext>
          </a:extLst>
        </xdr:cNvPr>
        <xdr:cNvSpPr/>
      </xdr:nvSpPr>
      <xdr:spPr>
        <a:xfrm>
          <a:off x="3746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63</xdr:row>
      <xdr:rowOff>20955</xdr:rowOff>
    </xdr:to>
    <xdr:cxnSp macro="">
      <xdr:nvCxnSpPr>
        <xdr:cNvPr id="188" name="直線コネクタ 187">
          <a:extLst>
            <a:ext uri="{FF2B5EF4-FFF2-40B4-BE49-F238E27FC236}">
              <a16:creationId xmlns:a16="http://schemas.microsoft.com/office/drawing/2014/main" id="{202F6259-01D5-400B-BC74-258CFA0E1EC1}"/>
            </a:ext>
          </a:extLst>
        </xdr:cNvPr>
        <xdr:cNvCxnSpPr/>
      </xdr:nvCxnSpPr>
      <xdr:spPr>
        <a:xfrm>
          <a:off x="3797300" y="10780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57785</xdr:rowOff>
    </xdr:from>
    <xdr:to>
      <xdr:col>15</xdr:col>
      <xdr:colOff>101600</xdr:colOff>
      <xdr:row>62</xdr:row>
      <xdr:rowOff>159385</xdr:rowOff>
    </xdr:to>
    <xdr:sp macro="" textlink="">
      <xdr:nvSpPr>
        <xdr:cNvPr id="189" name="楕円 188">
          <a:extLst>
            <a:ext uri="{FF2B5EF4-FFF2-40B4-BE49-F238E27FC236}">
              <a16:creationId xmlns:a16="http://schemas.microsoft.com/office/drawing/2014/main" id="{C9079AC0-5BD0-4CA4-97F8-4AD05D9AC3C6}"/>
            </a:ext>
          </a:extLst>
        </xdr:cNvPr>
        <xdr:cNvSpPr/>
      </xdr:nvSpPr>
      <xdr:spPr>
        <a:xfrm>
          <a:off x="2857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108585</xdr:rowOff>
    </xdr:from>
    <xdr:to>
      <xdr:col>19</xdr:col>
      <xdr:colOff>177800</xdr:colOff>
      <xdr:row>62</xdr:row>
      <xdr:rowOff>150495</xdr:rowOff>
    </xdr:to>
    <xdr:cxnSp macro="">
      <xdr:nvCxnSpPr>
        <xdr:cNvPr id="190" name="直線コネクタ 189">
          <a:extLst>
            <a:ext uri="{FF2B5EF4-FFF2-40B4-BE49-F238E27FC236}">
              <a16:creationId xmlns:a16="http://schemas.microsoft.com/office/drawing/2014/main" id="{FCEE6605-9152-436F-B0FF-AE5967A8517E}"/>
            </a:ext>
          </a:extLst>
        </xdr:cNvPr>
        <xdr:cNvCxnSpPr/>
      </xdr:nvCxnSpPr>
      <xdr:spPr>
        <a:xfrm>
          <a:off x="2908300" y="107384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1" name="楕円 190">
          <a:extLst>
            <a:ext uri="{FF2B5EF4-FFF2-40B4-BE49-F238E27FC236}">
              <a16:creationId xmlns:a16="http://schemas.microsoft.com/office/drawing/2014/main" id="{BEF24E9E-3AA7-4759-BA19-623331791172}"/>
            </a:ext>
          </a:extLst>
        </xdr:cNvPr>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108585</xdr:rowOff>
    </xdr:to>
    <xdr:cxnSp macro="">
      <xdr:nvCxnSpPr>
        <xdr:cNvPr id="192" name="直線コネクタ 191">
          <a:extLst>
            <a:ext uri="{FF2B5EF4-FFF2-40B4-BE49-F238E27FC236}">
              <a16:creationId xmlns:a16="http://schemas.microsoft.com/office/drawing/2014/main" id="{2D982CBB-F32C-4AE8-8A0E-D10848D314DB}"/>
            </a:ext>
          </a:extLst>
        </xdr:cNvPr>
        <xdr:cNvCxnSpPr/>
      </xdr:nvCxnSpPr>
      <xdr:spPr>
        <a:xfrm>
          <a:off x="2019300" y="10696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153035</xdr:rowOff>
    </xdr:from>
    <xdr:to>
      <xdr:col>6</xdr:col>
      <xdr:colOff>38100</xdr:colOff>
      <xdr:row>62</xdr:row>
      <xdr:rowOff>83185</xdr:rowOff>
    </xdr:to>
    <xdr:sp macro="" textlink="">
      <xdr:nvSpPr>
        <xdr:cNvPr id="193" name="楕円 192">
          <a:extLst>
            <a:ext uri="{FF2B5EF4-FFF2-40B4-BE49-F238E27FC236}">
              <a16:creationId xmlns:a16="http://schemas.microsoft.com/office/drawing/2014/main" id="{FE5D5FB9-8DE2-4348-9CAB-3021C89B18F0}"/>
            </a:ext>
          </a:extLst>
        </xdr:cNvPr>
        <xdr:cNvSpPr/>
      </xdr:nvSpPr>
      <xdr:spPr>
        <a:xfrm>
          <a:off x="1079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32385</xdr:rowOff>
    </xdr:from>
    <xdr:to>
      <xdr:col>10</xdr:col>
      <xdr:colOff>114300</xdr:colOff>
      <xdr:row>62</xdr:row>
      <xdr:rowOff>66675</xdr:rowOff>
    </xdr:to>
    <xdr:cxnSp macro="">
      <xdr:nvCxnSpPr>
        <xdr:cNvPr id="194" name="直線コネクタ 193">
          <a:extLst>
            <a:ext uri="{FF2B5EF4-FFF2-40B4-BE49-F238E27FC236}">
              <a16:creationId xmlns:a16="http://schemas.microsoft.com/office/drawing/2014/main" id="{62AA4364-810D-4F5A-A3AB-55FB84EB047C}"/>
            </a:ext>
          </a:extLst>
        </xdr:cNvPr>
        <xdr:cNvCxnSpPr/>
      </xdr:nvCxnSpPr>
      <xdr:spPr>
        <a:xfrm>
          <a:off x="1130300" y="106622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195" name="n_1aveValue【体育館・プール】&#10;有形固定資産減価償却率">
          <a:extLst>
            <a:ext uri="{FF2B5EF4-FFF2-40B4-BE49-F238E27FC236}">
              <a16:creationId xmlns:a16="http://schemas.microsoft.com/office/drawing/2014/main" id="{395AC237-E3DD-4119-82B1-4864AD88924D}"/>
            </a:ext>
          </a:extLst>
        </xdr:cNvPr>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96" name="n_2aveValue【体育館・プール】&#10;有形固定資産減価償却率">
          <a:extLst>
            <a:ext uri="{FF2B5EF4-FFF2-40B4-BE49-F238E27FC236}">
              <a16:creationId xmlns:a16="http://schemas.microsoft.com/office/drawing/2014/main" id="{416C1276-6379-403F-A99B-239CF0819669}"/>
            </a:ext>
          </a:extLst>
        </xdr:cNvPr>
        <xdr:cNvSpPr txBox="1"/>
      </xdr:nvSpPr>
      <xdr:spPr>
        <a:xfrm>
          <a:off x="2705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97" name="n_3aveValue【体育館・プール】&#10;有形固定資産減価償却率">
          <a:extLst>
            <a:ext uri="{FF2B5EF4-FFF2-40B4-BE49-F238E27FC236}">
              <a16:creationId xmlns:a16="http://schemas.microsoft.com/office/drawing/2014/main" id="{46ED03C1-F6E7-4901-8708-BA8FBD84281C}"/>
            </a:ext>
          </a:extLst>
        </xdr:cNvPr>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198" name="n_4aveValue【体育館・プール】&#10;有形固定資産減価償却率">
          <a:extLst>
            <a:ext uri="{FF2B5EF4-FFF2-40B4-BE49-F238E27FC236}">
              <a16:creationId xmlns:a16="http://schemas.microsoft.com/office/drawing/2014/main" id="{8C7D6F1C-BD28-4731-8D1E-0F0320DCDDC1}"/>
            </a:ext>
          </a:extLst>
        </xdr:cNvPr>
        <xdr:cNvSpPr txBox="1"/>
      </xdr:nvSpPr>
      <xdr:spPr>
        <a:xfrm>
          <a:off x="9277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20972</xdr:rowOff>
    </xdr:from>
    <xdr:ext cx="405111" cy="259045"/>
    <xdr:sp macro="" textlink="">
      <xdr:nvSpPr>
        <xdr:cNvPr id="199" name="n_1mainValue【体育館・プール】&#10;有形固定資産減価償却率">
          <a:extLst>
            <a:ext uri="{FF2B5EF4-FFF2-40B4-BE49-F238E27FC236}">
              <a16:creationId xmlns:a16="http://schemas.microsoft.com/office/drawing/2014/main" id="{9F66967D-67ED-424A-8C0C-AAA4CCEA3C9B}"/>
            </a:ext>
          </a:extLst>
        </xdr:cNvPr>
        <xdr:cNvSpPr txBox="1"/>
      </xdr:nvSpPr>
      <xdr:spPr>
        <a:xfrm>
          <a:off x="3582044"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150512</xdr:rowOff>
    </xdr:from>
    <xdr:ext cx="405111" cy="259045"/>
    <xdr:sp macro="" textlink="">
      <xdr:nvSpPr>
        <xdr:cNvPr id="200" name="n_2mainValue【体育館・プール】&#10;有形固定資産減価償却率">
          <a:extLst>
            <a:ext uri="{FF2B5EF4-FFF2-40B4-BE49-F238E27FC236}">
              <a16:creationId xmlns:a16="http://schemas.microsoft.com/office/drawing/2014/main" id="{D5BF4483-8DF2-4EB4-8C46-B70134C74BF5}"/>
            </a:ext>
          </a:extLst>
        </xdr:cNvPr>
        <xdr:cNvSpPr txBox="1"/>
      </xdr:nvSpPr>
      <xdr:spPr>
        <a:xfrm>
          <a:off x="2705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1" name="n_3mainValue【体育館・プール】&#10;有形固定資産減価償却率">
          <a:extLst>
            <a:ext uri="{FF2B5EF4-FFF2-40B4-BE49-F238E27FC236}">
              <a16:creationId xmlns:a16="http://schemas.microsoft.com/office/drawing/2014/main" id="{DD4D2778-9C0E-4901-B25F-CF9616007061}"/>
            </a:ext>
          </a:extLst>
        </xdr:cNvPr>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2" name="n_4mainValue【体育館・プール】&#10;有形固定資産減価償却率">
          <a:extLst>
            <a:ext uri="{FF2B5EF4-FFF2-40B4-BE49-F238E27FC236}">
              <a16:creationId xmlns:a16="http://schemas.microsoft.com/office/drawing/2014/main" id="{28A4D1D0-3BAE-426F-A46A-8A7B0AB4A74D}"/>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B008131-3637-44BD-A5D3-030388765F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0C6E25F-11E9-41EC-91E7-CAFF78054A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2D54C750-5EA3-43A8-99D7-BB56FC5E94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E5051FD-BAAE-4254-AAAA-9A1828CA1C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459AC1E-B985-4E92-9ACC-622DA30490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8ED37AC-347F-412D-AD6D-7DB74585C7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75A5F40-F25E-4FCB-83E7-689AD23A30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B23FCFDB-ABFD-4F26-A9BB-4129C29794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E041C1F-723A-47C5-AECD-222A990D41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8930A08-1423-4DC4-B025-38A2057FAA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2C0AA61A-D120-4CDE-9AD4-267BB41EB3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E050B0DC-C887-4C48-A90A-1B98F54BF98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1246CC1-722A-4D61-ABB1-0E7090F9593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5F089D87-BE22-43F0-888E-92191F728EF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CDAE5155-94DA-4E36-A2BE-85BAC62FB55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1F2DF63B-1D99-403A-A584-5F8A4506422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DDF00E49-835B-4171-B0AD-4BCFCB34A3C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C6772F60-E5A9-43A6-B735-1C910DFE268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AD255FE8-490B-4031-84D8-DC00FEFC45B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E7D75BB9-FA98-4D8E-8CDD-A62ACAE8D34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E8BA761C-36F5-45D5-B8CF-1215502D9BB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F3DCD9CE-15F9-437A-A854-D9E8828AEF2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C7EA201-69B9-40D0-A346-1D9C0EABF4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FC2B997-6A6D-4A7E-9FB6-2452E44E14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DB19F2A-4C22-45FD-BE6C-8D8F0385F3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a:extLst>
            <a:ext uri="{FF2B5EF4-FFF2-40B4-BE49-F238E27FC236}">
              <a16:creationId xmlns:a16="http://schemas.microsoft.com/office/drawing/2014/main" id="{753A9E7D-E053-48E7-B331-FE69ABB8ADF7}"/>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a:extLst>
            <a:ext uri="{FF2B5EF4-FFF2-40B4-BE49-F238E27FC236}">
              <a16:creationId xmlns:a16="http://schemas.microsoft.com/office/drawing/2014/main" id="{3507BFB4-5842-40B8-BFD1-351189346215}"/>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a:extLst>
            <a:ext uri="{FF2B5EF4-FFF2-40B4-BE49-F238E27FC236}">
              <a16:creationId xmlns:a16="http://schemas.microsoft.com/office/drawing/2014/main" id="{91F6ACAF-20E2-4F93-AEC0-DBC7DFA0B35C}"/>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a:extLst>
            <a:ext uri="{FF2B5EF4-FFF2-40B4-BE49-F238E27FC236}">
              <a16:creationId xmlns:a16="http://schemas.microsoft.com/office/drawing/2014/main" id="{2AAF81F6-EEBF-4A06-B686-BE1F727061A6}"/>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a:extLst>
            <a:ext uri="{FF2B5EF4-FFF2-40B4-BE49-F238E27FC236}">
              <a16:creationId xmlns:a16="http://schemas.microsoft.com/office/drawing/2014/main" id="{A6F8BBDF-5E71-498A-9F57-EFBE879D3CAC}"/>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233" name="【体育館・プール】&#10;一人当たり面積平均値テキスト">
          <a:extLst>
            <a:ext uri="{FF2B5EF4-FFF2-40B4-BE49-F238E27FC236}">
              <a16:creationId xmlns:a16="http://schemas.microsoft.com/office/drawing/2014/main" id="{44C192F4-C11E-4A92-B37B-7AC5C274ECDB}"/>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a:extLst>
            <a:ext uri="{FF2B5EF4-FFF2-40B4-BE49-F238E27FC236}">
              <a16:creationId xmlns:a16="http://schemas.microsoft.com/office/drawing/2014/main" id="{F75CB946-B92C-4AD3-A673-1ACD6BE4400D}"/>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a:extLst>
            <a:ext uri="{FF2B5EF4-FFF2-40B4-BE49-F238E27FC236}">
              <a16:creationId xmlns:a16="http://schemas.microsoft.com/office/drawing/2014/main" id="{AD75BDA2-BCFC-4816-81A4-0779A23E5EFD}"/>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a:extLst>
            <a:ext uri="{FF2B5EF4-FFF2-40B4-BE49-F238E27FC236}">
              <a16:creationId xmlns:a16="http://schemas.microsoft.com/office/drawing/2014/main" id="{433AD0F1-2224-4C55-9666-06C183A9B0A6}"/>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237" name="フローチャート: 判断 236">
          <a:extLst>
            <a:ext uri="{FF2B5EF4-FFF2-40B4-BE49-F238E27FC236}">
              <a16:creationId xmlns:a16="http://schemas.microsoft.com/office/drawing/2014/main" id="{1AD37F58-C15E-4203-A37C-5507A9C62FBA}"/>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238" name="フローチャート: 判断 237">
          <a:extLst>
            <a:ext uri="{FF2B5EF4-FFF2-40B4-BE49-F238E27FC236}">
              <a16:creationId xmlns:a16="http://schemas.microsoft.com/office/drawing/2014/main" id="{5D182196-EEF9-494F-A89D-30C6194A0326}"/>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BC3210F-2B11-4689-BC56-774A938199C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8EF6F60-00A6-4D79-B52D-1EF24C2F83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5C22A8-BA64-4694-A90F-965E90C9A6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6C96B5-57D2-41DC-8FAF-2188428987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5A56A29-486F-497C-BB1B-E14224A18F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12555</xdr:rowOff>
    </xdr:from>
    <xdr:to>
      <xdr:col>55</xdr:col>
      <xdr:colOff>50800</xdr:colOff>
      <xdr:row>62</xdr:row>
      <xdr:rowOff>114155</xdr:rowOff>
    </xdr:to>
    <xdr:sp macro="" textlink="">
      <xdr:nvSpPr>
        <xdr:cNvPr id="244" name="楕円 243">
          <a:extLst>
            <a:ext uri="{FF2B5EF4-FFF2-40B4-BE49-F238E27FC236}">
              <a16:creationId xmlns:a16="http://schemas.microsoft.com/office/drawing/2014/main" id="{F714ECB8-779E-4918-BF58-C6CF9752CD0E}"/>
            </a:ext>
          </a:extLst>
        </xdr:cNvPr>
        <xdr:cNvSpPr/>
      </xdr:nvSpPr>
      <xdr:spPr>
        <a:xfrm>
          <a:off x="10426700" y="106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35432</xdr:rowOff>
    </xdr:from>
    <xdr:ext cx="469744" cy="259045"/>
    <xdr:sp macro="" textlink="">
      <xdr:nvSpPr>
        <xdr:cNvPr id="245" name="【体育館・プール】&#10;一人当たり面積該当値テキスト">
          <a:extLst>
            <a:ext uri="{FF2B5EF4-FFF2-40B4-BE49-F238E27FC236}">
              <a16:creationId xmlns:a16="http://schemas.microsoft.com/office/drawing/2014/main" id="{7228B593-40C4-41D0-B3E2-512D0952C28C}"/>
            </a:ext>
          </a:extLst>
        </xdr:cNvPr>
        <xdr:cNvSpPr txBox="1"/>
      </xdr:nvSpPr>
      <xdr:spPr>
        <a:xfrm>
          <a:off x="10515600" y="1049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14188</xdr:rowOff>
    </xdr:from>
    <xdr:to>
      <xdr:col>50</xdr:col>
      <xdr:colOff>165100</xdr:colOff>
      <xdr:row>62</xdr:row>
      <xdr:rowOff>115788</xdr:rowOff>
    </xdr:to>
    <xdr:sp macro="" textlink="">
      <xdr:nvSpPr>
        <xdr:cNvPr id="246" name="楕円 245">
          <a:extLst>
            <a:ext uri="{FF2B5EF4-FFF2-40B4-BE49-F238E27FC236}">
              <a16:creationId xmlns:a16="http://schemas.microsoft.com/office/drawing/2014/main" id="{E67BE8DC-73C5-4213-B1FC-15420E5AE6E3}"/>
            </a:ext>
          </a:extLst>
        </xdr:cNvPr>
        <xdr:cNvSpPr/>
      </xdr:nvSpPr>
      <xdr:spPr>
        <a:xfrm>
          <a:off x="9588500" y="106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63355</xdr:rowOff>
    </xdr:from>
    <xdr:to>
      <xdr:col>55</xdr:col>
      <xdr:colOff>0</xdr:colOff>
      <xdr:row>62</xdr:row>
      <xdr:rowOff>64988</xdr:rowOff>
    </xdr:to>
    <xdr:cxnSp macro="">
      <xdr:nvCxnSpPr>
        <xdr:cNvPr id="247" name="直線コネクタ 246">
          <a:extLst>
            <a:ext uri="{FF2B5EF4-FFF2-40B4-BE49-F238E27FC236}">
              <a16:creationId xmlns:a16="http://schemas.microsoft.com/office/drawing/2014/main" id="{6BEEBEE9-C3B6-4B8E-88E7-27954BB44E18}"/>
            </a:ext>
          </a:extLst>
        </xdr:cNvPr>
        <xdr:cNvCxnSpPr/>
      </xdr:nvCxnSpPr>
      <xdr:spPr>
        <a:xfrm flipV="1">
          <a:off x="9639300" y="1069325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21372</xdr:rowOff>
    </xdr:from>
    <xdr:to>
      <xdr:col>46</xdr:col>
      <xdr:colOff>38100</xdr:colOff>
      <xdr:row>62</xdr:row>
      <xdr:rowOff>122972</xdr:rowOff>
    </xdr:to>
    <xdr:sp macro="" textlink="">
      <xdr:nvSpPr>
        <xdr:cNvPr id="248" name="楕円 247">
          <a:extLst>
            <a:ext uri="{FF2B5EF4-FFF2-40B4-BE49-F238E27FC236}">
              <a16:creationId xmlns:a16="http://schemas.microsoft.com/office/drawing/2014/main" id="{4C4AA5BA-60B3-4C7E-8CC0-5C8E63062D3E}"/>
            </a:ext>
          </a:extLst>
        </xdr:cNvPr>
        <xdr:cNvSpPr/>
      </xdr:nvSpPr>
      <xdr:spPr>
        <a:xfrm>
          <a:off x="8699500" y="106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64988</xdr:rowOff>
    </xdr:from>
    <xdr:to>
      <xdr:col>50</xdr:col>
      <xdr:colOff>114300</xdr:colOff>
      <xdr:row>62</xdr:row>
      <xdr:rowOff>72172</xdr:rowOff>
    </xdr:to>
    <xdr:cxnSp macro="">
      <xdr:nvCxnSpPr>
        <xdr:cNvPr id="249" name="直線コネクタ 248">
          <a:extLst>
            <a:ext uri="{FF2B5EF4-FFF2-40B4-BE49-F238E27FC236}">
              <a16:creationId xmlns:a16="http://schemas.microsoft.com/office/drawing/2014/main" id="{DEAB87F6-C74C-45FC-B5C1-7A7ED20F6468}"/>
            </a:ext>
          </a:extLst>
        </xdr:cNvPr>
        <xdr:cNvCxnSpPr/>
      </xdr:nvCxnSpPr>
      <xdr:spPr>
        <a:xfrm flipV="1">
          <a:off x="8750300" y="1069488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39987</xdr:rowOff>
    </xdr:from>
    <xdr:to>
      <xdr:col>41</xdr:col>
      <xdr:colOff>101600</xdr:colOff>
      <xdr:row>62</xdr:row>
      <xdr:rowOff>141587</xdr:rowOff>
    </xdr:to>
    <xdr:sp macro="" textlink="">
      <xdr:nvSpPr>
        <xdr:cNvPr id="250" name="楕円 249">
          <a:extLst>
            <a:ext uri="{FF2B5EF4-FFF2-40B4-BE49-F238E27FC236}">
              <a16:creationId xmlns:a16="http://schemas.microsoft.com/office/drawing/2014/main" id="{EECECCF4-AE1B-481B-91A5-713D80AC28A3}"/>
            </a:ext>
          </a:extLst>
        </xdr:cNvPr>
        <xdr:cNvSpPr/>
      </xdr:nvSpPr>
      <xdr:spPr>
        <a:xfrm>
          <a:off x="7810500" y="106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72172</xdr:rowOff>
    </xdr:from>
    <xdr:to>
      <xdr:col>45</xdr:col>
      <xdr:colOff>177800</xdr:colOff>
      <xdr:row>62</xdr:row>
      <xdr:rowOff>90787</xdr:rowOff>
    </xdr:to>
    <xdr:cxnSp macro="">
      <xdr:nvCxnSpPr>
        <xdr:cNvPr id="251" name="直線コネクタ 250">
          <a:extLst>
            <a:ext uri="{FF2B5EF4-FFF2-40B4-BE49-F238E27FC236}">
              <a16:creationId xmlns:a16="http://schemas.microsoft.com/office/drawing/2014/main" id="{97DCE2F4-B234-4C10-87EB-38664D72CDAE}"/>
            </a:ext>
          </a:extLst>
        </xdr:cNvPr>
        <xdr:cNvCxnSpPr/>
      </xdr:nvCxnSpPr>
      <xdr:spPr>
        <a:xfrm flipV="1">
          <a:off x="7861300" y="10702072"/>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41293</xdr:rowOff>
    </xdr:from>
    <xdr:to>
      <xdr:col>36</xdr:col>
      <xdr:colOff>165100</xdr:colOff>
      <xdr:row>62</xdr:row>
      <xdr:rowOff>142893</xdr:rowOff>
    </xdr:to>
    <xdr:sp macro="" textlink="">
      <xdr:nvSpPr>
        <xdr:cNvPr id="252" name="楕円 251">
          <a:extLst>
            <a:ext uri="{FF2B5EF4-FFF2-40B4-BE49-F238E27FC236}">
              <a16:creationId xmlns:a16="http://schemas.microsoft.com/office/drawing/2014/main" id="{5747A111-D000-4C3F-B110-F1645F6A9740}"/>
            </a:ext>
          </a:extLst>
        </xdr:cNvPr>
        <xdr:cNvSpPr/>
      </xdr:nvSpPr>
      <xdr:spPr>
        <a:xfrm>
          <a:off x="6921500" y="10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90787</xdr:rowOff>
    </xdr:from>
    <xdr:to>
      <xdr:col>41</xdr:col>
      <xdr:colOff>50800</xdr:colOff>
      <xdr:row>62</xdr:row>
      <xdr:rowOff>92093</xdr:rowOff>
    </xdr:to>
    <xdr:cxnSp macro="">
      <xdr:nvCxnSpPr>
        <xdr:cNvPr id="253" name="直線コネクタ 252">
          <a:extLst>
            <a:ext uri="{FF2B5EF4-FFF2-40B4-BE49-F238E27FC236}">
              <a16:creationId xmlns:a16="http://schemas.microsoft.com/office/drawing/2014/main" id="{011ECD29-16D2-46CC-93B2-74F0300D1E63}"/>
            </a:ext>
          </a:extLst>
        </xdr:cNvPr>
        <xdr:cNvCxnSpPr/>
      </xdr:nvCxnSpPr>
      <xdr:spPr>
        <a:xfrm flipV="1">
          <a:off x="6972300" y="1072068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254" name="n_1aveValue【体育館・プール】&#10;一人当たり面積">
          <a:extLst>
            <a:ext uri="{FF2B5EF4-FFF2-40B4-BE49-F238E27FC236}">
              <a16:creationId xmlns:a16="http://schemas.microsoft.com/office/drawing/2014/main" id="{98C56D50-FED5-48D8-AA53-CFD28BC22F99}"/>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255" name="n_2aveValue【体育館・プール】&#10;一人当たり面積">
          <a:extLst>
            <a:ext uri="{FF2B5EF4-FFF2-40B4-BE49-F238E27FC236}">
              <a16:creationId xmlns:a16="http://schemas.microsoft.com/office/drawing/2014/main" id="{DF8E2C7F-8905-4AE7-941B-11998CF6BAFE}"/>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256" name="n_3aveValue【体育館・プール】&#10;一人当たり面積">
          <a:extLst>
            <a:ext uri="{FF2B5EF4-FFF2-40B4-BE49-F238E27FC236}">
              <a16:creationId xmlns:a16="http://schemas.microsoft.com/office/drawing/2014/main" id="{92D9BE4A-22CC-4E45-8BD7-60EB9873A470}"/>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257" name="n_4aveValue【体育館・プール】&#10;一人当たり面積">
          <a:extLst>
            <a:ext uri="{FF2B5EF4-FFF2-40B4-BE49-F238E27FC236}">
              <a16:creationId xmlns:a16="http://schemas.microsoft.com/office/drawing/2014/main" id="{86795761-A5D5-41B7-9E92-C9F386300000}"/>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132315</xdr:rowOff>
    </xdr:from>
    <xdr:ext cx="469744" cy="259045"/>
    <xdr:sp macro="" textlink="">
      <xdr:nvSpPr>
        <xdr:cNvPr id="258" name="n_1mainValue【体育館・プール】&#10;一人当たり面積">
          <a:extLst>
            <a:ext uri="{FF2B5EF4-FFF2-40B4-BE49-F238E27FC236}">
              <a16:creationId xmlns:a16="http://schemas.microsoft.com/office/drawing/2014/main" id="{BA59514A-AC9C-49CD-966B-C2C3FA66C374}"/>
            </a:ext>
          </a:extLst>
        </xdr:cNvPr>
        <xdr:cNvSpPr txBox="1"/>
      </xdr:nvSpPr>
      <xdr:spPr>
        <a:xfrm>
          <a:off x="9391727" y="104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139499</xdr:rowOff>
    </xdr:from>
    <xdr:ext cx="469744" cy="259045"/>
    <xdr:sp macro="" textlink="">
      <xdr:nvSpPr>
        <xdr:cNvPr id="259" name="n_2mainValue【体育館・プール】&#10;一人当たり面積">
          <a:extLst>
            <a:ext uri="{FF2B5EF4-FFF2-40B4-BE49-F238E27FC236}">
              <a16:creationId xmlns:a16="http://schemas.microsoft.com/office/drawing/2014/main" id="{A27AAAE0-135A-4C93-A9B2-34C5242C0E43}"/>
            </a:ext>
          </a:extLst>
        </xdr:cNvPr>
        <xdr:cNvSpPr txBox="1"/>
      </xdr:nvSpPr>
      <xdr:spPr>
        <a:xfrm>
          <a:off x="8515427" y="104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158114</xdr:rowOff>
    </xdr:from>
    <xdr:ext cx="469744" cy="259045"/>
    <xdr:sp macro="" textlink="">
      <xdr:nvSpPr>
        <xdr:cNvPr id="260" name="n_3mainValue【体育館・プール】&#10;一人当たり面積">
          <a:extLst>
            <a:ext uri="{FF2B5EF4-FFF2-40B4-BE49-F238E27FC236}">
              <a16:creationId xmlns:a16="http://schemas.microsoft.com/office/drawing/2014/main" id="{CC7336E8-2F9B-435D-90C9-9EE076F32CA3}"/>
            </a:ext>
          </a:extLst>
        </xdr:cNvPr>
        <xdr:cNvSpPr txBox="1"/>
      </xdr:nvSpPr>
      <xdr:spPr>
        <a:xfrm>
          <a:off x="7626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159420</xdr:rowOff>
    </xdr:from>
    <xdr:ext cx="469744" cy="259045"/>
    <xdr:sp macro="" textlink="">
      <xdr:nvSpPr>
        <xdr:cNvPr id="261" name="n_4mainValue【体育館・プール】&#10;一人当たり面積">
          <a:extLst>
            <a:ext uri="{FF2B5EF4-FFF2-40B4-BE49-F238E27FC236}">
              <a16:creationId xmlns:a16="http://schemas.microsoft.com/office/drawing/2014/main" id="{43AC1532-04C7-44ED-9E02-937736048856}"/>
            </a:ext>
          </a:extLst>
        </xdr:cNvPr>
        <xdr:cNvSpPr txBox="1"/>
      </xdr:nvSpPr>
      <xdr:spPr>
        <a:xfrm>
          <a:off x="6737427" y="10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9DCF91-D2CB-4892-9846-CB77437970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2013D44-6E8A-46BA-906F-278A4D4E72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03AF102-27C9-4CC5-AB88-057B1A4B5F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4D905F9-CE22-4D05-97FA-E10124E4C3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E7D0764-97D1-4B9C-8D60-10D066EA6A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7DA1EC-E0B4-4C46-95C5-3A9B4787FB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0EFD49E-E396-407E-8849-8D7625F3CE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B0FE3C1-35C0-49E1-92BC-A8A2DC6C62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08998D-CE42-4C50-B56F-413AF514AD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D7AEEA-7D99-4290-8B92-64775E3395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4324867-11EE-45C3-AA00-24DAD3984E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6CF0E4D-25C6-4A3A-80E8-8F4CE1FCD7E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F0785F00-DB87-4D3E-AB47-F3D6387C303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CFE9EBA-5668-4DDE-A81C-FCD450C43E6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8379BC1-27B7-45EA-BB8F-69477EAF0A3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C43D6E4-5176-4004-9DC6-0845E428C5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734A5B8-CD38-4B3F-8E6E-6CD58C0C5A8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5980C35-220C-471E-AFF3-73CD6428DC4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5801206E-8F30-4D0E-984E-E08C0B1694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80310A80-C705-4883-8559-1E6E7AABFBC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D818A47-38BD-404C-9788-7ADEF9F85F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1778DBF-C291-4BCC-8825-4FC2DDB1042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2ABEB80-7452-4CD2-BA29-CDB6689885C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78B731E-2444-4608-9FEC-87FAB31854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06CF3AE-7028-464B-A14D-F7D82A6DBF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37FDB547-0921-4DA8-8B3A-9BB4B29DDB5D}"/>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D4E29A5-F6D6-4BB6-A394-7B518D2565D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C9F9C6E-3DA0-4E2A-BBE6-5DC068D9D6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F3E9C396-F0FF-4891-8EA4-D0CD42B0587F}"/>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a:extLst>
            <a:ext uri="{FF2B5EF4-FFF2-40B4-BE49-F238E27FC236}">
              <a16:creationId xmlns:a16="http://schemas.microsoft.com/office/drawing/2014/main" id="{28EA8949-6A3B-46C5-9E29-E11FE09E230D}"/>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1DF8F3AD-92CF-4531-80EE-9C9562994E91}"/>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8BF674F7-E18C-4C17-A46F-588F10F0BF39}"/>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a:extLst>
            <a:ext uri="{FF2B5EF4-FFF2-40B4-BE49-F238E27FC236}">
              <a16:creationId xmlns:a16="http://schemas.microsoft.com/office/drawing/2014/main" id="{50FF8BD0-A93C-43B9-9C92-B1BEF211F0E9}"/>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a:extLst>
            <a:ext uri="{FF2B5EF4-FFF2-40B4-BE49-F238E27FC236}">
              <a16:creationId xmlns:a16="http://schemas.microsoft.com/office/drawing/2014/main" id="{F80B77FD-2EB3-407F-9592-72DBB563B7B5}"/>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96" name="フローチャート: 判断 295">
          <a:extLst>
            <a:ext uri="{FF2B5EF4-FFF2-40B4-BE49-F238E27FC236}">
              <a16:creationId xmlns:a16="http://schemas.microsoft.com/office/drawing/2014/main" id="{D0EB2E21-D719-42ED-8510-385BF3C6BCC4}"/>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97" name="フローチャート: 判断 296">
          <a:extLst>
            <a:ext uri="{FF2B5EF4-FFF2-40B4-BE49-F238E27FC236}">
              <a16:creationId xmlns:a16="http://schemas.microsoft.com/office/drawing/2014/main" id="{8B20EDAE-14D6-4A98-9311-8C77972523D6}"/>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53741BB-D08F-492F-9BD4-39792F9331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9134E5F-C2E3-41F7-9327-083EE9858E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BB84F4-6678-4D4B-B72C-2267916F1B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4CBF621-AA02-488A-93F1-864F88386C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F70D00-9C3C-409A-8CB1-E1F2B96E68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88537</xdr:rowOff>
    </xdr:from>
    <xdr:to>
      <xdr:col>24</xdr:col>
      <xdr:colOff>114300</xdr:colOff>
      <xdr:row>86</xdr:row>
      <xdr:rowOff>18687</xdr:rowOff>
    </xdr:to>
    <xdr:sp macro="" textlink="">
      <xdr:nvSpPr>
        <xdr:cNvPr id="303" name="楕円 302">
          <a:extLst>
            <a:ext uri="{FF2B5EF4-FFF2-40B4-BE49-F238E27FC236}">
              <a16:creationId xmlns:a16="http://schemas.microsoft.com/office/drawing/2014/main" id="{6C00934E-3DEB-4E9F-9036-33F797AB105F}"/>
            </a:ext>
          </a:extLst>
        </xdr:cNvPr>
        <xdr:cNvSpPr/>
      </xdr:nvSpPr>
      <xdr:spPr>
        <a:xfrm>
          <a:off x="45847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66964</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A970A83-37DF-43CD-81D4-E7150B8AD791}"/>
            </a:ext>
          </a:extLst>
        </xdr:cNvPr>
        <xdr:cNvSpPr txBox="1"/>
      </xdr:nvSpPr>
      <xdr:spPr>
        <a:xfrm>
          <a:off x="4673600"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72208</xdr:rowOff>
    </xdr:from>
    <xdr:to>
      <xdr:col>20</xdr:col>
      <xdr:colOff>38100</xdr:colOff>
      <xdr:row>86</xdr:row>
      <xdr:rowOff>2358</xdr:rowOff>
    </xdr:to>
    <xdr:sp macro="" textlink="">
      <xdr:nvSpPr>
        <xdr:cNvPr id="305" name="楕円 304">
          <a:extLst>
            <a:ext uri="{FF2B5EF4-FFF2-40B4-BE49-F238E27FC236}">
              <a16:creationId xmlns:a16="http://schemas.microsoft.com/office/drawing/2014/main" id="{33773934-0833-4D84-BF86-44ECAE550F1C}"/>
            </a:ext>
          </a:extLst>
        </xdr:cNvPr>
        <xdr:cNvSpPr/>
      </xdr:nvSpPr>
      <xdr:spPr>
        <a:xfrm>
          <a:off x="3746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123008</xdr:rowOff>
    </xdr:from>
    <xdr:to>
      <xdr:col>24</xdr:col>
      <xdr:colOff>63500</xdr:colOff>
      <xdr:row>85</xdr:row>
      <xdr:rowOff>139337</xdr:rowOff>
    </xdr:to>
    <xdr:cxnSp macro="">
      <xdr:nvCxnSpPr>
        <xdr:cNvPr id="306" name="直線コネクタ 305">
          <a:extLst>
            <a:ext uri="{FF2B5EF4-FFF2-40B4-BE49-F238E27FC236}">
              <a16:creationId xmlns:a16="http://schemas.microsoft.com/office/drawing/2014/main" id="{FB2D93B5-B8F0-4E9A-8716-18E740D90766}"/>
            </a:ext>
          </a:extLst>
        </xdr:cNvPr>
        <xdr:cNvCxnSpPr/>
      </xdr:nvCxnSpPr>
      <xdr:spPr>
        <a:xfrm>
          <a:off x="3797300" y="1469625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46082</xdr:rowOff>
    </xdr:from>
    <xdr:to>
      <xdr:col>15</xdr:col>
      <xdr:colOff>101600</xdr:colOff>
      <xdr:row>85</xdr:row>
      <xdr:rowOff>147682</xdr:rowOff>
    </xdr:to>
    <xdr:sp macro="" textlink="">
      <xdr:nvSpPr>
        <xdr:cNvPr id="307" name="楕円 306">
          <a:extLst>
            <a:ext uri="{FF2B5EF4-FFF2-40B4-BE49-F238E27FC236}">
              <a16:creationId xmlns:a16="http://schemas.microsoft.com/office/drawing/2014/main" id="{9D87EEB0-199F-4619-B519-19AABCA86A16}"/>
            </a:ext>
          </a:extLst>
        </xdr:cNvPr>
        <xdr:cNvSpPr/>
      </xdr:nvSpPr>
      <xdr:spPr>
        <a:xfrm>
          <a:off x="2857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96882</xdr:rowOff>
    </xdr:from>
    <xdr:to>
      <xdr:col>19</xdr:col>
      <xdr:colOff>177800</xdr:colOff>
      <xdr:row>85</xdr:row>
      <xdr:rowOff>123008</xdr:rowOff>
    </xdr:to>
    <xdr:cxnSp macro="">
      <xdr:nvCxnSpPr>
        <xdr:cNvPr id="308" name="直線コネクタ 307">
          <a:extLst>
            <a:ext uri="{FF2B5EF4-FFF2-40B4-BE49-F238E27FC236}">
              <a16:creationId xmlns:a16="http://schemas.microsoft.com/office/drawing/2014/main" id="{67BE80EB-D91E-47D2-87BB-CC78AC083BDC}"/>
            </a:ext>
          </a:extLst>
        </xdr:cNvPr>
        <xdr:cNvCxnSpPr/>
      </xdr:nvCxnSpPr>
      <xdr:spPr>
        <a:xfrm>
          <a:off x="2908300" y="146701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9" name="楕円 308">
          <a:extLst>
            <a:ext uri="{FF2B5EF4-FFF2-40B4-BE49-F238E27FC236}">
              <a16:creationId xmlns:a16="http://schemas.microsoft.com/office/drawing/2014/main" id="{E310699B-E189-4529-8D94-E081BC8CC0B7}"/>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96882</xdr:rowOff>
    </xdr:to>
    <xdr:cxnSp macro="">
      <xdr:nvCxnSpPr>
        <xdr:cNvPr id="310" name="直線コネクタ 309">
          <a:extLst>
            <a:ext uri="{FF2B5EF4-FFF2-40B4-BE49-F238E27FC236}">
              <a16:creationId xmlns:a16="http://schemas.microsoft.com/office/drawing/2014/main" id="{FDC1DDFD-0B5E-4A64-AC5F-88CD45918C44}"/>
            </a:ext>
          </a:extLst>
        </xdr:cNvPr>
        <xdr:cNvCxnSpPr/>
      </xdr:nvCxnSpPr>
      <xdr:spPr>
        <a:xfrm>
          <a:off x="2019300" y="1464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166914</xdr:rowOff>
    </xdr:from>
    <xdr:to>
      <xdr:col>6</xdr:col>
      <xdr:colOff>38100</xdr:colOff>
      <xdr:row>85</xdr:row>
      <xdr:rowOff>97064</xdr:rowOff>
    </xdr:to>
    <xdr:sp macro="" textlink="">
      <xdr:nvSpPr>
        <xdr:cNvPr id="311" name="楕円 310">
          <a:extLst>
            <a:ext uri="{FF2B5EF4-FFF2-40B4-BE49-F238E27FC236}">
              <a16:creationId xmlns:a16="http://schemas.microsoft.com/office/drawing/2014/main" id="{396F5A83-888C-4806-806D-2BD4F14EACB2}"/>
            </a:ext>
          </a:extLst>
        </xdr:cNvPr>
        <xdr:cNvSpPr/>
      </xdr:nvSpPr>
      <xdr:spPr>
        <a:xfrm>
          <a:off x="107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46264</xdr:rowOff>
    </xdr:from>
    <xdr:to>
      <xdr:col>10</xdr:col>
      <xdr:colOff>114300</xdr:colOff>
      <xdr:row>85</xdr:row>
      <xdr:rowOff>72389</xdr:rowOff>
    </xdr:to>
    <xdr:cxnSp macro="">
      <xdr:nvCxnSpPr>
        <xdr:cNvPr id="312" name="直線コネクタ 311">
          <a:extLst>
            <a:ext uri="{FF2B5EF4-FFF2-40B4-BE49-F238E27FC236}">
              <a16:creationId xmlns:a16="http://schemas.microsoft.com/office/drawing/2014/main" id="{FDDE6A29-A644-464E-B44F-CF105CB2AE78}"/>
            </a:ext>
          </a:extLst>
        </xdr:cNvPr>
        <xdr:cNvCxnSpPr/>
      </xdr:nvCxnSpPr>
      <xdr:spPr>
        <a:xfrm>
          <a:off x="1130300" y="146195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a:extLst>
            <a:ext uri="{FF2B5EF4-FFF2-40B4-BE49-F238E27FC236}">
              <a16:creationId xmlns:a16="http://schemas.microsoft.com/office/drawing/2014/main" id="{67F1800F-83D9-41C9-A66A-BE0AB9B6B228}"/>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a:extLst>
            <a:ext uri="{FF2B5EF4-FFF2-40B4-BE49-F238E27FC236}">
              <a16:creationId xmlns:a16="http://schemas.microsoft.com/office/drawing/2014/main" id="{BA8719C6-CCCE-406A-AA48-616C9A19A33A}"/>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315" name="n_3aveValue【福祉施設】&#10;有形固定資産減価償却率">
          <a:extLst>
            <a:ext uri="{FF2B5EF4-FFF2-40B4-BE49-F238E27FC236}">
              <a16:creationId xmlns:a16="http://schemas.microsoft.com/office/drawing/2014/main" id="{F16221BB-822B-4ED2-9887-C8679CEC8D85}"/>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316" name="n_4aveValue【福祉施設】&#10;有形固定資産減価償却率">
          <a:extLst>
            <a:ext uri="{FF2B5EF4-FFF2-40B4-BE49-F238E27FC236}">
              <a16:creationId xmlns:a16="http://schemas.microsoft.com/office/drawing/2014/main" id="{C92DDF7C-1CF1-47B7-8424-0B4B15F8AA26}"/>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164935</xdr:rowOff>
    </xdr:from>
    <xdr:ext cx="405111" cy="259045"/>
    <xdr:sp macro="" textlink="">
      <xdr:nvSpPr>
        <xdr:cNvPr id="317" name="n_1mainValue【福祉施設】&#10;有形固定資産減価償却率">
          <a:extLst>
            <a:ext uri="{FF2B5EF4-FFF2-40B4-BE49-F238E27FC236}">
              <a16:creationId xmlns:a16="http://schemas.microsoft.com/office/drawing/2014/main" id="{0EFE32D5-DE3F-4AC9-A8C3-1CD6AE097447}"/>
            </a:ext>
          </a:extLst>
        </xdr:cNvPr>
        <xdr:cNvSpPr txBox="1"/>
      </xdr:nvSpPr>
      <xdr:spPr>
        <a:xfrm>
          <a:off x="35820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138809</xdr:rowOff>
    </xdr:from>
    <xdr:ext cx="405111" cy="259045"/>
    <xdr:sp macro="" textlink="">
      <xdr:nvSpPr>
        <xdr:cNvPr id="318" name="n_2mainValue【福祉施設】&#10;有形固定資産減価償却率">
          <a:extLst>
            <a:ext uri="{FF2B5EF4-FFF2-40B4-BE49-F238E27FC236}">
              <a16:creationId xmlns:a16="http://schemas.microsoft.com/office/drawing/2014/main" id="{EE7471D3-19CD-4FE4-A673-62DE81C4A3E0}"/>
            </a:ext>
          </a:extLst>
        </xdr:cNvPr>
        <xdr:cNvSpPr txBox="1"/>
      </xdr:nvSpPr>
      <xdr:spPr>
        <a:xfrm>
          <a:off x="2705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9" name="n_3mainValue【福祉施設】&#10;有形固定資産減価償却率">
          <a:extLst>
            <a:ext uri="{FF2B5EF4-FFF2-40B4-BE49-F238E27FC236}">
              <a16:creationId xmlns:a16="http://schemas.microsoft.com/office/drawing/2014/main" id="{9A7B75C5-35F2-44FF-9997-C07F82762966}"/>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88191</xdr:rowOff>
    </xdr:from>
    <xdr:ext cx="405111" cy="259045"/>
    <xdr:sp macro="" textlink="">
      <xdr:nvSpPr>
        <xdr:cNvPr id="320" name="n_4mainValue【福祉施設】&#10;有形固定資産減価償却率">
          <a:extLst>
            <a:ext uri="{FF2B5EF4-FFF2-40B4-BE49-F238E27FC236}">
              <a16:creationId xmlns:a16="http://schemas.microsoft.com/office/drawing/2014/main" id="{D0EF920E-6FC5-4726-87AB-D235BB421482}"/>
            </a:ext>
          </a:extLst>
        </xdr:cNvPr>
        <xdr:cNvSpPr txBox="1"/>
      </xdr:nvSpPr>
      <xdr:spPr>
        <a:xfrm>
          <a:off x="927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F50C8FB-3280-4155-9FF5-E34EEB739C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21B3F80-388C-4208-8E6E-D47FB25325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A9A6F68-FECA-4C5C-94C4-E2716C74AC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6D09329-C7F4-4A79-B5B8-52032AFA0A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E1BD9FF-1E0B-4456-A25A-1F5B9641A8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C938769-79FC-47CB-9D12-9A81814E04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EEE1D2C-0654-4891-8405-A88310FD4D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E92C491-4044-40F2-9BC8-0AD7E93ABD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D607AEE-85FF-46BF-B50A-740D470A45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3A02E1E-4120-43C7-A2F1-81DB23BF9B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3A81AB3D-D691-418A-BA33-C79A7C75A21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4300A228-0CFE-44D5-B291-2A02627C6D1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6472A668-CDB0-4560-8674-DC441B5CB20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74F373BC-521C-4246-A328-9EC833CD4D8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E2E6A045-B29F-4E78-A9C2-048EFB8CC56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EC3E1A5-8A4C-4F44-9149-48D9574694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563598A4-500F-408C-9820-1918BA97069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EEEDC51E-6335-47FD-A6CD-805E997DFEA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80891826-3163-43CC-9269-5839DC0E192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6407C698-3400-4C41-96A9-D85D3D4A19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8D35841-8E03-4363-90C4-3BB3890C9D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36FCBEB-150F-4165-B44E-5BF87A9922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E32E60F-FA12-4529-BA2A-072ED60EE4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a:extLst>
            <a:ext uri="{FF2B5EF4-FFF2-40B4-BE49-F238E27FC236}">
              <a16:creationId xmlns:a16="http://schemas.microsoft.com/office/drawing/2014/main" id="{C7BF6F3C-32E0-48F7-BA8C-68078E186A8D}"/>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a:extLst>
            <a:ext uri="{FF2B5EF4-FFF2-40B4-BE49-F238E27FC236}">
              <a16:creationId xmlns:a16="http://schemas.microsoft.com/office/drawing/2014/main" id="{CC4F736A-DC97-4640-BC91-FADF8C645D7A}"/>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a:extLst>
            <a:ext uri="{FF2B5EF4-FFF2-40B4-BE49-F238E27FC236}">
              <a16:creationId xmlns:a16="http://schemas.microsoft.com/office/drawing/2014/main" id="{D1CC4812-1174-41C0-A054-EEAF2DFF584D}"/>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a:extLst>
            <a:ext uri="{FF2B5EF4-FFF2-40B4-BE49-F238E27FC236}">
              <a16:creationId xmlns:a16="http://schemas.microsoft.com/office/drawing/2014/main" id="{8120B2C9-9440-4A2B-BC00-3D8C01F6D476}"/>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a:extLst>
            <a:ext uri="{FF2B5EF4-FFF2-40B4-BE49-F238E27FC236}">
              <a16:creationId xmlns:a16="http://schemas.microsoft.com/office/drawing/2014/main" id="{3652B612-E20B-4A95-A5D0-BE767F1BBD77}"/>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76598</xdr:rowOff>
    </xdr:from>
    <xdr:ext cx="469744" cy="259045"/>
    <xdr:sp macro="" textlink="">
      <xdr:nvSpPr>
        <xdr:cNvPr id="349" name="【福祉施設】&#10;一人当たり面積平均値テキスト">
          <a:extLst>
            <a:ext uri="{FF2B5EF4-FFF2-40B4-BE49-F238E27FC236}">
              <a16:creationId xmlns:a16="http://schemas.microsoft.com/office/drawing/2014/main" id="{1233C2C2-62EC-4435-878B-801728504CB9}"/>
            </a:ext>
          </a:extLst>
        </xdr:cNvPr>
        <xdr:cNvSpPr txBox="1"/>
      </xdr:nvSpPr>
      <xdr:spPr>
        <a:xfrm>
          <a:off x="10515600" y="1447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a:extLst>
            <a:ext uri="{FF2B5EF4-FFF2-40B4-BE49-F238E27FC236}">
              <a16:creationId xmlns:a16="http://schemas.microsoft.com/office/drawing/2014/main" id="{83C98B59-60A7-4094-9544-A32801CA7595}"/>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a:extLst>
            <a:ext uri="{FF2B5EF4-FFF2-40B4-BE49-F238E27FC236}">
              <a16:creationId xmlns:a16="http://schemas.microsoft.com/office/drawing/2014/main" id="{E3F50DDE-D96C-417E-BB16-984F1564BBAD}"/>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a:extLst>
            <a:ext uri="{FF2B5EF4-FFF2-40B4-BE49-F238E27FC236}">
              <a16:creationId xmlns:a16="http://schemas.microsoft.com/office/drawing/2014/main" id="{C5BF92C2-A479-4F1A-BB2E-555F5744EE9E}"/>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353" name="フローチャート: 判断 352">
          <a:extLst>
            <a:ext uri="{FF2B5EF4-FFF2-40B4-BE49-F238E27FC236}">
              <a16:creationId xmlns:a16="http://schemas.microsoft.com/office/drawing/2014/main" id="{34FFF701-6382-4147-B08D-67B89EC17912}"/>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54" name="フローチャート: 判断 353">
          <a:extLst>
            <a:ext uri="{FF2B5EF4-FFF2-40B4-BE49-F238E27FC236}">
              <a16:creationId xmlns:a16="http://schemas.microsoft.com/office/drawing/2014/main" id="{AA068A7C-23AE-4CCE-8C5E-985591C1792C}"/>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F0A90F2-9E3C-438E-8836-F39FC9E862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14E2101-D003-4CE0-BC7A-74E913B46E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0695AA-9F33-428E-A180-004345F12C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FB0AF5-6536-4CD8-A3A4-4BF8E92F5E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DAEB272-703B-45E5-89F4-5A0E26138A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68072</xdr:rowOff>
    </xdr:from>
    <xdr:to>
      <xdr:col>55</xdr:col>
      <xdr:colOff>50800</xdr:colOff>
      <xdr:row>81</xdr:row>
      <xdr:rowOff>169672</xdr:rowOff>
    </xdr:to>
    <xdr:sp macro="" textlink="">
      <xdr:nvSpPr>
        <xdr:cNvPr id="360" name="楕円 359">
          <a:extLst>
            <a:ext uri="{FF2B5EF4-FFF2-40B4-BE49-F238E27FC236}">
              <a16:creationId xmlns:a16="http://schemas.microsoft.com/office/drawing/2014/main" id="{A85AE21D-B31A-4089-BBFC-764B1D62DB31}"/>
            </a:ext>
          </a:extLst>
        </xdr:cNvPr>
        <xdr:cNvSpPr/>
      </xdr:nvSpPr>
      <xdr:spPr>
        <a:xfrm>
          <a:off x="10426700" y="139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90949</xdr:rowOff>
    </xdr:from>
    <xdr:ext cx="469744" cy="259045"/>
    <xdr:sp macro="" textlink="">
      <xdr:nvSpPr>
        <xdr:cNvPr id="361" name="【福祉施設】&#10;一人当たり面積該当値テキスト">
          <a:extLst>
            <a:ext uri="{FF2B5EF4-FFF2-40B4-BE49-F238E27FC236}">
              <a16:creationId xmlns:a16="http://schemas.microsoft.com/office/drawing/2014/main" id="{6C186BA7-46CD-4EC0-B122-1BE506681504}"/>
            </a:ext>
          </a:extLst>
        </xdr:cNvPr>
        <xdr:cNvSpPr txBox="1"/>
      </xdr:nvSpPr>
      <xdr:spPr>
        <a:xfrm>
          <a:off x="10515600" y="1380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71120</xdr:rowOff>
    </xdr:from>
    <xdr:to>
      <xdr:col>50</xdr:col>
      <xdr:colOff>165100</xdr:colOff>
      <xdr:row>82</xdr:row>
      <xdr:rowOff>1270</xdr:rowOff>
    </xdr:to>
    <xdr:sp macro="" textlink="">
      <xdr:nvSpPr>
        <xdr:cNvPr id="362" name="楕円 361">
          <a:extLst>
            <a:ext uri="{FF2B5EF4-FFF2-40B4-BE49-F238E27FC236}">
              <a16:creationId xmlns:a16="http://schemas.microsoft.com/office/drawing/2014/main" id="{A582B8B1-395E-4C2F-AA76-2833820E99FC}"/>
            </a:ext>
          </a:extLst>
        </xdr:cNvPr>
        <xdr:cNvSpPr/>
      </xdr:nvSpPr>
      <xdr:spPr>
        <a:xfrm>
          <a:off x="958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118872</xdr:rowOff>
    </xdr:from>
    <xdr:to>
      <xdr:col>55</xdr:col>
      <xdr:colOff>0</xdr:colOff>
      <xdr:row>81</xdr:row>
      <xdr:rowOff>121920</xdr:rowOff>
    </xdr:to>
    <xdr:cxnSp macro="">
      <xdr:nvCxnSpPr>
        <xdr:cNvPr id="363" name="直線コネクタ 362">
          <a:extLst>
            <a:ext uri="{FF2B5EF4-FFF2-40B4-BE49-F238E27FC236}">
              <a16:creationId xmlns:a16="http://schemas.microsoft.com/office/drawing/2014/main" id="{5DD199E2-1EE0-4D1B-A084-17CB3461905E}"/>
            </a:ext>
          </a:extLst>
        </xdr:cNvPr>
        <xdr:cNvCxnSpPr/>
      </xdr:nvCxnSpPr>
      <xdr:spPr>
        <a:xfrm flipV="1">
          <a:off x="9639300" y="1400632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86361</xdr:rowOff>
    </xdr:from>
    <xdr:to>
      <xdr:col>46</xdr:col>
      <xdr:colOff>38100</xdr:colOff>
      <xdr:row>82</xdr:row>
      <xdr:rowOff>16511</xdr:rowOff>
    </xdr:to>
    <xdr:sp macro="" textlink="">
      <xdr:nvSpPr>
        <xdr:cNvPr id="364" name="楕円 363">
          <a:extLst>
            <a:ext uri="{FF2B5EF4-FFF2-40B4-BE49-F238E27FC236}">
              <a16:creationId xmlns:a16="http://schemas.microsoft.com/office/drawing/2014/main" id="{827B8AD4-B2D1-4D28-AA75-416421F9C585}"/>
            </a:ext>
          </a:extLst>
        </xdr:cNvPr>
        <xdr:cNvSpPr/>
      </xdr:nvSpPr>
      <xdr:spPr>
        <a:xfrm>
          <a:off x="869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121920</xdr:rowOff>
    </xdr:from>
    <xdr:to>
      <xdr:col>50</xdr:col>
      <xdr:colOff>114300</xdr:colOff>
      <xdr:row>81</xdr:row>
      <xdr:rowOff>137161</xdr:rowOff>
    </xdr:to>
    <xdr:cxnSp macro="">
      <xdr:nvCxnSpPr>
        <xdr:cNvPr id="365" name="直線コネクタ 364">
          <a:extLst>
            <a:ext uri="{FF2B5EF4-FFF2-40B4-BE49-F238E27FC236}">
              <a16:creationId xmlns:a16="http://schemas.microsoft.com/office/drawing/2014/main" id="{E949BD27-BA8A-4024-911F-D572DAEB1346}"/>
            </a:ext>
          </a:extLst>
        </xdr:cNvPr>
        <xdr:cNvCxnSpPr/>
      </xdr:nvCxnSpPr>
      <xdr:spPr>
        <a:xfrm flipV="1">
          <a:off x="8750300" y="140093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124840</xdr:rowOff>
    </xdr:from>
    <xdr:to>
      <xdr:col>41</xdr:col>
      <xdr:colOff>101600</xdr:colOff>
      <xdr:row>82</xdr:row>
      <xdr:rowOff>54990</xdr:rowOff>
    </xdr:to>
    <xdr:sp macro="" textlink="">
      <xdr:nvSpPr>
        <xdr:cNvPr id="366" name="楕円 365">
          <a:extLst>
            <a:ext uri="{FF2B5EF4-FFF2-40B4-BE49-F238E27FC236}">
              <a16:creationId xmlns:a16="http://schemas.microsoft.com/office/drawing/2014/main" id="{B8C0ECE3-C747-4B6F-8A6B-E4EA3F1C12AC}"/>
            </a:ext>
          </a:extLst>
        </xdr:cNvPr>
        <xdr:cNvSpPr/>
      </xdr:nvSpPr>
      <xdr:spPr>
        <a:xfrm>
          <a:off x="7810500" y="140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137161</xdr:rowOff>
    </xdr:from>
    <xdr:to>
      <xdr:col>45</xdr:col>
      <xdr:colOff>177800</xdr:colOff>
      <xdr:row>82</xdr:row>
      <xdr:rowOff>4190</xdr:rowOff>
    </xdr:to>
    <xdr:cxnSp macro="">
      <xdr:nvCxnSpPr>
        <xdr:cNvPr id="367" name="直線コネクタ 366">
          <a:extLst>
            <a:ext uri="{FF2B5EF4-FFF2-40B4-BE49-F238E27FC236}">
              <a16:creationId xmlns:a16="http://schemas.microsoft.com/office/drawing/2014/main" id="{668CC3F1-5809-4EB6-9FAF-131992C725A6}"/>
            </a:ext>
          </a:extLst>
        </xdr:cNvPr>
        <xdr:cNvCxnSpPr/>
      </xdr:nvCxnSpPr>
      <xdr:spPr>
        <a:xfrm flipV="1">
          <a:off x="7861300" y="14024611"/>
          <a:ext cx="889000" cy="3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127508</xdr:rowOff>
    </xdr:from>
    <xdr:to>
      <xdr:col>36</xdr:col>
      <xdr:colOff>165100</xdr:colOff>
      <xdr:row>82</xdr:row>
      <xdr:rowOff>57658</xdr:rowOff>
    </xdr:to>
    <xdr:sp macro="" textlink="">
      <xdr:nvSpPr>
        <xdr:cNvPr id="368" name="楕円 367">
          <a:extLst>
            <a:ext uri="{FF2B5EF4-FFF2-40B4-BE49-F238E27FC236}">
              <a16:creationId xmlns:a16="http://schemas.microsoft.com/office/drawing/2014/main" id="{2A1206F9-EE66-4D50-B8BA-DCEF23269551}"/>
            </a:ext>
          </a:extLst>
        </xdr:cNvPr>
        <xdr:cNvSpPr/>
      </xdr:nvSpPr>
      <xdr:spPr>
        <a:xfrm>
          <a:off x="6921500" y="140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4190</xdr:rowOff>
    </xdr:from>
    <xdr:to>
      <xdr:col>41</xdr:col>
      <xdr:colOff>50800</xdr:colOff>
      <xdr:row>82</xdr:row>
      <xdr:rowOff>6858</xdr:rowOff>
    </xdr:to>
    <xdr:cxnSp macro="">
      <xdr:nvCxnSpPr>
        <xdr:cNvPr id="369" name="直線コネクタ 368">
          <a:extLst>
            <a:ext uri="{FF2B5EF4-FFF2-40B4-BE49-F238E27FC236}">
              <a16:creationId xmlns:a16="http://schemas.microsoft.com/office/drawing/2014/main" id="{404A4984-531B-4EED-8F23-C3ECCB08C167}"/>
            </a:ext>
          </a:extLst>
        </xdr:cNvPr>
        <xdr:cNvCxnSpPr/>
      </xdr:nvCxnSpPr>
      <xdr:spPr>
        <a:xfrm flipV="1">
          <a:off x="6972300" y="1406309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27449</xdr:rowOff>
    </xdr:from>
    <xdr:ext cx="469744" cy="259045"/>
    <xdr:sp macro="" textlink="">
      <xdr:nvSpPr>
        <xdr:cNvPr id="370" name="n_1aveValue【福祉施設】&#10;一人当たり面積">
          <a:extLst>
            <a:ext uri="{FF2B5EF4-FFF2-40B4-BE49-F238E27FC236}">
              <a16:creationId xmlns:a16="http://schemas.microsoft.com/office/drawing/2014/main" id="{C885E53B-B188-4711-8F4E-144CE0043CFE}"/>
            </a:ext>
          </a:extLst>
        </xdr:cNvPr>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30878</xdr:rowOff>
    </xdr:from>
    <xdr:ext cx="469744" cy="259045"/>
    <xdr:sp macro="" textlink="">
      <xdr:nvSpPr>
        <xdr:cNvPr id="371" name="n_2aveValue【福祉施設】&#10;一人当たり面積">
          <a:extLst>
            <a:ext uri="{FF2B5EF4-FFF2-40B4-BE49-F238E27FC236}">
              <a16:creationId xmlns:a16="http://schemas.microsoft.com/office/drawing/2014/main" id="{67B40606-4CCF-4213-B229-304EBC7C08E1}"/>
            </a:ext>
          </a:extLst>
        </xdr:cNvPr>
        <xdr:cNvSpPr txBox="1"/>
      </xdr:nvSpPr>
      <xdr:spPr>
        <a:xfrm>
          <a:off x="8515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161941</xdr:rowOff>
    </xdr:from>
    <xdr:ext cx="469744" cy="259045"/>
    <xdr:sp macro="" textlink="">
      <xdr:nvSpPr>
        <xdr:cNvPr id="372" name="n_3aveValue【福祉施設】&#10;一人当たり面積">
          <a:extLst>
            <a:ext uri="{FF2B5EF4-FFF2-40B4-BE49-F238E27FC236}">
              <a16:creationId xmlns:a16="http://schemas.microsoft.com/office/drawing/2014/main" id="{C98D37D8-1C7B-4C13-9445-976973F611A9}"/>
            </a:ext>
          </a:extLst>
        </xdr:cNvPr>
        <xdr:cNvSpPr txBox="1"/>
      </xdr:nvSpPr>
      <xdr:spPr>
        <a:xfrm>
          <a:off x="7626427"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3" name="n_4aveValue【福祉施設】&#10;一人当たり面積">
          <a:extLst>
            <a:ext uri="{FF2B5EF4-FFF2-40B4-BE49-F238E27FC236}">
              <a16:creationId xmlns:a16="http://schemas.microsoft.com/office/drawing/2014/main" id="{B6609E83-E2FE-4122-B6C3-2DD6F95ED09C}"/>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17797</xdr:rowOff>
    </xdr:from>
    <xdr:ext cx="469744" cy="259045"/>
    <xdr:sp macro="" textlink="">
      <xdr:nvSpPr>
        <xdr:cNvPr id="374" name="n_1mainValue【福祉施設】&#10;一人当たり面積">
          <a:extLst>
            <a:ext uri="{FF2B5EF4-FFF2-40B4-BE49-F238E27FC236}">
              <a16:creationId xmlns:a16="http://schemas.microsoft.com/office/drawing/2014/main" id="{34B278A7-C30E-4BE0-A76D-44107A22B603}"/>
            </a:ext>
          </a:extLst>
        </xdr:cNvPr>
        <xdr:cNvSpPr txBox="1"/>
      </xdr:nvSpPr>
      <xdr:spPr>
        <a:xfrm>
          <a:off x="93917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33038</xdr:rowOff>
    </xdr:from>
    <xdr:ext cx="469744" cy="259045"/>
    <xdr:sp macro="" textlink="">
      <xdr:nvSpPr>
        <xdr:cNvPr id="375" name="n_2mainValue【福祉施設】&#10;一人当たり面積">
          <a:extLst>
            <a:ext uri="{FF2B5EF4-FFF2-40B4-BE49-F238E27FC236}">
              <a16:creationId xmlns:a16="http://schemas.microsoft.com/office/drawing/2014/main" id="{F05557C2-59C1-4491-A7BE-10F16A943ECE}"/>
            </a:ext>
          </a:extLst>
        </xdr:cNvPr>
        <xdr:cNvSpPr txBox="1"/>
      </xdr:nvSpPr>
      <xdr:spPr>
        <a:xfrm>
          <a:off x="85154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71517</xdr:rowOff>
    </xdr:from>
    <xdr:ext cx="469744" cy="259045"/>
    <xdr:sp macro="" textlink="">
      <xdr:nvSpPr>
        <xdr:cNvPr id="376" name="n_3mainValue【福祉施設】&#10;一人当たり面積">
          <a:extLst>
            <a:ext uri="{FF2B5EF4-FFF2-40B4-BE49-F238E27FC236}">
              <a16:creationId xmlns:a16="http://schemas.microsoft.com/office/drawing/2014/main" id="{B41CF309-6796-45AB-9296-4074D23759B6}"/>
            </a:ext>
          </a:extLst>
        </xdr:cNvPr>
        <xdr:cNvSpPr txBox="1"/>
      </xdr:nvSpPr>
      <xdr:spPr>
        <a:xfrm>
          <a:off x="7626427" y="1378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74185</xdr:rowOff>
    </xdr:from>
    <xdr:ext cx="469744" cy="259045"/>
    <xdr:sp macro="" textlink="">
      <xdr:nvSpPr>
        <xdr:cNvPr id="377" name="n_4mainValue【福祉施設】&#10;一人当たり面積">
          <a:extLst>
            <a:ext uri="{FF2B5EF4-FFF2-40B4-BE49-F238E27FC236}">
              <a16:creationId xmlns:a16="http://schemas.microsoft.com/office/drawing/2014/main" id="{8BC16CFB-187A-4AE7-9CC6-8E280FF4418E}"/>
            </a:ext>
          </a:extLst>
        </xdr:cNvPr>
        <xdr:cNvSpPr txBox="1"/>
      </xdr:nvSpPr>
      <xdr:spPr>
        <a:xfrm>
          <a:off x="6737427"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D6C11D7-50B3-43EE-8BE6-08A056715A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697636E-8F4A-4089-9A85-B77C8781C8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94D13D3-921A-4DE3-8FF6-C768361C9D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76F364F-B1B4-46FF-85E4-E760C70305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10444B3-AD04-42B9-861A-467DAC12AD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5259649-3F31-4D4C-B4B5-FC6AFB4A42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14849FE-3279-4F31-B13E-9175CEC991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9A82FCE-8724-4486-A080-F6B4BDBE33D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CD613E40-6B97-43A2-9331-D377951A14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F4AAEDB-D88F-4403-829F-9C23CC2145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3F26746A-DD67-41F5-9FC7-01640EAA41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C9AE0C7B-8255-483C-8F82-3DC2F866A9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DC07039-8AB3-4115-9F1C-EB80BC42B4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FB2B9E9-FFF8-48A0-8C56-2785EB1BC4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65C8FE9F-FAA2-4083-B697-9A9FA754E0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EEE7E7B1-2F03-4AE9-B2B7-E69B60AD7B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DC198BF-D195-4D9D-9B68-80A84757FB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0720D32-DB6F-404A-9D48-6282A51186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6CD43FD2-224F-4D54-801B-62077A53B12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C6814C6-E4BF-4EB3-BB34-EBAF36A447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C6F9B9D-12DB-4388-AA02-304F266BD4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1B50575-BF44-4B54-A1C3-CEE2B99467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197BF5D-36D9-4991-9B19-C73166D5EA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6474638D-765A-4E20-9031-65AF93AAB8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A345855-733F-4FB8-8AE4-2B40C3E782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FC8BDEE-E8BD-4A41-AB7B-640182932A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4D4A8A4-C02E-47CA-92FC-B86085E1C5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2F5A512-E234-4ECF-B490-77405688D48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662F27B4-9ECA-415C-B9D2-1BBD3C8F603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890DE06B-BAF2-4EF9-9881-DC0535AB9E6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1B04A76D-0940-4FDF-BBC8-CE838704339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AE6F406-692F-4204-BD8E-134E40808F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E7945D65-BB1F-4778-998F-EC7D69B0CC5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4DC6B7C8-01AA-417C-BB53-2B13DEEAD25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112DFDE8-A116-4288-942C-7383F21C7BE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4BF803A6-6A36-428F-974D-64A4339B84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064C42D-C2F1-4329-8940-1797A90850D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427CBAA8-8110-483C-9F1D-4825673E3A4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8A84AE1-630D-4739-BB21-32B20639B2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0853AF1-CC3C-4CFF-9B7E-A8A413CC36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5A71E3EE-BCA4-4C3A-ADDB-3CCC362D36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040FA8F-2F16-4996-80B0-E563C93AEA97}"/>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FE6BB864-A550-400E-85F3-D9A3EB24416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717C8FEA-6061-4EDE-8FB4-C59614A07DF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5A9E97D0-BEB1-4DB7-AC2B-026312865BC0}"/>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23" name="直線コネクタ 422">
          <a:extLst>
            <a:ext uri="{FF2B5EF4-FFF2-40B4-BE49-F238E27FC236}">
              <a16:creationId xmlns:a16="http://schemas.microsoft.com/office/drawing/2014/main" id="{D66A1645-52D8-4B92-B911-D4911C19D210}"/>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50AB21BA-AF59-484D-BBA8-E9C0C0B8EF2F}"/>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5" name="フローチャート: 判断 424">
          <a:extLst>
            <a:ext uri="{FF2B5EF4-FFF2-40B4-BE49-F238E27FC236}">
              <a16:creationId xmlns:a16="http://schemas.microsoft.com/office/drawing/2014/main" id="{A2C17978-0880-4B79-8F32-B9A6DBFDA9C4}"/>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6" name="フローチャート: 判断 425">
          <a:extLst>
            <a:ext uri="{FF2B5EF4-FFF2-40B4-BE49-F238E27FC236}">
              <a16:creationId xmlns:a16="http://schemas.microsoft.com/office/drawing/2014/main" id="{6F0BC9A7-4C62-4385-857E-2CE22DFF8708}"/>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7" name="フローチャート: 判断 426">
          <a:extLst>
            <a:ext uri="{FF2B5EF4-FFF2-40B4-BE49-F238E27FC236}">
              <a16:creationId xmlns:a16="http://schemas.microsoft.com/office/drawing/2014/main" id="{3F2F6B86-5167-4F87-A0EC-FC48E7C56E27}"/>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428" name="フローチャート: 判断 427">
          <a:extLst>
            <a:ext uri="{FF2B5EF4-FFF2-40B4-BE49-F238E27FC236}">
              <a16:creationId xmlns:a16="http://schemas.microsoft.com/office/drawing/2014/main" id="{4CB92695-C7EB-4599-9E18-057D2A8B72AA}"/>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29" name="フローチャート: 判断 428">
          <a:extLst>
            <a:ext uri="{FF2B5EF4-FFF2-40B4-BE49-F238E27FC236}">
              <a16:creationId xmlns:a16="http://schemas.microsoft.com/office/drawing/2014/main" id="{58080BE6-8CAE-425B-A5F7-2BCE57C97A2F}"/>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4EBDDCC-45F5-4955-AACA-17470D934A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0082D02-CE59-4336-B346-D45A6585BC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3322B86-897A-422F-855F-44537382AB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DF8B80F-9673-41F6-8DD1-40B029B2E8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EAB4FB9-6F78-40BE-A945-D594043D54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435" name="楕円 434">
          <a:extLst>
            <a:ext uri="{FF2B5EF4-FFF2-40B4-BE49-F238E27FC236}">
              <a16:creationId xmlns:a16="http://schemas.microsoft.com/office/drawing/2014/main" id="{522814E4-C413-4CFC-887B-8024C783257D}"/>
            </a:ext>
          </a:extLst>
        </xdr:cNvPr>
        <xdr:cNvSpPr/>
      </xdr:nvSpPr>
      <xdr:spPr>
        <a:xfrm>
          <a:off x="162687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147881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84E206B1-A8C4-4AC6-A316-62AA1867C294}"/>
            </a:ext>
          </a:extLst>
        </xdr:cNvPr>
        <xdr:cNvSpPr txBox="1"/>
      </xdr:nvSpPr>
      <xdr:spPr>
        <a:xfrm>
          <a:off x="1635760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37" name="楕円 436">
          <a:extLst>
            <a:ext uri="{FF2B5EF4-FFF2-40B4-BE49-F238E27FC236}">
              <a16:creationId xmlns:a16="http://schemas.microsoft.com/office/drawing/2014/main" id="{690CD505-5959-4D4E-8030-08584ACD46BA}"/>
            </a:ext>
          </a:extLst>
        </xdr:cNvPr>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4354</xdr:rowOff>
    </xdr:to>
    <xdr:cxnSp macro="">
      <xdr:nvCxnSpPr>
        <xdr:cNvPr id="438" name="直線コネクタ 437">
          <a:extLst>
            <a:ext uri="{FF2B5EF4-FFF2-40B4-BE49-F238E27FC236}">
              <a16:creationId xmlns:a16="http://schemas.microsoft.com/office/drawing/2014/main" id="{9AC6B1E9-A37A-4C7E-B71B-8104F1724891}"/>
            </a:ext>
          </a:extLst>
        </xdr:cNvPr>
        <xdr:cNvCxnSpPr/>
      </xdr:nvCxnSpPr>
      <xdr:spPr>
        <a:xfrm>
          <a:off x="15481300" y="630555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89081</xdr:rowOff>
    </xdr:from>
    <xdr:to>
      <xdr:col>76</xdr:col>
      <xdr:colOff>165100</xdr:colOff>
      <xdr:row>37</xdr:row>
      <xdr:rowOff>19231</xdr:rowOff>
    </xdr:to>
    <xdr:sp macro="" textlink="">
      <xdr:nvSpPr>
        <xdr:cNvPr id="439" name="楕円 438">
          <a:extLst>
            <a:ext uri="{FF2B5EF4-FFF2-40B4-BE49-F238E27FC236}">
              <a16:creationId xmlns:a16="http://schemas.microsoft.com/office/drawing/2014/main" id="{55590A8D-FBF2-462A-8B56-6A59797DE1A3}"/>
            </a:ext>
          </a:extLst>
        </xdr:cNvPr>
        <xdr:cNvSpPr/>
      </xdr:nvSpPr>
      <xdr:spPr>
        <a:xfrm>
          <a:off x="14541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36</xdr:row>
      <xdr:rowOff>139881</xdr:rowOff>
    </xdr:to>
    <xdr:cxnSp macro="">
      <xdr:nvCxnSpPr>
        <xdr:cNvPr id="440" name="直線コネクタ 439">
          <a:extLst>
            <a:ext uri="{FF2B5EF4-FFF2-40B4-BE49-F238E27FC236}">
              <a16:creationId xmlns:a16="http://schemas.microsoft.com/office/drawing/2014/main" id="{D2CAF0A3-55B6-4E0A-AD3D-E4421A6C4045}"/>
            </a:ext>
          </a:extLst>
        </xdr:cNvPr>
        <xdr:cNvCxnSpPr/>
      </xdr:nvCxnSpPr>
      <xdr:spPr>
        <a:xfrm flipV="1">
          <a:off x="14592300" y="630555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41728</xdr:rowOff>
    </xdr:from>
    <xdr:to>
      <xdr:col>72</xdr:col>
      <xdr:colOff>38100</xdr:colOff>
      <xdr:row>36</xdr:row>
      <xdr:rowOff>143328</xdr:rowOff>
    </xdr:to>
    <xdr:sp macro="" textlink="">
      <xdr:nvSpPr>
        <xdr:cNvPr id="441" name="楕円 440">
          <a:extLst>
            <a:ext uri="{FF2B5EF4-FFF2-40B4-BE49-F238E27FC236}">
              <a16:creationId xmlns:a16="http://schemas.microsoft.com/office/drawing/2014/main" id="{6C2F06FC-23AD-4C45-A27C-5BC4C541BFCC}"/>
            </a:ext>
          </a:extLst>
        </xdr:cNvPr>
        <xdr:cNvSpPr/>
      </xdr:nvSpPr>
      <xdr:spPr>
        <a:xfrm>
          <a:off x="13652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92528</xdr:rowOff>
    </xdr:from>
    <xdr:to>
      <xdr:col>76</xdr:col>
      <xdr:colOff>114300</xdr:colOff>
      <xdr:row>36</xdr:row>
      <xdr:rowOff>139881</xdr:rowOff>
    </xdr:to>
    <xdr:cxnSp macro="">
      <xdr:nvCxnSpPr>
        <xdr:cNvPr id="442" name="直線コネクタ 441">
          <a:extLst>
            <a:ext uri="{FF2B5EF4-FFF2-40B4-BE49-F238E27FC236}">
              <a16:creationId xmlns:a16="http://schemas.microsoft.com/office/drawing/2014/main" id="{EEBDC3C8-8DEE-4632-A4F6-6A8FDF6E7EA4}"/>
            </a:ext>
          </a:extLst>
        </xdr:cNvPr>
        <xdr:cNvCxnSpPr/>
      </xdr:nvCxnSpPr>
      <xdr:spPr>
        <a:xfrm>
          <a:off x="13703300" y="62647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105410</xdr:rowOff>
    </xdr:from>
    <xdr:to>
      <xdr:col>67</xdr:col>
      <xdr:colOff>101600</xdr:colOff>
      <xdr:row>37</xdr:row>
      <xdr:rowOff>35560</xdr:rowOff>
    </xdr:to>
    <xdr:sp macro="" textlink="">
      <xdr:nvSpPr>
        <xdr:cNvPr id="443" name="楕円 442">
          <a:extLst>
            <a:ext uri="{FF2B5EF4-FFF2-40B4-BE49-F238E27FC236}">
              <a16:creationId xmlns:a16="http://schemas.microsoft.com/office/drawing/2014/main" id="{A0AC5130-A5BD-4256-ADA4-2F6BE9273E26}"/>
            </a:ext>
          </a:extLst>
        </xdr:cNvPr>
        <xdr:cNvSpPr/>
      </xdr:nvSpPr>
      <xdr:spPr>
        <a:xfrm>
          <a:off x="1276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156210</xdr:rowOff>
    </xdr:to>
    <xdr:cxnSp macro="">
      <xdr:nvCxnSpPr>
        <xdr:cNvPr id="444" name="直線コネクタ 443">
          <a:extLst>
            <a:ext uri="{FF2B5EF4-FFF2-40B4-BE49-F238E27FC236}">
              <a16:creationId xmlns:a16="http://schemas.microsoft.com/office/drawing/2014/main" id="{7EBED929-590C-4E6C-B8D5-C43233F13A64}"/>
            </a:ext>
          </a:extLst>
        </xdr:cNvPr>
        <xdr:cNvCxnSpPr/>
      </xdr:nvCxnSpPr>
      <xdr:spPr>
        <a:xfrm flipV="1">
          <a:off x="12814300" y="62647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2643641A-FF65-41F9-A6FE-0251CF3D7C73}"/>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EC4A3AEA-DC70-471C-B636-8ACC60D2C5D4}"/>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30C0C17B-7E6C-4546-84BD-91DC3611A654}"/>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32D212A-F4F4-4EDE-991D-39D08C1FB08F}"/>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353BA95D-B2C6-4C06-B1B5-856370E4EC59}"/>
            </a:ext>
          </a:extLst>
        </xdr:cNvPr>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35758</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0F0DD28-361D-4B0A-8DCA-DAC438B95C40}"/>
            </a:ext>
          </a:extLst>
        </xdr:cNvPr>
        <xdr:cNvSpPr txBox="1"/>
      </xdr:nvSpPr>
      <xdr:spPr>
        <a:xfrm>
          <a:off x="14389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159855</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8E29DB23-A612-44B8-BF8E-6C309E940F5D}"/>
            </a:ext>
          </a:extLst>
        </xdr:cNvPr>
        <xdr:cNvSpPr txBox="1"/>
      </xdr:nvSpPr>
      <xdr:spPr>
        <a:xfrm>
          <a:off x="13500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18EBC262-C856-469D-8700-40604168405B}"/>
            </a:ext>
          </a:extLst>
        </xdr:cNvPr>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5E8BA6E-2FDC-4910-AE9A-CA146CA77C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24D8464-F6F0-4443-9423-ABA59B66BE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2A1A7FD-FC51-48D0-80E2-1418DD4DDD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1A23EFC-8F99-47CB-A9B5-160274DBC9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037E804-6294-4CF1-98E4-A853650797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1041A63-C10C-4C94-80E1-14EEF12835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BF07EF3-652F-4258-A373-2DB5C25978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4ED15D4-1447-4A8C-8BA8-71FFCB5D06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1E9A2DE-8C9E-4C01-845D-5444E39430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8F4E81D-C80A-48A6-9210-23F3AB292E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9617967-BA35-4ECA-83D2-C7BB6D96546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A3CA2A76-EA81-46EB-A956-16C15C4765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FD70589-DB20-4FD0-8F56-C006894543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75C76055-9366-41D3-99FD-283181FC9A4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F5F58F1-472D-41C3-B0AD-23B0C885E21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284A597F-62AE-4228-BBF6-DD358CF012C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815F752-1CEA-4A52-8569-6C827006AE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7AF44F16-F48A-4233-A811-F0E35845A99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ED7258F-40D9-4D8B-8524-2494B7AE20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7863A06E-46A4-459C-A3EE-12519D87ECE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24CB855-592E-4614-8D5B-84B78B2491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4" name="直線コネクタ 473">
          <a:extLst>
            <a:ext uri="{FF2B5EF4-FFF2-40B4-BE49-F238E27FC236}">
              <a16:creationId xmlns:a16="http://schemas.microsoft.com/office/drawing/2014/main" id="{B0258EA0-014C-4821-8105-FE4F349BA223}"/>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A18E5CA-BD80-468E-8A13-F0FE23ABA6C5}"/>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6" name="直線コネクタ 475">
          <a:extLst>
            <a:ext uri="{FF2B5EF4-FFF2-40B4-BE49-F238E27FC236}">
              <a16:creationId xmlns:a16="http://schemas.microsoft.com/office/drawing/2014/main" id="{F8CBC622-BFE7-4F7F-BB4D-5B17E7E93C7F}"/>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57D24770-C0EB-484F-9D55-9EF256DEF97F}"/>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8" name="直線コネクタ 477">
          <a:extLst>
            <a:ext uri="{FF2B5EF4-FFF2-40B4-BE49-F238E27FC236}">
              <a16:creationId xmlns:a16="http://schemas.microsoft.com/office/drawing/2014/main" id="{EF4FD8B8-FCAA-42A6-B1A7-BBB271E7E655}"/>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D224DF78-F8E9-49B6-B88A-A043BD65DB2D}"/>
            </a:ext>
          </a:extLst>
        </xdr:cNvPr>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80" name="フローチャート: 判断 479">
          <a:extLst>
            <a:ext uri="{FF2B5EF4-FFF2-40B4-BE49-F238E27FC236}">
              <a16:creationId xmlns:a16="http://schemas.microsoft.com/office/drawing/2014/main" id="{243D0AC7-A3FD-41CB-9AA2-55BAADE7FA9A}"/>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81" name="フローチャート: 判断 480">
          <a:extLst>
            <a:ext uri="{FF2B5EF4-FFF2-40B4-BE49-F238E27FC236}">
              <a16:creationId xmlns:a16="http://schemas.microsoft.com/office/drawing/2014/main" id="{3F61D0EA-E6AE-4051-9FDC-6022AFE2936B}"/>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82" name="フローチャート: 判断 481">
          <a:extLst>
            <a:ext uri="{FF2B5EF4-FFF2-40B4-BE49-F238E27FC236}">
              <a16:creationId xmlns:a16="http://schemas.microsoft.com/office/drawing/2014/main" id="{A292D8A5-7019-4D12-AC13-0C1C7016BCF6}"/>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483" name="フローチャート: 判断 482">
          <a:extLst>
            <a:ext uri="{FF2B5EF4-FFF2-40B4-BE49-F238E27FC236}">
              <a16:creationId xmlns:a16="http://schemas.microsoft.com/office/drawing/2014/main" id="{D5687121-42F5-4554-87EF-4DF7A38D114F}"/>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484" name="フローチャート: 判断 483">
          <a:extLst>
            <a:ext uri="{FF2B5EF4-FFF2-40B4-BE49-F238E27FC236}">
              <a16:creationId xmlns:a16="http://schemas.microsoft.com/office/drawing/2014/main" id="{EB502768-D519-4D75-9E81-1F2AD65E37A7}"/>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399C6E7-F4A6-4749-84EA-0AE1A814E1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7A20521-6175-419E-B85A-CF04E19707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CE60CCC-8C26-46AE-8C74-7EF1DAB7C7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FA597DE-B2FB-4604-8E0C-9881940403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81EC7FC-5854-4563-83E5-EC0D6F3D11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68310</xdr:rowOff>
    </xdr:from>
    <xdr:to>
      <xdr:col>116</xdr:col>
      <xdr:colOff>114300</xdr:colOff>
      <xdr:row>40</xdr:row>
      <xdr:rowOff>169910</xdr:rowOff>
    </xdr:to>
    <xdr:sp macro="" textlink="">
      <xdr:nvSpPr>
        <xdr:cNvPr id="490" name="楕円 489">
          <a:extLst>
            <a:ext uri="{FF2B5EF4-FFF2-40B4-BE49-F238E27FC236}">
              <a16:creationId xmlns:a16="http://schemas.microsoft.com/office/drawing/2014/main" id="{1A46746D-F8CE-4553-8AFC-6CBDB25AB785}"/>
            </a:ext>
          </a:extLst>
        </xdr:cNvPr>
        <xdr:cNvSpPr/>
      </xdr:nvSpPr>
      <xdr:spPr>
        <a:xfrm>
          <a:off x="22110700" y="69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91187</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D82E5BCB-A19B-4254-9DE0-9902D265FA2E}"/>
            </a:ext>
          </a:extLst>
        </xdr:cNvPr>
        <xdr:cNvSpPr txBox="1"/>
      </xdr:nvSpPr>
      <xdr:spPr>
        <a:xfrm>
          <a:off x="22199600" y="677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76937</xdr:rowOff>
    </xdr:from>
    <xdr:to>
      <xdr:col>112</xdr:col>
      <xdr:colOff>38100</xdr:colOff>
      <xdr:row>41</xdr:row>
      <xdr:rowOff>7087</xdr:rowOff>
    </xdr:to>
    <xdr:sp macro="" textlink="">
      <xdr:nvSpPr>
        <xdr:cNvPr id="492" name="楕円 491">
          <a:extLst>
            <a:ext uri="{FF2B5EF4-FFF2-40B4-BE49-F238E27FC236}">
              <a16:creationId xmlns:a16="http://schemas.microsoft.com/office/drawing/2014/main" id="{24B6A48C-8A6C-4070-B9E0-A9E3D68747A5}"/>
            </a:ext>
          </a:extLst>
        </xdr:cNvPr>
        <xdr:cNvSpPr/>
      </xdr:nvSpPr>
      <xdr:spPr>
        <a:xfrm>
          <a:off x="21272500" y="69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119110</xdr:rowOff>
    </xdr:from>
    <xdr:to>
      <xdr:col>116</xdr:col>
      <xdr:colOff>63500</xdr:colOff>
      <xdr:row>40</xdr:row>
      <xdr:rowOff>127737</xdr:rowOff>
    </xdr:to>
    <xdr:cxnSp macro="">
      <xdr:nvCxnSpPr>
        <xdr:cNvPr id="493" name="直線コネクタ 492">
          <a:extLst>
            <a:ext uri="{FF2B5EF4-FFF2-40B4-BE49-F238E27FC236}">
              <a16:creationId xmlns:a16="http://schemas.microsoft.com/office/drawing/2014/main" id="{1F66AA81-A001-4ADF-81A3-CB6897FBEB48}"/>
            </a:ext>
          </a:extLst>
        </xdr:cNvPr>
        <xdr:cNvCxnSpPr/>
      </xdr:nvCxnSpPr>
      <xdr:spPr>
        <a:xfrm flipV="1">
          <a:off x="21323300" y="6977110"/>
          <a:ext cx="8382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88573</xdr:rowOff>
    </xdr:from>
    <xdr:to>
      <xdr:col>107</xdr:col>
      <xdr:colOff>101600</xdr:colOff>
      <xdr:row>41</xdr:row>
      <xdr:rowOff>18723</xdr:rowOff>
    </xdr:to>
    <xdr:sp macro="" textlink="">
      <xdr:nvSpPr>
        <xdr:cNvPr id="494" name="楕円 493">
          <a:extLst>
            <a:ext uri="{FF2B5EF4-FFF2-40B4-BE49-F238E27FC236}">
              <a16:creationId xmlns:a16="http://schemas.microsoft.com/office/drawing/2014/main" id="{528872BC-2E3E-47D7-9B64-F90B6ED32385}"/>
            </a:ext>
          </a:extLst>
        </xdr:cNvPr>
        <xdr:cNvSpPr/>
      </xdr:nvSpPr>
      <xdr:spPr>
        <a:xfrm>
          <a:off x="20383500" y="69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127737</xdr:rowOff>
    </xdr:from>
    <xdr:to>
      <xdr:col>111</xdr:col>
      <xdr:colOff>177800</xdr:colOff>
      <xdr:row>40</xdr:row>
      <xdr:rowOff>139373</xdr:rowOff>
    </xdr:to>
    <xdr:cxnSp macro="">
      <xdr:nvCxnSpPr>
        <xdr:cNvPr id="495" name="直線コネクタ 494">
          <a:extLst>
            <a:ext uri="{FF2B5EF4-FFF2-40B4-BE49-F238E27FC236}">
              <a16:creationId xmlns:a16="http://schemas.microsoft.com/office/drawing/2014/main" id="{E365B29E-1EE3-4334-B39A-4BAA7F9F70D6}"/>
            </a:ext>
          </a:extLst>
        </xdr:cNvPr>
        <xdr:cNvCxnSpPr/>
      </xdr:nvCxnSpPr>
      <xdr:spPr>
        <a:xfrm flipV="1">
          <a:off x="20434300" y="6985737"/>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96561</xdr:rowOff>
    </xdr:from>
    <xdr:to>
      <xdr:col>102</xdr:col>
      <xdr:colOff>165100</xdr:colOff>
      <xdr:row>41</xdr:row>
      <xdr:rowOff>26711</xdr:rowOff>
    </xdr:to>
    <xdr:sp macro="" textlink="">
      <xdr:nvSpPr>
        <xdr:cNvPr id="496" name="楕円 495">
          <a:extLst>
            <a:ext uri="{FF2B5EF4-FFF2-40B4-BE49-F238E27FC236}">
              <a16:creationId xmlns:a16="http://schemas.microsoft.com/office/drawing/2014/main" id="{1934F9AC-1B99-4F68-ACA8-0BC0BE4EAA8E}"/>
            </a:ext>
          </a:extLst>
        </xdr:cNvPr>
        <xdr:cNvSpPr/>
      </xdr:nvSpPr>
      <xdr:spPr>
        <a:xfrm>
          <a:off x="19494500" y="69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139373</xdr:rowOff>
    </xdr:from>
    <xdr:to>
      <xdr:col>107</xdr:col>
      <xdr:colOff>50800</xdr:colOff>
      <xdr:row>40</xdr:row>
      <xdr:rowOff>147361</xdr:rowOff>
    </xdr:to>
    <xdr:cxnSp macro="">
      <xdr:nvCxnSpPr>
        <xdr:cNvPr id="497" name="直線コネクタ 496">
          <a:extLst>
            <a:ext uri="{FF2B5EF4-FFF2-40B4-BE49-F238E27FC236}">
              <a16:creationId xmlns:a16="http://schemas.microsoft.com/office/drawing/2014/main" id="{D16649D8-C2E2-49C9-A49C-D1A495254C0E}"/>
            </a:ext>
          </a:extLst>
        </xdr:cNvPr>
        <xdr:cNvCxnSpPr/>
      </xdr:nvCxnSpPr>
      <xdr:spPr>
        <a:xfrm flipV="1">
          <a:off x="19545300" y="6997373"/>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25322</xdr:rowOff>
    </xdr:from>
    <xdr:to>
      <xdr:col>98</xdr:col>
      <xdr:colOff>38100</xdr:colOff>
      <xdr:row>40</xdr:row>
      <xdr:rowOff>126922</xdr:rowOff>
    </xdr:to>
    <xdr:sp macro="" textlink="">
      <xdr:nvSpPr>
        <xdr:cNvPr id="498" name="楕円 497">
          <a:extLst>
            <a:ext uri="{FF2B5EF4-FFF2-40B4-BE49-F238E27FC236}">
              <a16:creationId xmlns:a16="http://schemas.microsoft.com/office/drawing/2014/main" id="{7BCC18CC-A088-420F-8A19-72098D17639D}"/>
            </a:ext>
          </a:extLst>
        </xdr:cNvPr>
        <xdr:cNvSpPr/>
      </xdr:nvSpPr>
      <xdr:spPr>
        <a:xfrm>
          <a:off x="18605500" y="68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76122</xdr:rowOff>
    </xdr:from>
    <xdr:to>
      <xdr:col>102</xdr:col>
      <xdr:colOff>114300</xdr:colOff>
      <xdr:row>40</xdr:row>
      <xdr:rowOff>147361</xdr:rowOff>
    </xdr:to>
    <xdr:cxnSp macro="">
      <xdr:nvCxnSpPr>
        <xdr:cNvPr id="499" name="直線コネクタ 498">
          <a:extLst>
            <a:ext uri="{FF2B5EF4-FFF2-40B4-BE49-F238E27FC236}">
              <a16:creationId xmlns:a16="http://schemas.microsoft.com/office/drawing/2014/main" id="{28368DB0-C39D-460F-9C2A-2517D8A9BFB5}"/>
            </a:ext>
          </a:extLst>
        </xdr:cNvPr>
        <xdr:cNvCxnSpPr/>
      </xdr:nvCxnSpPr>
      <xdr:spPr>
        <a:xfrm>
          <a:off x="18656300" y="6934122"/>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1937F90B-CF99-4F47-AE8D-AB56F4552F3D}"/>
            </a:ext>
          </a:extLst>
        </xdr:cNvPr>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4E2B3C7F-7459-4D99-B72B-2BCE71C9625D}"/>
            </a:ext>
          </a:extLst>
        </xdr:cNvPr>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3CDADD0C-7353-485D-B1EB-887D0443977A}"/>
            </a:ext>
          </a:extLst>
        </xdr:cNvPr>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C70262F2-C859-4C5F-BAF0-F3504E0DEBF1}"/>
            </a:ext>
          </a:extLst>
        </xdr:cNvPr>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23614</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7782BCEA-3256-480E-9F84-F1C45AC9EB1C}"/>
            </a:ext>
          </a:extLst>
        </xdr:cNvPr>
        <xdr:cNvSpPr txBox="1"/>
      </xdr:nvSpPr>
      <xdr:spPr>
        <a:xfrm>
          <a:off x="21011095" y="671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35250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2F7B971-CC6A-4AE9-8978-2A184BC12E98}"/>
            </a:ext>
          </a:extLst>
        </xdr:cNvPr>
        <xdr:cNvSpPr txBox="1"/>
      </xdr:nvSpPr>
      <xdr:spPr>
        <a:xfrm>
          <a:off x="20134795" y="672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43238</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AB32C99C-7013-4979-839D-86B1C981BCB0}"/>
            </a:ext>
          </a:extLst>
        </xdr:cNvPr>
        <xdr:cNvSpPr txBox="1"/>
      </xdr:nvSpPr>
      <xdr:spPr>
        <a:xfrm>
          <a:off x="19245795" y="672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143449</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2A37AFCC-AB33-44C8-8613-F12B1BC765DA}"/>
            </a:ext>
          </a:extLst>
        </xdr:cNvPr>
        <xdr:cNvSpPr txBox="1"/>
      </xdr:nvSpPr>
      <xdr:spPr>
        <a:xfrm>
          <a:off x="18356795" y="665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EDE0596-EFD8-4DBC-947A-89BAAC2A26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E878739-4948-4EC1-AE2C-6E1E87DF9A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3E1D174-76EF-4FB0-92AD-68F2F760E9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B76EA63-6DE6-4A84-87DC-C8178A4171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D93EB43-A361-4D40-B256-D95B08B171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95BB3C4-EE7F-44D7-9E90-E81222829E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36BB062-01DB-46B1-9994-45ADD555C4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DE3CA72-D5BE-43EA-85A3-C34C8C0BA5F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ED385F28-5ECA-406B-BDFE-384FC7E35D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6FB95724-C0E7-4736-AAF1-218032575C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72FE2EA0-117E-43F0-8024-2E5E296AFD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2FC32B36-12F7-4D68-B785-D5F4E06319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5F1D3495-CC46-4347-BD4F-3F67D9FD83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A59E5E74-DD51-4906-B682-F201747DE5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2146ECF9-A5D3-4064-9C0C-2B3D05A017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D3B688A3-0AA6-499F-9150-428FA96F7D6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63A8DC8-52EB-47CF-B3C7-EA9DE78A9D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D7C7922D-4E61-441B-9A26-4FCD7002CE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FD28A59-463B-4A49-9595-7D588D7BE3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20B766D-1A57-4511-A067-A1BCD875E4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3C242818-3981-45D4-B53F-67D7C33134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E8F94931-D36D-4300-9196-0E57D6A1A9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E0370586-6DB9-4026-8A93-34139D6177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ABC523A9-4E2D-471E-B13E-8087C44C61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95DF49DB-7604-4018-A07D-CF45C33CB8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A35A7CA0-F82C-4A14-A999-276BAF3125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C53A5597-7688-43CD-A48F-77B0D66AD5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2049439F-3905-4667-B541-3DD48F40784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F9DBAC0-1BFB-4576-8DE1-EAA8BD03C4D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E6DA1925-E178-46F1-A4DA-4225CDB819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ACFBA332-868B-4BA7-8ECF-3F6240D166F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5CA6A860-4349-4C7E-B54A-AF9B8DA467B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7889A45-9FCA-405C-BD0D-80546C0AE06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171BF8A3-07B4-4774-AC9D-C11FF190342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4FC5C771-6ACF-407A-9E0D-FA3965D5D6F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53F75AFE-6C3F-4181-A0A8-A4252A01365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FD897E25-ACAC-4BE8-9603-60E9160D422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FF016EE5-ECEB-4914-B463-326ADD389F4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B08072EA-25D8-4307-AC82-0DBD141474E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384A123D-0CCF-4DF2-ACCE-9173241F3D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1CD6BCB-F854-4095-8A82-8191A47C7FC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DA9AF4A2-CC56-4E04-837D-38CB52F1839E}"/>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AC533EBF-E808-4DE7-A1CC-C6B97428824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F7523609-36A7-4FFF-ABAB-CEAA578D602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D1DC9509-7292-418F-B443-D5D37C3FB961}"/>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53" name="直線コネクタ 552">
          <a:extLst>
            <a:ext uri="{FF2B5EF4-FFF2-40B4-BE49-F238E27FC236}">
              <a16:creationId xmlns:a16="http://schemas.microsoft.com/office/drawing/2014/main" id="{B92E2B6D-0495-4AE7-931A-74A05B394262}"/>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777279F-BF2F-4BD9-B927-27B008AE64D5}"/>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5" name="フローチャート: 判断 554">
          <a:extLst>
            <a:ext uri="{FF2B5EF4-FFF2-40B4-BE49-F238E27FC236}">
              <a16:creationId xmlns:a16="http://schemas.microsoft.com/office/drawing/2014/main" id="{98E05D86-E45F-4834-9AFF-7637AEDC8C2A}"/>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6" name="フローチャート: 判断 555">
          <a:extLst>
            <a:ext uri="{FF2B5EF4-FFF2-40B4-BE49-F238E27FC236}">
              <a16:creationId xmlns:a16="http://schemas.microsoft.com/office/drawing/2014/main" id="{F4B214C8-9615-4C12-AB97-0B0B8B95867A}"/>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7" name="フローチャート: 判断 556">
          <a:extLst>
            <a:ext uri="{FF2B5EF4-FFF2-40B4-BE49-F238E27FC236}">
              <a16:creationId xmlns:a16="http://schemas.microsoft.com/office/drawing/2014/main" id="{4AEDC77E-9C32-4278-B2B4-A0D844B92B09}"/>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58" name="フローチャート: 判断 557">
          <a:extLst>
            <a:ext uri="{FF2B5EF4-FFF2-40B4-BE49-F238E27FC236}">
              <a16:creationId xmlns:a16="http://schemas.microsoft.com/office/drawing/2014/main" id="{5EA93438-503B-4361-991A-C456C065CB2C}"/>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559" name="フローチャート: 判断 558">
          <a:extLst>
            <a:ext uri="{FF2B5EF4-FFF2-40B4-BE49-F238E27FC236}">
              <a16:creationId xmlns:a16="http://schemas.microsoft.com/office/drawing/2014/main" id="{491E5D7C-3E27-4727-AF17-14FE18479E21}"/>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808404A-E107-4E9E-99C6-DCA4D1E141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F6BA1ED-64E3-4A2B-B53E-E2E6C54C79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46326FC-5882-4F4A-8C03-AABB016B68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41244F6F-9F93-411C-BBF9-99694D7850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AA9D9C2-426A-4A1D-9BAD-56A66EA94B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65" name="楕円 564">
          <a:extLst>
            <a:ext uri="{FF2B5EF4-FFF2-40B4-BE49-F238E27FC236}">
              <a16:creationId xmlns:a16="http://schemas.microsoft.com/office/drawing/2014/main" id="{26EE0A3B-67C2-4C31-BAA7-C847FF6AF0AC}"/>
            </a:ext>
          </a:extLst>
        </xdr:cNvPr>
        <xdr:cNvSpPr/>
      </xdr:nvSpPr>
      <xdr:spPr>
        <a:xfrm>
          <a:off x="16268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54264</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3F0270CF-31EF-47FF-A072-C592C9B229C6}"/>
            </a:ext>
          </a:extLst>
        </xdr:cNvPr>
        <xdr:cNvSpPr txBox="1"/>
      </xdr:nvSpPr>
      <xdr:spPr>
        <a:xfrm>
          <a:off x="16357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567" name="楕円 566">
          <a:extLst>
            <a:ext uri="{FF2B5EF4-FFF2-40B4-BE49-F238E27FC236}">
              <a16:creationId xmlns:a16="http://schemas.microsoft.com/office/drawing/2014/main" id="{56B68467-06E7-4BDD-8BC8-DA52F0FDA81E}"/>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82187</xdr:rowOff>
    </xdr:to>
    <xdr:cxnSp macro="">
      <xdr:nvCxnSpPr>
        <xdr:cNvPr id="568" name="直線コネクタ 567">
          <a:extLst>
            <a:ext uri="{FF2B5EF4-FFF2-40B4-BE49-F238E27FC236}">
              <a16:creationId xmlns:a16="http://schemas.microsoft.com/office/drawing/2014/main" id="{DF264FCA-6666-4C9B-9662-CA4661567F2A}"/>
            </a:ext>
          </a:extLst>
        </xdr:cNvPr>
        <xdr:cNvCxnSpPr/>
      </xdr:nvCxnSpPr>
      <xdr:spPr>
        <a:xfrm>
          <a:off x="15481300" y="1408557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569" name="楕円 568">
          <a:extLst>
            <a:ext uri="{FF2B5EF4-FFF2-40B4-BE49-F238E27FC236}">
              <a16:creationId xmlns:a16="http://schemas.microsoft.com/office/drawing/2014/main" id="{47DB74AA-D9C7-45C2-A3BB-7B3BC313F948}"/>
            </a:ext>
          </a:extLst>
        </xdr:cNvPr>
        <xdr:cNvSpPr/>
      </xdr:nvSpPr>
      <xdr:spPr>
        <a:xfrm>
          <a:off x="14541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26670</xdr:rowOff>
    </xdr:to>
    <xdr:cxnSp macro="">
      <xdr:nvCxnSpPr>
        <xdr:cNvPr id="570" name="直線コネクタ 569">
          <a:extLst>
            <a:ext uri="{FF2B5EF4-FFF2-40B4-BE49-F238E27FC236}">
              <a16:creationId xmlns:a16="http://schemas.microsoft.com/office/drawing/2014/main" id="{FCDA78DC-E2C0-4227-91FF-A78F5F755F6F}"/>
            </a:ext>
          </a:extLst>
        </xdr:cNvPr>
        <xdr:cNvCxnSpPr/>
      </xdr:nvCxnSpPr>
      <xdr:spPr>
        <a:xfrm>
          <a:off x="14592300" y="140414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57513</xdr:rowOff>
    </xdr:from>
    <xdr:to>
      <xdr:col>72</xdr:col>
      <xdr:colOff>38100</xdr:colOff>
      <xdr:row>81</xdr:row>
      <xdr:rowOff>159113</xdr:rowOff>
    </xdr:to>
    <xdr:sp macro="" textlink="">
      <xdr:nvSpPr>
        <xdr:cNvPr id="571" name="楕円 570">
          <a:extLst>
            <a:ext uri="{FF2B5EF4-FFF2-40B4-BE49-F238E27FC236}">
              <a16:creationId xmlns:a16="http://schemas.microsoft.com/office/drawing/2014/main" id="{7546CF61-F3CA-4C93-83F6-E667A0B28A0E}"/>
            </a:ext>
          </a:extLst>
        </xdr:cNvPr>
        <xdr:cNvSpPr/>
      </xdr:nvSpPr>
      <xdr:spPr>
        <a:xfrm>
          <a:off x="13652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108313</xdr:rowOff>
    </xdr:from>
    <xdr:to>
      <xdr:col>76</xdr:col>
      <xdr:colOff>114300</xdr:colOff>
      <xdr:row>81</xdr:row>
      <xdr:rowOff>154032</xdr:rowOff>
    </xdr:to>
    <xdr:cxnSp macro="">
      <xdr:nvCxnSpPr>
        <xdr:cNvPr id="572" name="直線コネクタ 571">
          <a:extLst>
            <a:ext uri="{FF2B5EF4-FFF2-40B4-BE49-F238E27FC236}">
              <a16:creationId xmlns:a16="http://schemas.microsoft.com/office/drawing/2014/main" id="{E55E463D-5E15-4CE0-9CA4-79A87305F7AC}"/>
            </a:ext>
          </a:extLst>
        </xdr:cNvPr>
        <xdr:cNvCxnSpPr/>
      </xdr:nvCxnSpPr>
      <xdr:spPr>
        <a:xfrm>
          <a:off x="13703300" y="139957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573" name="楕円 572">
          <a:extLst>
            <a:ext uri="{FF2B5EF4-FFF2-40B4-BE49-F238E27FC236}">
              <a16:creationId xmlns:a16="http://schemas.microsoft.com/office/drawing/2014/main" id="{BAD2B1B5-CE38-4D3E-AAA9-2730DCFD5BA3}"/>
            </a:ext>
          </a:extLst>
        </xdr:cNvPr>
        <xdr:cNvSpPr/>
      </xdr:nvSpPr>
      <xdr:spPr>
        <a:xfrm>
          <a:off x="1276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81</xdr:row>
      <xdr:rowOff>108313</xdr:rowOff>
    </xdr:to>
    <xdr:cxnSp macro="">
      <xdr:nvCxnSpPr>
        <xdr:cNvPr id="574" name="直線コネクタ 573">
          <a:extLst>
            <a:ext uri="{FF2B5EF4-FFF2-40B4-BE49-F238E27FC236}">
              <a16:creationId xmlns:a16="http://schemas.microsoft.com/office/drawing/2014/main" id="{AB323BA3-468F-49EC-8809-47724D44C9BE}"/>
            </a:ext>
          </a:extLst>
        </xdr:cNvPr>
        <xdr:cNvCxnSpPr/>
      </xdr:nvCxnSpPr>
      <xdr:spPr>
        <a:xfrm>
          <a:off x="12814300" y="139369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5" name="n_1aveValue【消防施設】&#10;有形固定資産減価償却率">
          <a:extLst>
            <a:ext uri="{FF2B5EF4-FFF2-40B4-BE49-F238E27FC236}">
              <a16:creationId xmlns:a16="http://schemas.microsoft.com/office/drawing/2014/main" id="{2A0AA07B-CF23-4A1D-AA8C-6DD6CED9C44D}"/>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576" name="n_2aveValue【消防施設】&#10;有形固定資産減価償却率">
          <a:extLst>
            <a:ext uri="{FF2B5EF4-FFF2-40B4-BE49-F238E27FC236}">
              <a16:creationId xmlns:a16="http://schemas.microsoft.com/office/drawing/2014/main" id="{007316A7-C14D-4CBB-BC75-5046A2EE195A}"/>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577" name="n_3aveValue【消防施設】&#10;有形固定資産減価償却率">
          <a:extLst>
            <a:ext uri="{FF2B5EF4-FFF2-40B4-BE49-F238E27FC236}">
              <a16:creationId xmlns:a16="http://schemas.microsoft.com/office/drawing/2014/main" id="{D394E52D-143D-4FBE-ABB4-A2F3D0C42263}"/>
            </a:ext>
          </a:extLst>
        </xdr:cNvPr>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578" name="n_4aveValue【消防施設】&#10;有形固定資産減価償却率">
          <a:extLst>
            <a:ext uri="{FF2B5EF4-FFF2-40B4-BE49-F238E27FC236}">
              <a16:creationId xmlns:a16="http://schemas.microsoft.com/office/drawing/2014/main" id="{1B2E6DC1-B0C6-480A-8319-AB181916C6B2}"/>
            </a:ext>
          </a:extLst>
        </xdr:cNvPr>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579" name="n_1mainValue【消防施設】&#10;有形固定資産減価償却率">
          <a:extLst>
            <a:ext uri="{FF2B5EF4-FFF2-40B4-BE49-F238E27FC236}">
              <a16:creationId xmlns:a16="http://schemas.microsoft.com/office/drawing/2014/main" id="{79165624-4B53-4024-9261-D49C87C36D57}"/>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580" name="n_2mainValue【消防施設】&#10;有形固定資産減価償却率">
          <a:extLst>
            <a:ext uri="{FF2B5EF4-FFF2-40B4-BE49-F238E27FC236}">
              <a16:creationId xmlns:a16="http://schemas.microsoft.com/office/drawing/2014/main" id="{C59C1444-508A-41E4-99EE-708E259EC434}"/>
            </a:ext>
          </a:extLst>
        </xdr:cNvPr>
        <xdr:cNvSpPr txBox="1"/>
      </xdr:nvSpPr>
      <xdr:spPr>
        <a:xfrm>
          <a:off x="14389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4190</xdr:rowOff>
    </xdr:from>
    <xdr:ext cx="405111" cy="259045"/>
    <xdr:sp macro="" textlink="">
      <xdr:nvSpPr>
        <xdr:cNvPr id="581" name="n_3mainValue【消防施設】&#10;有形固定資産減価償却率">
          <a:extLst>
            <a:ext uri="{FF2B5EF4-FFF2-40B4-BE49-F238E27FC236}">
              <a16:creationId xmlns:a16="http://schemas.microsoft.com/office/drawing/2014/main" id="{F699169D-9CCE-46F9-A605-8CAE211117A6}"/>
            </a:ext>
          </a:extLst>
        </xdr:cNvPr>
        <xdr:cNvSpPr txBox="1"/>
      </xdr:nvSpPr>
      <xdr:spPr>
        <a:xfrm>
          <a:off x="13500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582" name="n_4mainValue【消防施設】&#10;有形固定資産減価償却率">
          <a:extLst>
            <a:ext uri="{FF2B5EF4-FFF2-40B4-BE49-F238E27FC236}">
              <a16:creationId xmlns:a16="http://schemas.microsoft.com/office/drawing/2014/main" id="{8E4EBA5D-1718-48B6-AA5F-C01B24F1A5D9}"/>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4D6251F4-A930-402D-A616-8F056C4A1D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35ACBC5-F836-44BE-B878-0875BC76197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9D73636D-498A-4389-A6A9-82F3E77EC6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20E0F1E-1DA4-464E-8944-051A7BF6CD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9A424D-45AC-4178-ADE6-1EA8F3EE3D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5064714F-32E5-4828-91B1-2BF968973B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FA94CCA9-8174-430C-B3F4-4BFE030853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A50BC016-35A6-4BBC-BD40-043DBC8B88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D9321C2-2075-46C7-BC44-8BB1F3F817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FFB20FDB-2C9D-4E1B-B50B-4B3CB3BBDD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AF131149-B47E-430D-A08E-92D8C865287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30B23A89-741F-44B3-868C-0FE8C6CD41C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43D9E058-1AEF-4BB6-99F5-88005456C4B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B664CED2-1714-4C44-9864-848A05BCC6E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253FFA43-C65B-4347-AE67-5C5231A7F9B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42552E01-413F-4693-806E-CFB96B84C81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EAB0660-213D-4708-BEF5-3C323972AC1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AA136BF8-950A-4D05-8463-4179E387E07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3A394F7A-BA00-48FD-B8A9-8FD4F889D21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54D0813C-9F76-4113-8B69-9189B5071F8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BC886D51-ABBF-4794-A38B-20672334B5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57B07D47-6DB0-457B-85BF-04A3AEB213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86EF5A4B-2C82-4421-9CF2-7D9F16B988A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6" name="直線コネクタ 605">
          <a:extLst>
            <a:ext uri="{FF2B5EF4-FFF2-40B4-BE49-F238E27FC236}">
              <a16:creationId xmlns:a16="http://schemas.microsoft.com/office/drawing/2014/main" id="{8EAC2863-240F-48F1-B8FD-2DC2B00552E3}"/>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7" name="【消防施設】&#10;一人当たり面積最小値テキスト">
          <a:extLst>
            <a:ext uri="{FF2B5EF4-FFF2-40B4-BE49-F238E27FC236}">
              <a16:creationId xmlns:a16="http://schemas.microsoft.com/office/drawing/2014/main" id="{F4B4744F-8402-4039-976F-452017A3290D}"/>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8" name="直線コネクタ 607">
          <a:extLst>
            <a:ext uri="{FF2B5EF4-FFF2-40B4-BE49-F238E27FC236}">
              <a16:creationId xmlns:a16="http://schemas.microsoft.com/office/drawing/2014/main" id="{0AF01394-3D18-4703-B212-F080B168D8D2}"/>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9" name="【消防施設】&#10;一人当たり面積最大値テキスト">
          <a:extLst>
            <a:ext uri="{FF2B5EF4-FFF2-40B4-BE49-F238E27FC236}">
              <a16:creationId xmlns:a16="http://schemas.microsoft.com/office/drawing/2014/main" id="{2615FE14-E262-4375-B814-E5EDA1C2ABC1}"/>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10" name="直線コネクタ 609">
          <a:extLst>
            <a:ext uri="{FF2B5EF4-FFF2-40B4-BE49-F238E27FC236}">
              <a16:creationId xmlns:a16="http://schemas.microsoft.com/office/drawing/2014/main" id="{27A9CE62-5001-4006-B222-0E9984413FE5}"/>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611" name="【消防施設】&#10;一人当たり面積平均値テキスト">
          <a:extLst>
            <a:ext uri="{FF2B5EF4-FFF2-40B4-BE49-F238E27FC236}">
              <a16:creationId xmlns:a16="http://schemas.microsoft.com/office/drawing/2014/main" id="{5711C133-04F1-4EBB-9583-6DCECEA07163}"/>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12" name="フローチャート: 判断 611">
          <a:extLst>
            <a:ext uri="{FF2B5EF4-FFF2-40B4-BE49-F238E27FC236}">
              <a16:creationId xmlns:a16="http://schemas.microsoft.com/office/drawing/2014/main" id="{04AB1574-F4A2-4DEC-922B-C31D6D41B460}"/>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13" name="フローチャート: 判断 612">
          <a:extLst>
            <a:ext uri="{FF2B5EF4-FFF2-40B4-BE49-F238E27FC236}">
              <a16:creationId xmlns:a16="http://schemas.microsoft.com/office/drawing/2014/main" id="{47B0B8E3-2639-4D05-9D92-61C052F70F55}"/>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4" name="フローチャート: 判断 613">
          <a:extLst>
            <a:ext uri="{FF2B5EF4-FFF2-40B4-BE49-F238E27FC236}">
              <a16:creationId xmlns:a16="http://schemas.microsoft.com/office/drawing/2014/main" id="{0A2F4508-6863-4945-A0D9-B2B919530A2C}"/>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615" name="フローチャート: 判断 614">
          <a:extLst>
            <a:ext uri="{FF2B5EF4-FFF2-40B4-BE49-F238E27FC236}">
              <a16:creationId xmlns:a16="http://schemas.microsoft.com/office/drawing/2014/main" id="{DB128309-B37E-4205-B84D-BD3789E9DB9C}"/>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616" name="フローチャート: 判断 615">
          <a:extLst>
            <a:ext uri="{FF2B5EF4-FFF2-40B4-BE49-F238E27FC236}">
              <a16:creationId xmlns:a16="http://schemas.microsoft.com/office/drawing/2014/main" id="{2F1E5805-FB7A-42BD-A7AC-9FE4AF57162E}"/>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AD5FD7F-BB8E-421F-894A-A2E0B6ED33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DEC3BBA-6E36-4B9F-AA90-CC9183EBBF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43418C7-E3BC-4E90-AB1F-08874ADD00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7A5A8D2-7DC8-4D96-9EBE-062BD735E04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CFFEAD1-3680-48BF-903C-9F41B1FD5F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137413</xdr:rowOff>
    </xdr:from>
    <xdr:to>
      <xdr:col>116</xdr:col>
      <xdr:colOff>114300</xdr:colOff>
      <xdr:row>86</xdr:row>
      <xdr:rowOff>67563</xdr:rowOff>
    </xdr:to>
    <xdr:sp macro="" textlink="">
      <xdr:nvSpPr>
        <xdr:cNvPr id="622" name="楕円 621">
          <a:extLst>
            <a:ext uri="{FF2B5EF4-FFF2-40B4-BE49-F238E27FC236}">
              <a16:creationId xmlns:a16="http://schemas.microsoft.com/office/drawing/2014/main" id="{E8E13FA0-9BAB-43D4-83E0-89FFAB060663}"/>
            </a:ext>
          </a:extLst>
        </xdr:cNvPr>
        <xdr:cNvSpPr/>
      </xdr:nvSpPr>
      <xdr:spPr>
        <a:xfrm>
          <a:off x="221107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52340</xdr:rowOff>
    </xdr:from>
    <xdr:ext cx="469744" cy="259045"/>
    <xdr:sp macro="" textlink="">
      <xdr:nvSpPr>
        <xdr:cNvPr id="623" name="【消防施設】&#10;一人当たり面積該当値テキスト">
          <a:extLst>
            <a:ext uri="{FF2B5EF4-FFF2-40B4-BE49-F238E27FC236}">
              <a16:creationId xmlns:a16="http://schemas.microsoft.com/office/drawing/2014/main" id="{E04C8BDA-C2D3-4DA0-956B-A7C118E8106B}"/>
            </a:ext>
          </a:extLst>
        </xdr:cNvPr>
        <xdr:cNvSpPr txBox="1"/>
      </xdr:nvSpPr>
      <xdr:spPr>
        <a:xfrm>
          <a:off x="22199600" y="1462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150368</xdr:rowOff>
    </xdr:from>
    <xdr:to>
      <xdr:col>112</xdr:col>
      <xdr:colOff>38100</xdr:colOff>
      <xdr:row>86</xdr:row>
      <xdr:rowOff>80518</xdr:rowOff>
    </xdr:to>
    <xdr:sp macro="" textlink="">
      <xdr:nvSpPr>
        <xdr:cNvPr id="624" name="楕円 623">
          <a:extLst>
            <a:ext uri="{FF2B5EF4-FFF2-40B4-BE49-F238E27FC236}">
              <a16:creationId xmlns:a16="http://schemas.microsoft.com/office/drawing/2014/main" id="{42D9AD6F-7545-426D-A5E5-4B1FC1303289}"/>
            </a:ext>
          </a:extLst>
        </xdr:cNvPr>
        <xdr:cNvSpPr/>
      </xdr:nvSpPr>
      <xdr:spPr>
        <a:xfrm>
          <a:off x="21272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16763</xdr:rowOff>
    </xdr:from>
    <xdr:to>
      <xdr:col>116</xdr:col>
      <xdr:colOff>63500</xdr:colOff>
      <xdr:row>86</xdr:row>
      <xdr:rowOff>29718</xdr:rowOff>
    </xdr:to>
    <xdr:cxnSp macro="">
      <xdr:nvCxnSpPr>
        <xdr:cNvPr id="625" name="直線コネクタ 624">
          <a:extLst>
            <a:ext uri="{FF2B5EF4-FFF2-40B4-BE49-F238E27FC236}">
              <a16:creationId xmlns:a16="http://schemas.microsoft.com/office/drawing/2014/main" id="{0702F0EB-842C-4801-9674-BB8AD3B570E9}"/>
            </a:ext>
          </a:extLst>
        </xdr:cNvPr>
        <xdr:cNvCxnSpPr/>
      </xdr:nvCxnSpPr>
      <xdr:spPr>
        <a:xfrm flipV="1">
          <a:off x="21323300" y="14761463"/>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154178</xdr:rowOff>
    </xdr:from>
    <xdr:to>
      <xdr:col>107</xdr:col>
      <xdr:colOff>101600</xdr:colOff>
      <xdr:row>86</xdr:row>
      <xdr:rowOff>84328</xdr:rowOff>
    </xdr:to>
    <xdr:sp macro="" textlink="">
      <xdr:nvSpPr>
        <xdr:cNvPr id="626" name="楕円 625">
          <a:extLst>
            <a:ext uri="{FF2B5EF4-FFF2-40B4-BE49-F238E27FC236}">
              <a16:creationId xmlns:a16="http://schemas.microsoft.com/office/drawing/2014/main" id="{7D23D6E8-8672-4D66-9BE9-A96E02F430CA}"/>
            </a:ext>
          </a:extLst>
        </xdr:cNvPr>
        <xdr:cNvSpPr/>
      </xdr:nvSpPr>
      <xdr:spPr>
        <a:xfrm>
          <a:off x="20383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29718</xdr:rowOff>
    </xdr:from>
    <xdr:to>
      <xdr:col>111</xdr:col>
      <xdr:colOff>177800</xdr:colOff>
      <xdr:row>86</xdr:row>
      <xdr:rowOff>33528</xdr:rowOff>
    </xdr:to>
    <xdr:cxnSp macro="">
      <xdr:nvCxnSpPr>
        <xdr:cNvPr id="627" name="直線コネクタ 626">
          <a:extLst>
            <a:ext uri="{FF2B5EF4-FFF2-40B4-BE49-F238E27FC236}">
              <a16:creationId xmlns:a16="http://schemas.microsoft.com/office/drawing/2014/main" id="{6587E0F1-8DF6-4FA9-B4FB-CDA44FFB883C}"/>
            </a:ext>
          </a:extLst>
        </xdr:cNvPr>
        <xdr:cNvCxnSpPr/>
      </xdr:nvCxnSpPr>
      <xdr:spPr>
        <a:xfrm flipV="1">
          <a:off x="20434300" y="147744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157987</xdr:rowOff>
    </xdr:from>
    <xdr:to>
      <xdr:col>102</xdr:col>
      <xdr:colOff>165100</xdr:colOff>
      <xdr:row>86</xdr:row>
      <xdr:rowOff>88137</xdr:rowOff>
    </xdr:to>
    <xdr:sp macro="" textlink="">
      <xdr:nvSpPr>
        <xdr:cNvPr id="628" name="楕円 627">
          <a:extLst>
            <a:ext uri="{FF2B5EF4-FFF2-40B4-BE49-F238E27FC236}">
              <a16:creationId xmlns:a16="http://schemas.microsoft.com/office/drawing/2014/main" id="{3D25B8E7-58F6-4726-B44C-BCC5769AAEEA}"/>
            </a:ext>
          </a:extLst>
        </xdr:cNvPr>
        <xdr:cNvSpPr/>
      </xdr:nvSpPr>
      <xdr:spPr>
        <a:xfrm>
          <a:off x="19494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33528</xdr:rowOff>
    </xdr:from>
    <xdr:to>
      <xdr:col>107</xdr:col>
      <xdr:colOff>50800</xdr:colOff>
      <xdr:row>86</xdr:row>
      <xdr:rowOff>37337</xdr:rowOff>
    </xdr:to>
    <xdr:cxnSp macro="">
      <xdr:nvCxnSpPr>
        <xdr:cNvPr id="629" name="直線コネクタ 628">
          <a:extLst>
            <a:ext uri="{FF2B5EF4-FFF2-40B4-BE49-F238E27FC236}">
              <a16:creationId xmlns:a16="http://schemas.microsoft.com/office/drawing/2014/main" id="{C0E147EC-9522-405F-8B24-0759A37E38EB}"/>
            </a:ext>
          </a:extLst>
        </xdr:cNvPr>
        <xdr:cNvCxnSpPr/>
      </xdr:nvCxnSpPr>
      <xdr:spPr>
        <a:xfrm flipV="1">
          <a:off x="19545300" y="1477822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160274</xdr:rowOff>
    </xdr:from>
    <xdr:to>
      <xdr:col>98</xdr:col>
      <xdr:colOff>38100</xdr:colOff>
      <xdr:row>86</xdr:row>
      <xdr:rowOff>90424</xdr:rowOff>
    </xdr:to>
    <xdr:sp macro="" textlink="">
      <xdr:nvSpPr>
        <xdr:cNvPr id="630" name="楕円 629">
          <a:extLst>
            <a:ext uri="{FF2B5EF4-FFF2-40B4-BE49-F238E27FC236}">
              <a16:creationId xmlns:a16="http://schemas.microsoft.com/office/drawing/2014/main" id="{083E3F1A-9C3A-4C07-84BC-E0EDB2A9DCE1}"/>
            </a:ext>
          </a:extLst>
        </xdr:cNvPr>
        <xdr:cNvSpPr/>
      </xdr:nvSpPr>
      <xdr:spPr>
        <a:xfrm>
          <a:off x="18605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37337</xdr:rowOff>
    </xdr:from>
    <xdr:to>
      <xdr:col>102</xdr:col>
      <xdr:colOff>114300</xdr:colOff>
      <xdr:row>86</xdr:row>
      <xdr:rowOff>39624</xdr:rowOff>
    </xdr:to>
    <xdr:cxnSp macro="">
      <xdr:nvCxnSpPr>
        <xdr:cNvPr id="631" name="直線コネクタ 630">
          <a:extLst>
            <a:ext uri="{FF2B5EF4-FFF2-40B4-BE49-F238E27FC236}">
              <a16:creationId xmlns:a16="http://schemas.microsoft.com/office/drawing/2014/main" id="{AED4A515-0FAD-4DD1-BDCA-3747EB499B2A}"/>
            </a:ext>
          </a:extLst>
        </xdr:cNvPr>
        <xdr:cNvCxnSpPr/>
      </xdr:nvCxnSpPr>
      <xdr:spPr>
        <a:xfrm flipV="1">
          <a:off x="18656300" y="147820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632" name="n_1aveValue【消防施設】&#10;一人当たり面積">
          <a:extLst>
            <a:ext uri="{FF2B5EF4-FFF2-40B4-BE49-F238E27FC236}">
              <a16:creationId xmlns:a16="http://schemas.microsoft.com/office/drawing/2014/main" id="{B833E8B2-197A-4B0B-B0B0-248D56778E21}"/>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633" name="n_2aveValue【消防施設】&#10;一人当たり面積">
          <a:extLst>
            <a:ext uri="{FF2B5EF4-FFF2-40B4-BE49-F238E27FC236}">
              <a16:creationId xmlns:a16="http://schemas.microsoft.com/office/drawing/2014/main" id="{F06B5FD7-69D3-4174-89FE-08FDA2FE2CCA}"/>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634" name="n_3aveValue【消防施設】&#10;一人当たり面積">
          <a:extLst>
            <a:ext uri="{FF2B5EF4-FFF2-40B4-BE49-F238E27FC236}">
              <a16:creationId xmlns:a16="http://schemas.microsoft.com/office/drawing/2014/main" id="{5C47842D-FAAC-48D5-A1B6-46472C105478}"/>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635" name="n_4aveValue【消防施設】&#10;一人当たり面積">
          <a:extLst>
            <a:ext uri="{FF2B5EF4-FFF2-40B4-BE49-F238E27FC236}">
              <a16:creationId xmlns:a16="http://schemas.microsoft.com/office/drawing/2014/main" id="{3231CFF7-752F-4EF4-B98E-8C646E57E12B}"/>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71645</xdr:rowOff>
    </xdr:from>
    <xdr:ext cx="469744" cy="259045"/>
    <xdr:sp macro="" textlink="">
      <xdr:nvSpPr>
        <xdr:cNvPr id="636" name="n_1mainValue【消防施設】&#10;一人当たり面積">
          <a:extLst>
            <a:ext uri="{FF2B5EF4-FFF2-40B4-BE49-F238E27FC236}">
              <a16:creationId xmlns:a16="http://schemas.microsoft.com/office/drawing/2014/main" id="{D7A2B42B-8E6F-4CF9-8E3D-B35ABF395550}"/>
            </a:ext>
          </a:extLst>
        </xdr:cNvPr>
        <xdr:cNvSpPr txBox="1"/>
      </xdr:nvSpPr>
      <xdr:spPr>
        <a:xfrm>
          <a:off x="210757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75455</xdr:rowOff>
    </xdr:from>
    <xdr:ext cx="469744" cy="259045"/>
    <xdr:sp macro="" textlink="">
      <xdr:nvSpPr>
        <xdr:cNvPr id="637" name="n_2mainValue【消防施設】&#10;一人当たり面積">
          <a:extLst>
            <a:ext uri="{FF2B5EF4-FFF2-40B4-BE49-F238E27FC236}">
              <a16:creationId xmlns:a16="http://schemas.microsoft.com/office/drawing/2014/main" id="{239D1153-0EAD-4302-A621-F8F885BCF929}"/>
            </a:ext>
          </a:extLst>
        </xdr:cNvPr>
        <xdr:cNvSpPr txBox="1"/>
      </xdr:nvSpPr>
      <xdr:spPr>
        <a:xfrm>
          <a:off x="20199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79264</xdr:rowOff>
    </xdr:from>
    <xdr:ext cx="469744" cy="259045"/>
    <xdr:sp macro="" textlink="">
      <xdr:nvSpPr>
        <xdr:cNvPr id="638" name="n_3mainValue【消防施設】&#10;一人当たり面積">
          <a:extLst>
            <a:ext uri="{FF2B5EF4-FFF2-40B4-BE49-F238E27FC236}">
              <a16:creationId xmlns:a16="http://schemas.microsoft.com/office/drawing/2014/main" id="{4ED2F4B5-B8FF-477A-B7DF-181F46BC93B8}"/>
            </a:ext>
          </a:extLst>
        </xdr:cNvPr>
        <xdr:cNvSpPr txBox="1"/>
      </xdr:nvSpPr>
      <xdr:spPr>
        <a:xfrm>
          <a:off x="19310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81551</xdr:rowOff>
    </xdr:from>
    <xdr:ext cx="469744" cy="259045"/>
    <xdr:sp macro="" textlink="">
      <xdr:nvSpPr>
        <xdr:cNvPr id="639" name="n_4mainValue【消防施設】&#10;一人当たり面積">
          <a:extLst>
            <a:ext uri="{FF2B5EF4-FFF2-40B4-BE49-F238E27FC236}">
              <a16:creationId xmlns:a16="http://schemas.microsoft.com/office/drawing/2014/main" id="{B710DA2F-0CC4-4B28-9BA6-8565C76AC0F4}"/>
            </a:ext>
          </a:extLst>
        </xdr:cNvPr>
        <xdr:cNvSpPr txBox="1"/>
      </xdr:nvSpPr>
      <xdr:spPr>
        <a:xfrm>
          <a:off x="18421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0E0746E-E236-4D3B-9BD1-878D0FD556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9AF8504-110A-4DB1-9D56-35944BF18C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CFECA0D-1CB2-4B7C-8E3F-0742A5BB39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F75C2114-D5AA-4DE9-B01E-BFD69E79F4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2364B42-002D-4F8A-BBAA-6100FAA4B2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AE787A3-7EA1-4B65-BF64-9D6A2CCF05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BE390CAB-8EDC-4722-BDA6-4188FDF3FE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FAE3B234-2227-4944-A98B-709A6D847A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422B683F-B9F7-4E55-8158-7827BF452E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0A1D17E-2452-4ADD-BC84-E460AAFB01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DB2C7DB-97F0-48D0-8E82-0CA8BADB2B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3D1B8F4E-4C3E-4ABE-AF99-69CE5BFDAC1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E49B086C-422D-4E9D-82AA-7BCD6682F40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8F61F694-CDFF-432C-94AD-2297F09151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DFF8E00-7F84-4BF9-BF51-D90639416B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EF7B4CD6-BE0A-496B-82B0-4AD8FD35DB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DE068D71-E3C9-47DE-AADC-BB2C6CE175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888D7313-6614-4FCB-95BE-DE7C06FBE44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B168A25B-A10B-4042-A959-BD8B4D719BA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4AC0F18-7FA3-457D-B62A-995CBFB911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0DE804AF-462F-40DD-A1A9-8972C222EDB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9BB6181-E191-461A-8CBA-F2742950F4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5B44E116-166E-44F0-AA80-4F8E5E4F75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59D13106-1D66-4620-91CD-9DFE22D1298B}"/>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6A03FC12-EA66-4712-83DD-E78F73F7A72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60D74832-D3F5-4109-B5FB-29783015134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F1046C04-1990-4440-91CB-4003FDD60E0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3B8E537D-64D8-4B06-A2C8-A58FF81331C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8" name="【庁舎】&#10;有形固定資産減価償却率平均値テキスト">
          <a:extLst>
            <a:ext uri="{FF2B5EF4-FFF2-40B4-BE49-F238E27FC236}">
              <a16:creationId xmlns:a16="http://schemas.microsoft.com/office/drawing/2014/main" id="{D56CFDEA-2A57-4216-88F7-2200D032E661}"/>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9" name="フローチャート: 判断 668">
          <a:extLst>
            <a:ext uri="{FF2B5EF4-FFF2-40B4-BE49-F238E27FC236}">
              <a16:creationId xmlns:a16="http://schemas.microsoft.com/office/drawing/2014/main" id="{FE6B5B1D-F06F-47B3-B07E-26FAECF3A2BD}"/>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70" name="フローチャート: 判断 669">
          <a:extLst>
            <a:ext uri="{FF2B5EF4-FFF2-40B4-BE49-F238E27FC236}">
              <a16:creationId xmlns:a16="http://schemas.microsoft.com/office/drawing/2014/main" id="{78E16F40-41CD-4DDD-853A-416C56524A4E}"/>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71" name="フローチャート: 判断 670">
          <a:extLst>
            <a:ext uri="{FF2B5EF4-FFF2-40B4-BE49-F238E27FC236}">
              <a16:creationId xmlns:a16="http://schemas.microsoft.com/office/drawing/2014/main" id="{4AC843FC-2569-4218-BA1D-309F447EF125}"/>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72" name="フローチャート: 判断 671">
          <a:extLst>
            <a:ext uri="{FF2B5EF4-FFF2-40B4-BE49-F238E27FC236}">
              <a16:creationId xmlns:a16="http://schemas.microsoft.com/office/drawing/2014/main" id="{0AA70673-ED15-4546-B973-D100CD5561C3}"/>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3" name="フローチャート: 判断 672">
          <a:extLst>
            <a:ext uri="{FF2B5EF4-FFF2-40B4-BE49-F238E27FC236}">
              <a16:creationId xmlns:a16="http://schemas.microsoft.com/office/drawing/2014/main" id="{EA80F744-0D1B-4619-9D22-64EF4F95CF73}"/>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7FFB7D3-C9A7-4387-878F-2E4CE9A630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082BDF8-4CC9-4349-9382-E63D801A47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F047CE7-C3D6-4126-AF80-D0A9EBB83A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1F33094-1EF4-4AE4-AABC-050ED79F29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55BE7CB-E875-40A0-A8F0-FBDC0266D2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49530</xdr:rowOff>
    </xdr:from>
    <xdr:to>
      <xdr:col>85</xdr:col>
      <xdr:colOff>177800</xdr:colOff>
      <xdr:row>106</xdr:row>
      <xdr:rowOff>151130</xdr:rowOff>
    </xdr:to>
    <xdr:sp macro="" textlink="">
      <xdr:nvSpPr>
        <xdr:cNvPr id="679" name="楕円 678">
          <a:extLst>
            <a:ext uri="{FF2B5EF4-FFF2-40B4-BE49-F238E27FC236}">
              <a16:creationId xmlns:a16="http://schemas.microsoft.com/office/drawing/2014/main" id="{C94D0261-2C5D-4C3B-8051-5966C7C3CC02}"/>
            </a:ext>
          </a:extLst>
        </xdr:cNvPr>
        <xdr:cNvSpPr/>
      </xdr:nvSpPr>
      <xdr:spPr>
        <a:xfrm>
          <a:off x="162687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27957</xdr:rowOff>
    </xdr:from>
    <xdr:ext cx="405111" cy="259045"/>
    <xdr:sp macro="" textlink="">
      <xdr:nvSpPr>
        <xdr:cNvPr id="680" name="【庁舎】&#10;有形固定資産減価償却率該当値テキスト">
          <a:extLst>
            <a:ext uri="{FF2B5EF4-FFF2-40B4-BE49-F238E27FC236}">
              <a16:creationId xmlns:a16="http://schemas.microsoft.com/office/drawing/2014/main" id="{EB215A05-6FDD-4A55-8DAB-9672C48EA45D}"/>
            </a:ext>
          </a:extLst>
        </xdr:cNvPr>
        <xdr:cNvSpPr txBox="1"/>
      </xdr:nvSpPr>
      <xdr:spPr>
        <a:xfrm>
          <a:off x="16357600" y="182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20320</xdr:rowOff>
    </xdr:from>
    <xdr:to>
      <xdr:col>81</xdr:col>
      <xdr:colOff>101600</xdr:colOff>
      <xdr:row>106</xdr:row>
      <xdr:rowOff>121920</xdr:rowOff>
    </xdr:to>
    <xdr:sp macro="" textlink="">
      <xdr:nvSpPr>
        <xdr:cNvPr id="681" name="楕円 680">
          <a:extLst>
            <a:ext uri="{FF2B5EF4-FFF2-40B4-BE49-F238E27FC236}">
              <a16:creationId xmlns:a16="http://schemas.microsoft.com/office/drawing/2014/main" id="{D163567F-A07E-4F15-8B22-BC866D1630D6}"/>
            </a:ext>
          </a:extLst>
        </xdr:cNvPr>
        <xdr:cNvSpPr/>
      </xdr:nvSpPr>
      <xdr:spPr>
        <a:xfrm>
          <a:off x="154305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71120</xdr:rowOff>
    </xdr:from>
    <xdr:to>
      <xdr:col>85</xdr:col>
      <xdr:colOff>127000</xdr:colOff>
      <xdr:row>106</xdr:row>
      <xdr:rowOff>100330</xdr:rowOff>
    </xdr:to>
    <xdr:cxnSp macro="">
      <xdr:nvCxnSpPr>
        <xdr:cNvPr id="682" name="直線コネクタ 681">
          <a:extLst>
            <a:ext uri="{FF2B5EF4-FFF2-40B4-BE49-F238E27FC236}">
              <a16:creationId xmlns:a16="http://schemas.microsoft.com/office/drawing/2014/main" id="{416882B8-9826-443F-A138-8D5AE29F0EBB}"/>
            </a:ext>
          </a:extLst>
        </xdr:cNvPr>
        <xdr:cNvCxnSpPr/>
      </xdr:nvCxnSpPr>
      <xdr:spPr>
        <a:xfrm>
          <a:off x="15481300" y="1824482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165100</xdr:rowOff>
    </xdr:from>
    <xdr:to>
      <xdr:col>76</xdr:col>
      <xdr:colOff>165100</xdr:colOff>
      <xdr:row>106</xdr:row>
      <xdr:rowOff>95250</xdr:rowOff>
    </xdr:to>
    <xdr:sp macro="" textlink="">
      <xdr:nvSpPr>
        <xdr:cNvPr id="683" name="楕円 682">
          <a:extLst>
            <a:ext uri="{FF2B5EF4-FFF2-40B4-BE49-F238E27FC236}">
              <a16:creationId xmlns:a16="http://schemas.microsoft.com/office/drawing/2014/main" id="{4A064507-688B-4E28-97A1-96C74FDAD72D}"/>
            </a:ext>
          </a:extLst>
        </xdr:cNvPr>
        <xdr:cNvSpPr/>
      </xdr:nvSpPr>
      <xdr:spPr>
        <a:xfrm>
          <a:off x="14541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44450</xdr:rowOff>
    </xdr:from>
    <xdr:to>
      <xdr:col>81</xdr:col>
      <xdr:colOff>50800</xdr:colOff>
      <xdr:row>106</xdr:row>
      <xdr:rowOff>71120</xdr:rowOff>
    </xdr:to>
    <xdr:cxnSp macro="">
      <xdr:nvCxnSpPr>
        <xdr:cNvPr id="684" name="直線コネクタ 683">
          <a:extLst>
            <a:ext uri="{FF2B5EF4-FFF2-40B4-BE49-F238E27FC236}">
              <a16:creationId xmlns:a16="http://schemas.microsoft.com/office/drawing/2014/main" id="{C52D6CAF-8DA2-4E91-9821-790AE8AA7BA0}"/>
            </a:ext>
          </a:extLst>
        </xdr:cNvPr>
        <xdr:cNvCxnSpPr/>
      </xdr:nvCxnSpPr>
      <xdr:spPr>
        <a:xfrm>
          <a:off x="14592300" y="18218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137161</xdr:rowOff>
    </xdr:from>
    <xdr:to>
      <xdr:col>72</xdr:col>
      <xdr:colOff>38100</xdr:colOff>
      <xdr:row>106</xdr:row>
      <xdr:rowOff>67311</xdr:rowOff>
    </xdr:to>
    <xdr:sp macro="" textlink="">
      <xdr:nvSpPr>
        <xdr:cNvPr id="685" name="楕円 684">
          <a:extLst>
            <a:ext uri="{FF2B5EF4-FFF2-40B4-BE49-F238E27FC236}">
              <a16:creationId xmlns:a16="http://schemas.microsoft.com/office/drawing/2014/main" id="{3E19FA3D-D0A4-4E4F-BCEB-8FD010A25D25}"/>
            </a:ext>
          </a:extLst>
        </xdr:cNvPr>
        <xdr:cNvSpPr/>
      </xdr:nvSpPr>
      <xdr:spPr>
        <a:xfrm>
          <a:off x="13652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16511</xdr:rowOff>
    </xdr:from>
    <xdr:to>
      <xdr:col>76</xdr:col>
      <xdr:colOff>114300</xdr:colOff>
      <xdr:row>106</xdr:row>
      <xdr:rowOff>44450</xdr:rowOff>
    </xdr:to>
    <xdr:cxnSp macro="">
      <xdr:nvCxnSpPr>
        <xdr:cNvPr id="686" name="直線コネクタ 685">
          <a:extLst>
            <a:ext uri="{FF2B5EF4-FFF2-40B4-BE49-F238E27FC236}">
              <a16:creationId xmlns:a16="http://schemas.microsoft.com/office/drawing/2014/main" id="{41D787EF-209A-4665-9DA4-5C04A9055CDC}"/>
            </a:ext>
          </a:extLst>
        </xdr:cNvPr>
        <xdr:cNvCxnSpPr/>
      </xdr:nvCxnSpPr>
      <xdr:spPr>
        <a:xfrm>
          <a:off x="13703300" y="181902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114300</xdr:rowOff>
    </xdr:from>
    <xdr:to>
      <xdr:col>67</xdr:col>
      <xdr:colOff>101600</xdr:colOff>
      <xdr:row>106</xdr:row>
      <xdr:rowOff>44450</xdr:rowOff>
    </xdr:to>
    <xdr:sp macro="" textlink="">
      <xdr:nvSpPr>
        <xdr:cNvPr id="687" name="楕円 686">
          <a:extLst>
            <a:ext uri="{FF2B5EF4-FFF2-40B4-BE49-F238E27FC236}">
              <a16:creationId xmlns:a16="http://schemas.microsoft.com/office/drawing/2014/main" id="{CA6B6A24-584D-4BC3-945B-BDB571281C7F}"/>
            </a:ext>
          </a:extLst>
        </xdr:cNvPr>
        <xdr:cNvSpPr/>
      </xdr:nvSpPr>
      <xdr:spPr>
        <a:xfrm>
          <a:off x="12763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165100</xdr:rowOff>
    </xdr:from>
    <xdr:to>
      <xdr:col>71</xdr:col>
      <xdr:colOff>177800</xdr:colOff>
      <xdr:row>106</xdr:row>
      <xdr:rowOff>16511</xdr:rowOff>
    </xdr:to>
    <xdr:cxnSp macro="">
      <xdr:nvCxnSpPr>
        <xdr:cNvPr id="688" name="直線コネクタ 687">
          <a:extLst>
            <a:ext uri="{FF2B5EF4-FFF2-40B4-BE49-F238E27FC236}">
              <a16:creationId xmlns:a16="http://schemas.microsoft.com/office/drawing/2014/main" id="{FAED5A8F-E31F-4687-BF52-F68F43562590}"/>
            </a:ext>
          </a:extLst>
        </xdr:cNvPr>
        <xdr:cNvCxnSpPr/>
      </xdr:nvCxnSpPr>
      <xdr:spPr>
        <a:xfrm>
          <a:off x="12814300" y="18167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9" name="n_1aveValue【庁舎】&#10;有形固定資産減価償却率">
          <a:extLst>
            <a:ext uri="{FF2B5EF4-FFF2-40B4-BE49-F238E27FC236}">
              <a16:creationId xmlns:a16="http://schemas.microsoft.com/office/drawing/2014/main" id="{50A5CF7B-817B-4900-B8A5-94452A1C485F}"/>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90" name="n_2aveValue【庁舎】&#10;有形固定資産減価償却率">
          <a:extLst>
            <a:ext uri="{FF2B5EF4-FFF2-40B4-BE49-F238E27FC236}">
              <a16:creationId xmlns:a16="http://schemas.microsoft.com/office/drawing/2014/main" id="{09708FE7-9514-44F0-BC22-FD035F31F2D9}"/>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691" name="n_3aveValue【庁舎】&#10;有形固定資産減価償却率">
          <a:extLst>
            <a:ext uri="{FF2B5EF4-FFF2-40B4-BE49-F238E27FC236}">
              <a16:creationId xmlns:a16="http://schemas.microsoft.com/office/drawing/2014/main" id="{4B3EBBF9-E03F-47DA-87B6-4B89454388B9}"/>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2" name="n_4aveValue【庁舎】&#10;有形固定資産減価償却率">
          <a:extLst>
            <a:ext uri="{FF2B5EF4-FFF2-40B4-BE49-F238E27FC236}">
              <a16:creationId xmlns:a16="http://schemas.microsoft.com/office/drawing/2014/main" id="{662A3631-9B0F-4D83-B62E-E174E9183D65}"/>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113047</xdr:rowOff>
    </xdr:from>
    <xdr:ext cx="405111" cy="259045"/>
    <xdr:sp macro="" textlink="">
      <xdr:nvSpPr>
        <xdr:cNvPr id="693" name="n_1mainValue【庁舎】&#10;有形固定資産減価償却率">
          <a:extLst>
            <a:ext uri="{FF2B5EF4-FFF2-40B4-BE49-F238E27FC236}">
              <a16:creationId xmlns:a16="http://schemas.microsoft.com/office/drawing/2014/main" id="{0911FF10-FB39-4727-A285-870A5DCE2EF6}"/>
            </a:ext>
          </a:extLst>
        </xdr:cNvPr>
        <xdr:cNvSpPr txBox="1"/>
      </xdr:nvSpPr>
      <xdr:spPr>
        <a:xfrm>
          <a:off x="15266044" y="182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86377</xdr:rowOff>
    </xdr:from>
    <xdr:ext cx="405111" cy="259045"/>
    <xdr:sp macro="" textlink="">
      <xdr:nvSpPr>
        <xdr:cNvPr id="694" name="n_2mainValue【庁舎】&#10;有形固定資産減価償却率">
          <a:extLst>
            <a:ext uri="{FF2B5EF4-FFF2-40B4-BE49-F238E27FC236}">
              <a16:creationId xmlns:a16="http://schemas.microsoft.com/office/drawing/2014/main" id="{5DD0AC5C-C35C-4749-ABDF-E4230EEEAB9F}"/>
            </a:ext>
          </a:extLst>
        </xdr:cNvPr>
        <xdr:cNvSpPr txBox="1"/>
      </xdr:nvSpPr>
      <xdr:spPr>
        <a:xfrm>
          <a:off x="14389744" y="1826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58438</xdr:rowOff>
    </xdr:from>
    <xdr:ext cx="405111" cy="259045"/>
    <xdr:sp macro="" textlink="">
      <xdr:nvSpPr>
        <xdr:cNvPr id="695" name="n_3mainValue【庁舎】&#10;有形固定資産減価償却率">
          <a:extLst>
            <a:ext uri="{FF2B5EF4-FFF2-40B4-BE49-F238E27FC236}">
              <a16:creationId xmlns:a16="http://schemas.microsoft.com/office/drawing/2014/main" id="{B3E6D977-7051-4401-8710-7A92F7F4F7AE}"/>
            </a:ext>
          </a:extLst>
        </xdr:cNvPr>
        <xdr:cNvSpPr txBox="1"/>
      </xdr:nvSpPr>
      <xdr:spPr>
        <a:xfrm>
          <a:off x="13500744" y="1823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35577</xdr:rowOff>
    </xdr:from>
    <xdr:ext cx="405111" cy="259045"/>
    <xdr:sp macro="" textlink="">
      <xdr:nvSpPr>
        <xdr:cNvPr id="696" name="n_4mainValue【庁舎】&#10;有形固定資産減価償却率">
          <a:extLst>
            <a:ext uri="{FF2B5EF4-FFF2-40B4-BE49-F238E27FC236}">
              <a16:creationId xmlns:a16="http://schemas.microsoft.com/office/drawing/2014/main" id="{9B607293-E563-45D0-9CC2-1A6D0A8CB4C1}"/>
            </a:ext>
          </a:extLst>
        </xdr:cNvPr>
        <xdr:cNvSpPr txBox="1"/>
      </xdr:nvSpPr>
      <xdr:spPr>
        <a:xfrm>
          <a:off x="126117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D4F2331A-F22C-4749-8300-705A68927E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790EC94-AA5A-4B3E-8203-3BD2AD317D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D444B1E9-1591-443A-AB17-63867705476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4F5CA02A-2B1B-4C78-83BB-11E7056190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1C671C5F-3A3F-41FB-A762-DAF81B4F72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3DF94A9F-0645-40D0-B783-CCBB47F9EE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414A1EAB-FC2F-49FB-B46D-D774342006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B7B1DBA9-3D46-4F9E-8914-3F916EFF65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36C9379F-DE28-4603-9D36-675431AB77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DDFF9A06-47A4-4C20-926B-43599AF259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174141BC-3E8F-4E93-AE2E-C854975F8CA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869D97AB-A4EC-4FD5-AE00-10969771462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049F9C07-8AB2-4F41-8575-45886199140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213CAE08-7C6E-4F17-88BD-8FCF3F0BAE6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502CEA6C-B8D5-484B-9C58-4F34D43BB20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03795EA1-D1AA-474F-95B9-50FD15B03B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B98E2EF5-AEAC-4D80-8598-52C238BD81E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69AED3AB-1DA7-4C68-8E53-F4D5F3CA890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D5D129B0-8377-4BD8-B99F-7D33D0BD07F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5D29B0C1-36FE-4EBC-9891-AEABABB00F4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6C96247-25E4-44F8-ADAF-3FDDCEDFB3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47F25C5-4C07-4D75-B07E-A7F6317FCB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F9C0763-3CE2-48A6-A59D-FCF8386784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20" name="直線コネクタ 719">
          <a:extLst>
            <a:ext uri="{FF2B5EF4-FFF2-40B4-BE49-F238E27FC236}">
              <a16:creationId xmlns:a16="http://schemas.microsoft.com/office/drawing/2014/main" id="{BDDB8881-3B25-460C-B082-E26C25908579}"/>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1" name="【庁舎】&#10;一人当たり面積最小値テキスト">
          <a:extLst>
            <a:ext uri="{FF2B5EF4-FFF2-40B4-BE49-F238E27FC236}">
              <a16:creationId xmlns:a16="http://schemas.microsoft.com/office/drawing/2014/main" id="{7BC12813-DA01-413A-88F1-5FBC58E99449}"/>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2" name="直線コネクタ 721">
          <a:extLst>
            <a:ext uri="{FF2B5EF4-FFF2-40B4-BE49-F238E27FC236}">
              <a16:creationId xmlns:a16="http://schemas.microsoft.com/office/drawing/2014/main" id="{5F494103-A89F-4528-9C7A-EC6AFFAE34D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3" name="【庁舎】&#10;一人当たり面積最大値テキスト">
          <a:extLst>
            <a:ext uri="{FF2B5EF4-FFF2-40B4-BE49-F238E27FC236}">
              <a16:creationId xmlns:a16="http://schemas.microsoft.com/office/drawing/2014/main" id="{911A4692-3CF8-49BC-9A7D-7D138732B4C7}"/>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4" name="直線コネクタ 723">
          <a:extLst>
            <a:ext uri="{FF2B5EF4-FFF2-40B4-BE49-F238E27FC236}">
              <a16:creationId xmlns:a16="http://schemas.microsoft.com/office/drawing/2014/main" id="{76A08145-F22E-4BDE-9060-4936AAC12179}"/>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725" name="【庁舎】&#10;一人当たり面積平均値テキスト">
          <a:extLst>
            <a:ext uri="{FF2B5EF4-FFF2-40B4-BE49-F238E27FC236}">
              <a16:creationId xmlns:a16="http://schemas.microsoft.com/office/drawing/2014/main" id="{5BEAF119-461F-4816-8CEA-4C555B9B8EE3}"/>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6" name="フローチャート: 判断 725">
          <a:extLst>
            <a:ext uri="{FF2B5EF4-FFF2-40B4-BE49-F238E27FC236}">
              <a16:creationId xmlns:a16="http://schemas.microsoft.com/office/drawing/2014/main" id="{F2DD1B72-F599-4B39-B16A-99C86ADA6136}"/>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7" name="フローチャート: 判断 726">
          <a:extLst>
            <a:ext uri="{FF2B5EF4-FFF2-40B4-BE49-F238E27FC236}">
              <a16:creationId xmlns:a16="http://schemas.microsoft.com/office/drawing/2014/main" id="{97F23843-0174-4834-A568-ED6D1946302E}"/>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8" name="フローチャート: 判断 727">
          <a:extLst>
            <a:ext uri="{FF2B5EF4-FFF2-40B4-BE49-F238E27FC236}">
              <a16:creationId xmlns:a16="http://schemas.microsoft.com/office/drawing/2014/main" id="{33E91B91-5532-4572-9499-7484C5B41306}"/>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29" name="フローチャート: 判断 728">
          <a:extLst>
            <a:ext uri="{FF2B5EF4-FFF2-40B4-BE49-F238E27FC236}">
              <a16:creationId xmlns:a16="http://schemas.microsoft.com/office/drawing/2014/main" id="{2BC03CCA-871D-4FD8-A9A4-B77D4EF3C415}"/>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730" name="フローチャート: 判断 729">
          <a:extLst>
            <a:ext uri="{FF2B5EF4-FFF2-40B4-BE49-F238E27FC236}">
              <a16:creationId xmlns:a16="http://schemas.microsoft.com/office/drawing/2014/main" id="{4FBDFB6C-CBDC-412C-B189-107F38DFBA30}"/>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719B08B-3E3D-4FC8-AB4F-12553EA4EF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3610AA6-A290-4F53-B36A-DF1B2245A3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D5C206F-76F6-48BD-B08F-7B7DC40453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7C5642E-5DFD-4AFD-969E-5D300A1219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A505EC8-ACC0-47A1-A938-81B869D57C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736" name="楕円 735">
          <a:extLst>
            <a:ext uri="{FF2B5EF4-FFF2-40B4-BE49-F238E27FC236}">
              <a16:creationId xmlns:a16="http://schemas.microsoft.com/office/drawing/2014/main" id="{74A2C637-2760-4F8A-A144-E866B92704EA}"/>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737" name="【庁舎】&#10;一人当たり面積該当値テキスト">
          <a:extLst>
            <a:ext uri="{FF2B5EF4-FFF2-40B4-BE49-F238E27FC236}">
              <a16:creationId xmlns:a16="http://schemas.microsoft.com/office/drawing/2014/main" id="{F4F41707-C4B2-4CBB-824D-E65FA76870CB}"/>
            </a:ext>
          </a:extLst>
        </xdr:cNvPr>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76454</xdr:rowOff>
    </xdr:from>
    <xdr:to>
      <xdr:col>112</xdr:col>
      <xdr:colOff>38100</xdr:colOff>
      <xdr:row>107</xdr:row>
      <xdr:rowOff>6604</xdr:rowOff>
    </xdr:to>
    <xdr:sp macro="" textlink="">
      <xdr:nvSpPr>
        <xdr:cNvPr id="738" name="楕円 737">
          <a:extLst>
            <a:ext uri="{FF2B5EF4-FFF2-40B4-BE49-F238E27FC236}">
              <a16:creationId xmlns:a16="http://schemas.microsoft.com/office/drawing/2014/main" id="{5E306B21-DBC9-4865-940B-2DEE95D05217}"/>
            </a:ext>
          </a:extLst>
        </xdr:cNvPr>
        <xdr:cNvSpPr/>
      </xdr:nvSpPr>
      <xdr:spPr>
        <a:xfrm>
          <a:off x="21272500" y="182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127254</xdr:rowOff>
    </xdr:to>
    <xdr:cxnSp macro="">
      <xdr:nvCxnSpPr>
        <xdr:cNvPr id="739" name="直線コネクタ 738">
          <a:extLst>
            <a:ext uri="{FF2B5EF4-FFF2-40B4-BE49-F238E27FC236}">
              <a16:creationId xmlns:a16="http://schemas.microsoft.com/office/drawing/2014/main" id="{A5B5AA45-119C-4CA4-BA3C-D7EC74629EFD}"/>
            </a:ext>
          </a:extLst>
        </xdr:cNvPr>
        <xdr:cNvCxnSpPr/>
      </xdr:nvCxnSpPr>
      <xdr:spPr>
        <a:xfrm flipV="1">
          <a:off x="21323300" y="1829943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82931</xdr:rowOff>
    </xdr:from>
    <xdr:to>
      <xdr:col>107</xdr:col>
      <xdr:colOff>101600</xdr:colOff>
      <xdr:row>107</xdr:row>
      <xdr:rowOff>13081</xdr:rowOff>
    </xdr:to>
    <xdr:sp macro="" textlink="">
      <xdr:nvSpPr>
        <xdr:cNvPr id="740" name="楕円 739">
          <a:extLst>
            <a:ext uri="{FF2B5EF4-FFF2-40B4-BE49-F238E27FC236}">
              <a16:creationId xmlns:a16="http://schemas.microsoft.com/office/drawing/2014/main" id="{A815A73B-72BB-4D30-AA60-257DBADAA470}"/>
            </a:ext>
          </a:extLst>
        </xdr:cNvPr>
        <xdr:cNvSpPr/>
      </xdr:nvSpPr>
      <xdr:spPr>
        <a:xfrm>
          <a:off x="20383500" y="182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127254</xdr:rowOff>
    </xdr:from>
    <xdr:to>
      <xdr:col>111</xdr:col>
      <xdr:colOff>177800</xdr:colOff>
      <xdr:row>106</xdr:row>
      <xdr:rowOff>133731</xdr:rowOff>
    </xdr:to>
    <xdr:cxnSp macro="">
      <xdr:nvCxnSpPr>
        <xdr:cNvPr id="741" name="直線コネクタ 740">
          <a:extLst>
            <a:ext uri="{FF2B5EF4-FFF2-40B4-BE49-F238E27FC236}">
              <a16:creationId xmlns:a16="http://schemas.microsoft.com/office/drawing/2014/main" id="{0EABF689-B6BA-4B19-9D3F-457BB68D038F}"/>
            </a:ext>
          </a:extLst>
        </xdr:cNvPr>
        <xdr:cNvCxnSpPr/>
      </xdr:nvCxnSpPr>
      <xdr:spPr>
        <a:xfrm flipV="1">
          <a:off x="20434300" y="183009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742" name="楕円 741">
          <a:extLst>
            <a:ext uri="{FF2B5EF4-FFF2-40B4-BE49-F238E27FC236}">
              <a16:creationId xmlns:a16="http://schemas.microsoft.com/office/drawing/2014/main" id="{89E62252-12BC-4C2D-B8D0-DBB0B2DE2E75}"/>
            </a:ext>
          </a:extLst>
        </xdr:cNvPr>
        <xdr:cNvSpPr/>
      </xdr:nvSpPr>
      <xdr:spPr>
        <a:xfrm>
          <a:off x="19494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133731</xdr:rowOff>
    </xdr:from>
    <xdr:to>
      <xdr:col>107</xdr:col>
      <xdr:colOff>50800</xdr:colOff>
      <xdr:row>106</xdr:row>
      <xdr:rowOff>150495</xdr:rowOff>
    </xdr:to>
    <xdr:cxnSp macro="">
      <xdr:nvCxnSpPr>
        <xdr:cNvPr id="743" name="直線コネクタ 742">
          <a:extLst>
            <a:ext uri="{FF2B5EF4-FFF2-40B4-BE49-F238E27FC236}">
              <a16:creationId xmlns:a16="http://schemas.microsoft.com/office/drawing/2014/main" id="{FD079A22-BB41-4E6B-BE01-65DDD903D36D}"/>
            </a:ext>
          </a:extLst>
        </xdr:cNvPr>
        <xdr:cNvCxnSpPr/>
      </xdr:nvCxnSpPr>
      <xdr:spPr>
        <a:xfrm flipV="1">
          <a:off x="19545300" y="1830743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102743</xdr:rowOff>
    </xdr:from>
    <xdr:to>
      <xdr:col>98</xdr:col>
      <xdr:colOff>38100</xdr:colOff>
      <xdr:row>107</xdr:row>
      <xdr:rowOff>32893</xdr:rowOff>
    </xdr:to>
    <xdr:sp macro="" textlink="">
      <xdr:nvSpPr>
        <xdr:cNvPr id="744" name="楕円 743">
          <a:extLst>
            <a:ext uri="{FF2B5EF4-FFF2-40B4-BE49-F238E27FC236}">
              <a16:creationId xmlns:a16="http://schemas.microsoft.com/office/drawing/2014/main" id="{3281F9F4-02C9-4052-8B40-0DB74C7B8584}"/>
            </a:ext>
          </a:extLst>
        </xdr:cNvPr>
        <xdr:cNvSpPr/>
      </xdr:nvSpPr>
      <xdr:spPr>
        <a:xfrm>
          <a:off x="18605500" y="18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150495</xdr:rowOff>
    </xdr:from>
    <xdr:to>
      <xdr:col>102</xdr:col>
      <xdr:colOff>114300</xdr:colOff>
      <xdr:row>106</xdr:row>
      <xdr:rowOff>153543</xdr:rowOff>
    </xdr:to>
    <xdr:cxnSp macro="">
      <xdr:nvCxnSpPr>
        <xdr:cNvPr id="745" name="直線コネクタ 744">
          <a:extLst>
            <a:ext uri="{FF2B5EF4-FFF2-40B4-BE49-F238E27FC236}">
              <a16:creationId xmlns:a16="http://schemas.microsoft.com/office/drawing/2014/main" id="{541D4F5D-3BB6-4326-925B-4224F966A704}"/>
            </a:ext>
          </a:extLst>
        </xdr:cNvPr>
        <xdr:cNvCxnSpPr/>
      </xdr:nvCxnSpPr>
      <xdr:spPr>
        <a:xfrm flipV="1">
          <a:off x="18656300" y="183241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746" name="n_1aveValue【庁舎】&#10;一人当たり面積">
          <a:extLst>
            <a:ext uri="{FF2B5EF4-FFF2-40B4-BE49-F238E27FC236}">
              <a16:creationId xmlns:a16="http://schemas.microsoft.com/office/drawing/2014/main" id="{66C28CA3-23C6-4B17-B6C9-2B203853FBFB}"/>
            </a:ext>
          </a:extLst>
        </xdr:cNvPr>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47" name="n_2aveValue【庁舎】&#10;一人当たり面積">
          <a:extLst>
            <a:ext uri="{FF2B5EF4-FFF2-40B4-BE49-F238E27FC236}">
              <a16:creationId xmlns:a16="http://schemas.microsoft.com/office/drawing/2014/main" id="{6C4B857B-FC6D-48EA-A275-2472A2CD4DD2}"/>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48" name="n_3aveValue【庁舎】&#10;一人当たり面積">
          <a:extLst>
            <a:ext uri="{FF2B5EF4-FFF2-40B4-BE49-F238E27FC236}">
              <a16:creationId xmlns:a16="http://schemas.microsoft.com/office/drawing/2014/main" id="{3AFAD314-B41F-4368-BE43-518C6EF5B9AE}"/>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749" name="n_4aveValue【庁舎】&#10;一人当たり面積">
          <a:extLst>
            <a:ext uri="{FF2B5EF4-FFF2-40B4-BE49-F238E27FC236}">
              <a16:creationId xmlns:a16="http://schemas.microsoft.com/office/drawing/2014/main" id="{28858B71-72FB-43A8-9D6D-858C12706D59}"/>
            </a:ext>
          </a:extLst>
        </xdr:cNvPr>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23131</xdr:rowOff>
    </xdr:from>
    <xdr:ext cx="469744" cy="259045"/>
    <xdr:sp macro="" textlink="">
      <xdr:nvSpPr>
        <xdr:cNvPr id="750" name="n_1mainValue【庁舎】&#10;一人当たり面積">
          <a:extLst>
            <a:ext uri="{FF2B5EF4-FFF2-40B4-BE49-F238E27FC236}">
              <a16:creationId xmlns:a16="http://schemas.microsoft.com/office/drawing/2014/main" id="{233124AE-761F-4A59-BFCC-35DBD3C6CC9B}"/>
            </a:ext>
          </a:extLst>
        </xdr:cNvPr>
        <xdr:cNvSpPr txBox="1"/>
      </xdr:nvSpPr>
      <xdr:spPr>
        <a:xfrm>
          <a:off x="21075727" y="180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29608</xdr:rowOff>
    </xdr:from>
    <xdr:ext cx="469744" cy="259045"/>
    <xdr:sp macro="" textlink="">
      <xdr:nvSpPr>
        <xdr:cNvPr id="751" name="n_2mainValue【庁舎】&#10;一人当たり面積">
          <a:extLst>
            <a:ext uri="{FF2B5EF4-FFF2-40B4-BE49-F238E27FC236}">
              <a16:creationId xmlns:a16="http://schemas.microsoft.com/office/drawing/2014/main" id="{661BC138-FEEE-471F-93D1-A406121BD19E}"/>
            </a:ext>
          </a:extLst>
        </xdr:cNvPr>
        <xdr:cNvSpPr txBox="1"/>
      </xdr:nvSpPr>
      <xdr:spPr>
        <a:xfrm>
          <a:off x="20199427" y="180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46372</xdr:rowOff>
    </xdr:from>
    <xdr:ext cx="469744" cy="259045"/>
    <xdr:sp macro="" textlink="">
      <xdr:nvSpPr>
        <xdr:cNvPr id="752" name="n_3mainValue【庁舎】&#10;一人当たり面積">
          <a:extLst>
            <a:ext uri="{FF2B5EF4-FFF2-40B4-BE49-F238E27FC236}">
              <a16:creationId xmlns:a16="http://schemas.microsoft.com/office/drawing/2014/main" id="{AD9417AC-77A5-4B2A-BC56-72CEEC7BB309}"/>
            </a:ext>
          </a:extLst>
        </xdr:cNvPr>
        <xdr:cNvSpPr txBox="1"/>
      </xdr:nvSpPr>
      <xdr:spPr>
        <a:xfrm>
          <a:off x="19310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49420</xdr:rowOff>
    </xdr:from>
    <xdr:ext cx="469744" cy="259045"/>
    <xdr:sp macro="" textlink="">
      <xdr:nvSpPr>
        <xdr:cNvPr id="753" name="n_4mainValue【庁舎】&#10;一人当たり面積">
          <a:extLst>
            <a:ext uri="{FF2B5EF4-FFF2-40B4-BE49-F238E27FC236}">
              <a16:creationId xmlns:a16="http://schemas.microsoft.com/office/drawing/2014/main" id="{4F405AE6-495C-44EF-B5E2-0AF7BDCD0C38}"/>
            </a:ext>
          </a:extLst>
        </xdr:cNvPr>
        <xdr:cNvSpPr txBox="1"/>
      </xdr:nvSpPr>
      <xdr:spPr>
        <a:xfrm>
          <a:off x="18421427" y="18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36CF3DBF-C844-470A-BBD2-3C249400C9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5AC2203A-F311-499A-8639-2E44FFC0DC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EFB81D7-7661-4AB5-8EB3-5A9FD40B09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年度同様類似団体と比較して有形固定資産減価償却率が特に高い施設類型は図書館、福祉施設、庁舎となっており、全体では有形固定資産減価償却率が増加傾向にある。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その中の福祉施設は令和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年度で高齢者活動支援センターにて外壁修繕工事を資産計上しているが、減価償却費が投資金額を上回ったため、有形固定資産減価償却率が増加している。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施設と消防施設は一部事務組合である阿蘇広域行政事務組合の資産となっているが、消防施設の有形固定資産減価償却率が増加傾向にあり類似団体平均値に近づいているため実際の施設の老朽化等の把握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図書館は整備時から償却済であり、有形固定資産減価償却率が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となっている。一人当たりの面積が類似団体と比較すると低いため、施設の更新や改修を実施する際はあわせてニーズの把握を行い今後の方針に活かしていく必要がある。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財政力指数が低いのは、人口減少や全国平均を上回る高齢化に加え、村内の主要産業である農林業を取り巻く情勢（後継者不足等）が影響し、財政基盤が弱いことが要因となっている。</a:t>
          </a:r>
          <a:endParaRPr lang="ja-JP" altLang="ja-JP" sz="1400">
            <a:effectLst/>
          </a:endParaRPr>
        </a:p>
        <a:p>
          <a:r>
            <a:rPr kumimoji="1" lang="ja-JP" altLang="ja-JP" sz="1100">
              <a:solidFill>
                <a:schemeClr val="dk1"/>
              </a:solidFill>
              <a:effectLst/>
              <a:latin typeface="+mn-lt"/>
              <a:ea typeface="+mn-ea"/>
              <a:cs typeface="+mn-cs"/>
            </a:rPr>
            <a:t>　このため、新規就農者受け入れ事業等に取り組みながら基幹産業である農業を活かした村づくりを展開している。</a:t>
          </a:r>
          <a:endParaRPr lang="ja-JP" altLang="ja-JP" sz="1400">
            <a:effectLst/>
          </a:endParaRPr>
        </a:p>
        <a:p>
          <a:r>
            <a:rPr kumimoji="1" lang="ja-JP" altLang="ja-JP" sz="1100">
              <a:solidFill>
                <a:schemeClr val="dk1"/>
              </a:solidFill>
              <a:effectLst/>
              <a:latin typeface="+mn-lt"/>
              <a:ea typeface="+mn-ea"/>
              <a:cs typeface="+mn-cs"/>
            </a:rPr>
            <a:t>　本村としては、類似団体平均に追いつくよう、行政の効率化に努めることにより今後も財政の健全化を図っていく。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ポイント上回っている。物件費</a:t>
          </a:r>
          <a:r>
            <a:rPr kumimoji="1" lang="en-US" altLang="ja-JP" sz="1100">
              <a:solidFill>
                <a:schemeClr val="dk1"/>
              </a:solidFill>
              <a:effectLst/>
              <a:latin typeface="+mn-lt"/>
              <a:ea typeface="+mn-ea"/>
              <a:cs typeface="+mn-cs"/>
            </a:rPr>
            <a:t>+25,387</a:t>
          </a:r>
          <a:r>
            <a:rPr kumimoji="1" lang="ja-JP" altLang="ja-JP" sz="1100">
              <a:solidFill>
                <a:schemeClr val="dk1"/>
              </a:solidFill>
              <a:effectLst/>
              <a:latin typeface="+mn-lt"/>
              <a:ea typeface="+mn-ea"/>
              <a:cs typeface="+mn-cs"/>
            </a:rPr>
            <a:t>千円、公債費</a:t>
          </a:r>
          <a:r>
            <a:rPr kumimoji="1" lang="en-US" altLang="ja-JP" sz="1100">
              <a:solidFill>
                <a:schemeClr val="dk1"/>
              </a:solidFill>
              <a:effectLst/>
              <a:latin typeface="+mn-lt"/>
              <a:ea typeface="+mn-ea"/>
              <a:cs typeface="+mn-cs"/>
            </a:rPr>
            <a:t>+12,153</a:t>
          </a:r>
          <a:r>
            <a:rPr kumimoji="1" lang="ja-JP" altLang="ja-JP" sz="1100">
              <a:solidFill>
                <a:schemeClr val="dk1"/>
              </a:solidFill>
              <a:effectLst/>
              <a:latin typeface="+mn-lt"/>
              <a:ea typeface="+mn-ea"/>
              <a:cs typeface="+mn-cs"/>
            </a:rPr>
            <a:t>千円など、経常経費が</a:t>
          </a:r>
          <a:r>
            <a:rPr kumimoji="1" lang="en-US" altLang="ja-JP" sz="1100">
              <a:solidFill>
                <a:schemeClr val="dk1"/>
              </a:solidFill>
              <a:effectLst/>
              <a:latin typeface="+mn-lt"/>
              <a:ea typeface="+mn-ea"/>
              <a:cs typeface="+mn-cs"/>
            </a:rPr>
            <a:t>+54,772</a:t>
          </a:r>
          <a:r>
            <a:rPr kumimoji="1" lang="ja-JP" altLang="ja-JP" sz="1100">
              <a:solidFill>
                <a:schemeClr val="dk1"/>
              </a:solidFill>
              <a:effectLst/>
              <a:latin typeface="+mn-lt"/>
              <a:ea typeface="+mn-ea"/>
              <a:cs typeface="+mn-cs"/>
            </a:rPr>
            <a:t>千円だったのに対し、一般財源△</a:t>
          </a:r>
          <a:r>
            <a:rPr kumimoji="1" lang="en-US" altLang="ja-JP" sz="1100">
              <a:solidFill>
                <a:schemeClr val="dk1"/>
              </a:solidFill>
              <a:effectLst/>
              <a:latin typeface="+mn-lt"/>
              <a:ea typeface="+mn-ea"/>
              <a:cs typeface="+mn-cs"/>
            </a:rPr>
            <a:t>41,521</a:t>
          </a:r>
          <a:r>
            <a:rPr kumimoji="1" lang="ja-JP" altLang="ja-JP" sz="1100">
              <a:solidFill>
                <a:schemeClr val="dk1"/>
              </a:solidFill>
              <a:effectLst/>
              <a:latin typeface="+mn-lt"/>
              <a:ea typeface="+mn-ea"/>
              <a:cs typeface="+mn-cs"/>
            </a:rPr>
            <a:t>千円だったために、昨年度から</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ポイント上昇した。しかしながら、</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年度が普通交付税の追加交付などで上昇したことが要因のため、</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は平時に戻ったところである。しかし、経常経費が上昇傾向にあるため、今後も不要な支出は避け、経常収支比率の抑制を図りたい。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63</xdr:row>
      <xdr:rowOff>57996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89895"/>
          <a:ext cx="8382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64</xdr:row>
      <xdr:rowOff>139912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89895"/>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139912</xdr:rowOff>
    </xdr:from>
    <xdr:to>
      <xdr:col>15</xdr:col>
      <xdr:colOff>82550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27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32808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4488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類似団体と比較すると平均値を上回っている。</a:t>
          </a:r>
          <a:endParaRPr lang="ja-JP" altLang="ja-JP" sz="1400">
            <a:effectLst/>
          </a:endParaRPr>
        </a:p>
        <a:p>
          <a:r>
            <a:rPr kumimoji="1" lang="ja-JP" altLang="ja-JP" sz="1100">
              <a:solidFill>
                <a:schemeClr val="dk1"/>
              </a:solidFill>
              <a:effectLst/>
              <a:latin typeface="+mn-lt"/>
              <a:ea typeface="+mn-ea"/>
              <a:cs typeface="+mn-cs"/>
            </a:rPr>
            <a:t>　給与改定、新型コロナウイルス感染症対応による人件費</a:t>
          </a:r>
          <a:r>
            <a:rPr kumimoji="1" lang="en-US" altLang="ja-JP" sz="1100">
              <a:solidFill>
                <a:schemeClr val="dk1"/>
              </a:solidFill>
              <a:effectLst/>
              <a:latin typeface="+mn-lt"/>
              <a:ea typeface="+mn-ea"/>
              <a:cs typeface="+mn-cs"/>
            </a:rPr>
            <a:t>6,111</a:t>
          </a:r>
          <a:r>
            <a:rPr kumimoji="1" lang="ja-JP" altLang="ja-JP" sz="1100">
              <a:solidFill>
                <a:schemeClr val="dk1"/>
              </a:solidFill>
              <a:effectLst/>
              <a:latin typeface="+mn-lt"/>
              <a:ea typeface="+mn-ea"/>
              <a:cs typeface="+mn-cs"/>
            </a:rPr>
            <a:t>千円の増で、人口も減少していることから、１人当たり人件費・物件費等が昨年度を上回った。</a:t>
          </a:r>
          <a:endParaRPr lang="ja-JP" altLang="ja-JP" sz="1400">
            <a:effectLst/>
          </a:endParaRPr>
        </a:p>
        <a:p>
          <a:r>
            <a:rPr kumimoji="1" lang="ja-JP" altLang="ja-JP" sz="1100">
              <a:solidFill>
                <a:schemeClr val="dk1"/>
              </a:solidFill>
              <a:effectLst/>
              <a:latin typeface="+mn-lt"/>
              <a:ea typeface="+mn-ea"/>
              <a:cs typeface="+mn-cs"/>
            </a:rPr>
            <a:t>　今後は、定年延長を控えていることから、定員管理計画に沿った職員採用を行うとともに物件費等も含め、行財政改革による取組みを継続し経費削減に努める。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163716</xdr:rowOff>
    </xdr:from>
    <xdr:to>
      <xdr:col>23</xdr:col>
      <xdr:colOff>133350</xdr:colOff>
      <xdr:row>83</xdr:row>
      <xdr:rowOff>41608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2616"/>
          <a:ext cx="838200" cy="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130598</xdr:rowOff>
    </xdr:from>
    <xdr:to>
      <xdr:col>19</xdr:col>
      <xdr:colOff>133350</xdr:colOff>
      <xdr:row>82</xdr:row>
      <xdr:rowOff>163716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9498"/>
          <a:ext cx="889000" cy="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116725</xdr:rowOff>
    </xdr:from>
    <xdr:to>
      <xdr:col>15</xdr:col>
      <xdr:colOff>82550</xdr:colOff>
      <xdr:row>82</xdr:row>
      <xdr:rowOff>130598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5625"/>
          <a:ext cx="8890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96394</xdr:rowOff>
    </xdr:from>
    <xdr:to>
      <xdr:col>11</xdr:col>
      <xdr:colOff>31750</xdr:colOff>
      <xdr:row>82</xdr:row>
      <xdr:rowOff>116725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5294"/>
          <a:ext cx="889000" cy="2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162258</xdr:rowOff>
    </xdr:from>
    <xdr:to>
      <xdr:col>23</xdr:col>
      <xdr:colOff>184150</xdr:colOff>
      <xdr:row>83</xdr:row>
      <xdr:rowOff>92408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134335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112916</xdr:rowOff>
    </xdr:from>
    <xdr:to>
      <xdr:col>19</xdr:col>
      <xdr:colOff>184150</xdr:colOff>
      <xdr:row>83</xdr:row>
      <xdr:rowOff>43066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27843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79798</xdr:rowOff>
    </xdr:from>
    <xdr:to>
      <xdr:col>15</xdr:col>
      <xdr:colOff>133350</xdr:colOff>
      <xdr:row>83</xdr:row>
      <xdr:rowOff>9948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166175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65925</xdr:rowOff>
    </xdr:from>
    <xdr:to>
      <xdr:col>11</xdr:col>
      <xdr:colOff>82550</xdr:colOff>
      <xdr:row>82</xdr:row>
      <xdr:rowOff>167525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45594</xdr:rowOff>
    </xdr:from>
    <xdr:to>
      <xdr:col>7</xdr:col>
      <xdr:colOff>31750</xdr:colOff>
      <xdr:row>82</xdr:row>
      <xdr:rowOff>147194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131971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類似団体比較で</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ポイント低く、依然として低い傾向にある。</a:t>
          </a:r>
          <a:endParaRPr lang="ja-JP" altLang="ja-JP" sz="1400">
            <a:effectLst/>
          </a:endParaRPr>
        </a:p>
        <a:p>
          <a:r>
            <a:rPr kumimoji="1" lang="ja-JP" altLang="ja-JP" sz="1100">
              <a:solidFill>
                <a:schemeClr val="dk1"/>
              </a:solidFill>
              <a:effectLst/>
              <a:latin typeface="+mn-lt"/>
              <a:ea typeface="+mn-ea"/>
              <a:cs typeface="+mn-cs"/>
            </a:rPr>
            <a:t>　これは、本村が従来から人件費を抑えることで給与水準を低くし、その分で投資単独事業や単独補助事業を実施してきたことが背景にある。</a:t>
          </a:r>
          <a:endParaRPr lang="ja-JP" altLang="ja-JP" sz="1400">
            <a:effectLst/>
          </a:endParaRPr>
        </a:p>
        <a:p>
          <a:r>
            <a:rPr kumimoji="1" lang="ja-JP" altLang="ja-JP" sz="1100">
              <a:solidFill>
                <a:schemeClr val="dk1"/>
              </a:solidFill>
              <a:effectLst/>
              <a:latin typeface="+mn-lt"/>
              <a:ea typeface="+mn-ea"/>
              <a:cs typeface="+mn-cs"/>
            </a:rPr>
            <a:t>　ラスパイレスの改善は以前からの課題ではあるものの、急激な変化は村財政に大きな影響があるため、慎重な対応が求められる。</a:t>
          </a:r>
          <a:endParaRPr lang="ja-JP" altLang="ja-JP" sz="1400">
            <a:effectLst/>
          </a:endParaRPr>
        </a:p>
        <a:p>
          <a:r>
            <a:rPr kumimoji="1" lang="ja-JP" altLang="ja-JP" sz="1100">
              <a:solidFill>
                <a:schemeClr val="dk1"/>
              </a:solidFill>
              <a:effectLst/>
              <a:latin typeface="+mn-lt"/>
              <a:ea typeface="+mn-ea"/>
              <a:cs typeface="+mn-cs"/>
            </a:rPr>
            <a:t>　なお、若年層におけるラスパイレス指数は概ね平準的であることから、将来的には本数値も上昇するものと考えられる。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169163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94561"/>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169163</xdr:rowOff>
    </xdr:from>
    <xdr:to>
      <xdr:col>77</xdr:col>
      <xdr:colOff>44450</xdr:colOff>
      <xdr:row>87</xdr:row>
      <xdr:rowOff>103887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13863"/>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103887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20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169163</xdr:rowOff>
    </xdr:from>
    <xdr:to>
      <xdr:col>68</xdr:col>
      <xdr:colOff>152400</xdr:colOff>
      <xdr:row>87</xdr:row>
      <xdr:rowOff>103887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13863"/>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115588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118363</xdr:rowOff>
    </xdr:from>
    <xdr:to>
      <xdr:col>77</xdr:col>
      <xdr:colOff>95250</xdr:colOff>
      <xdr:row>87</xdr:row>
      <xdr:rowOff>48513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58690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53087</xdr:rowOff>
    </xdr:from>
    <xdr:to>
      <xdr:col>73</xdr:col>
      <xdr:colOff>44450</xdr:colOff>
      <xdr:row>87</xdr:row>
      <xdr:rowOff>154687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164864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53087</xdr:rowOff>
    </xdr:from>
    <xdr:to>
      <xdr:col>68</xdr:col>
      <xdr:colOff>203200</xdr:colOff>
      <xdr:row>87</xdr:row>
      <xdr:rowOff>154687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164864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118363</xdr:rowOff>
    </xdr:from>
    <xdr:to>
      <xdr:col>64</xdr:col>
      <xdr:colOff>152400</xdr:colOff>
      <xdr:row>87</xdr:row>
      <xdr:rowOff>48513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58690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類似団体と比較して、平均を上回っている。</a:t>
          </a:r>
          <a:endParaRPr lang="ja-JP" altLang="ja-JP" sz="1400">
            <a:effectLst/>
          </a:endParaRPr>
        </a:p>
        <a:p>
          <a:r>
            <a:rPr kumimoji="1" lang="ja-JP" altLang="ja-JP" sz="1100">
              <a:solidFill>
                <a:schemeClr val="dk1"/>
              </a:solidFill>
              <a:effectLst/>
              <a:latin typeface="+mn-lt"/>
              <a:ea typeface="+mn-ea"/>
              <a:cs typeface="+mn-cs"/>
            </a:rPr>
            <a:t>　令和４年度２名採用、２名退職により総数は変化なかった。</a:t>
          </a:r>
          <a:endParaRPr lang="ja-JP" altLang="ja-JP" sz="1400">
            <a:effectLst/>
          </a:endParaRPr>
        </a:p>
        <a:p>
          <a:r>
            <a:rPr kumimoji="1" lang="ja-JP" altLang="ja-JP" sz="1100">
              <a:solidFill>
                <a:schemeClr val="dk1"/>
              </a:solidFill>
              <a:effectLst/>
              <a:latin typeface="+mn-lt"/>
              <a:ea typeface="+mn-ea"/>
              <a:cs typeface="+mn-cs"/>
            </a:rPr>
            <a:t>　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82840</xdr:rowOff>
    </xdr:from>
    <xdr:to>
      <xdr:col>81</xdr:col>
      <xdr:colOff>44450</xdr:colOff>
      <xdr:row>61</xdr:row>
      <xdr:rowOff>127998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41290"/>
          <a:ext cx="8382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110072</xdr:rowOff>
    </xdr:from>
    <xdr:to>
      <xdr:col>77</xdr:col>
      <xdr:colOff>44450</xdr:colOff>
      <xdr:row>61</xdr:row>
      <xdr:rowOff>127998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68522"/>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167767</xdr:rowOff>
    </xdr:from>
    <xdr:to>
      <xdr:col>72</xdr:col>
      <xdr:colOff>203200</xdr:colOff>
      <xdr:row>61</xdr:row>
      <xdr:rowOff>110072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54767"/>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167767</xdr:rowOff>
    </xdr:from>
    <xdr:to>
      <xdr:col>68</xdr:col>
      <xdr:colOff>152400</xdr:colOff>
      <xdr:row>61</xdr:row>
      <xdr:rowOff>39062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54767"/>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32040</xdr:rowOff>
    </xdr:from>
    <xdr:to>
      <xdr:col>81</xdr:col>
      <xdr:colOff>95250</xdr:colOff>
      <xdr:row>61</xdr:row>
      <xdr:rowOff>133640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6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163575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59272</xdr:rowOff>
    </xdr:from>
    <xdr:to>
      <xdr:col>73</xdr:col>
      <xdr:colOff>44450</xdr:colOff>
      <xdr:row>61</xdr:row>
      <xdr:rowOff>160872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145649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0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116967</xdr:rowOff>
    </xdr:from>
    <xdr:to>
      <xdr:col>68</xdr:col>
      <xdr:colOff>203200</xdr:colOff>
      <xdr:row>61</xdr:row>
      <xdr:rowOff>47117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31894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9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159712</xdr:rowOff>
    </xdr:from>
    <xdr:to>
      <xdr:col>64</xdr:col>
      <xdr:colOff>152400</xdr:colOff>
      <xdr:row>61</xdr:row>
      <xdr:rowOff>89862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74639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平成２０年度に起債償還のピークを迎え、以後起債の借入を抑制しているので下降傾向で推移しており、令和４年度は、前年度から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％であった。引き続き起債借入を抑制し、水準を抑えていく。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将来負担比率は平成２３年度からマイナスを維持しており、持続可能な財政運営であると判断できる。</a:t>
          </a:r>
          <a:endParaRPr lang="ja-JP" altLang="ja-JP" sz="1400">
            <a:effectLst/>
          </a:endParaRPr>
        </a:p>
        <a:p>
          <a:r>
            <a:rPr kumimoji="1" lang="ja-JP" altLang="ja-JP" sz="1100">
              <a:solidFill>
                <a:schemeClr val="dk1"/>
              </a:solidFill>
              <a:effectLst/>
              <a:latin typeface="+mn-lt"/>
              <a:ea typeface="+mn-ea"/>
              <a:cs typeface="+mn-cs"/>
            </a:rPr>
            <a:t>　地方債の元利償還金や借入抑制による支出予定額の減少等と併せて、地方税、基金充当などの財源が増加したことなどが主な改善要因となっており、今後も引き続き取組みを継続していく。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全国平均、県平均、類似団体平均を下回る結果となっている。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ポイント増加したが、コロナ対応や給料改訂に伴うものである。</a:t>
          </a:r>
          <a:endParaRPr lang="ja-JP" altLang="ja-JP" sz="1400">
            <a:effectLst/>
          </a:endParaRPr>
        </a:p>
        <a:p>
          <a:r>
            <a:rPr kumimoji="1" lang="ja-JP" altLang="ja-JP" sz="1100">
              <a:solidFill>
                <a:schemeClr val="dk1"/>
              </a:solidFill>
              <a:effectLst/>
              <a:latin typeface="+mn-lt"/>
              <a:ea typeface="+mn-ea"/>
              <a:cs typeface="+mn-cs"/>
            </a:rPr>
            <a:t>　今後も、経常収支比率が上昇すると考えられる。</a:t>
          </a:r>
          <a:endParaRPr lang="ja-JP" altLang="ja-JP" sz="1400">
            <a:effectLst/>
          </a:endParaRPr>
        </a:p>
        <a:p>
          <a:r>
            <a:rPr kumimoji="1" lang="ja-JP" altLang="ja-JP" sz="1100">
              <a:solidFill>
                <a:schemeClr val="dk1"/>
              </a:solidFill>
              <a:effectLst/>
              <a:latin typeface="+mn-lt"/>
              <a:ea typeface="+mn-ea"/>
              <a:cs typeface="+mn-cs"/>
            </a:rPr>
            <a:t>　定年延長を控えていることから、今後も給与制度についての是正や定員管理に基づく適正な職員採用を行っていく。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091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41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物価高の影響等うけ、前年度からは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今後も物件費の内容を見直すとともに不要な支出は避け、経費削減に向けた取組みを行っていく。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6621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51562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3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ポイント下回っており、前年度から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今後は、支出額は減少しても、経常収支比率は概ね</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％前後で推移するものと考えられる。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199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16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全国平均、県平均及び類似団体平均を下回っているが、前年度と比較して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この主な要因は、介護保険や簡易水道特別会計への繰出金が増加していることであり、今後も普通会計の負担額を減らしていくよう努める。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xdr:rowOff>
    </xdr:from>
    <xdr:to>
      <xdr:col>82</xdr:col>
      <xdr:colOff>107950</xdr:colOff>
      <xdr:row>57</xdr:row>
      <xdr:rowOff>29845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7796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138430</xdr:rowOff>
    </xdr:from>
    <xdr:to>
      <xdr:col>78</xdr:col>
      <xdr:colOff>69850</xdr:colOff>
      <xdr:row>57</xdr:row>
      <xdr:rowOff>6985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39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98425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396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109855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871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150495</xdr:rowOff>
    </xdr:from>
    <xdr:to>
      <xdr:col>82</xdr:col>
      <xdr:colOff>158750</xdr:colOff>
      <xdr:row>57</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167022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127635</xdr:rowOff>
    </xdr:from>
    <xdr:to>
      <xdr:col>78</xdr:col>
      <xdr:colOff>120650</xdr:colOff>
      <xdr:row>57</xdr:row>
      <xdr:rowOff>57785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67962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9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87630</xdr:rowOff>
    </xdr:from>
    <xdr:to>
      <xdr:col>74</xdr:col>
      <xdr:colOff>31750</xdr:colOff>
      <xdr:row>57</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昨年度は方交付税の追加交付、地方特例交付金等の増額が影響し、一時的に減少していたが、平時の数値に戻っている。</a:t>
          </a:r>
          <a:endParaRPr lang="ja-JP" altLang="ja-JP" sz="1400">
            <a:effectLst/>
          </a:endParaRPr>
        </a:p>
        <a:p>
          <a:r>
            <a:rPr kumimoji="1" lang="ja-JP" altLang="ja-JP" sz="1100">
              <a:solidFill>
                <a:schemeClr val="dk1"/>
              </a:solidFill>
              <a:effectLst/>
              <a:latin typeface="+mn-lt"/>
              <a:ea typeface="+mn-ea"/>
              <a:cs typeface="+mn-cs"/>
            </a:rPr>
            <a:t>　今後もその必要性や優先度を厳しく点検し、見直しも含めて経常経費の削減に努める。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140716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80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80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077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類似団体平均比較で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ポイント下回っている。また、前年度から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今後は、公共施設の老朽化等に伴い発生する事業のため、地方債の発行額も増え、公債費も増加するものと考えられる。</a:t>
          </a:r>
          <a:endParaRPr lang="ja-JP" altLang="ja-JP" sz="1400">
            <a:effectLst/>
          </a:endParaRPr>
        </a:p>
        <a:p>
          <a:r>
            <a:rPr kumimoji="1" lang="ja-JP" altLang="ja-JP" sz="1100">
              <a:solidFill>
                <a:schemeClr val="dk1"/>
              </a:solidFill>
              <a:effectLst/>
              <a:latin typeface="+mn-lt"/>
              <a:ea typeface="+mn-ea"/>
              <a:cs typeface="+mn-cs"/>
            </a:rPr>
            <a:t> 中長期的な財政計画を立て、適正な財政運営を行う必要がある。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123189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962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962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27957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全国平均、県平均及び類似団体平均を下回っているが、前年度から</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人件費などの義務的経費の削減は難しく、定年延長などが控えていることから、補助費や物件費の見直しは必須と考えられる。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78</xdr:row>
      <xdr:rowOff>77470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25245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79</xdr:row>
      <xdr:rowOff>130811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252450"/>
          <a:ext cx="889000" cy="4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8889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682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43197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2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40668</xdr:rowOff>
    </xdr:from>
    <xdr:to>
      <xdr:col>29</xdr:col>
      <xdr:colOff>127000</xdr:colOff>
      <xdr:row>18</xdr:row>
      <xdr:rowOff>50856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4393"/>
          <a:ext cx="647700" cy="1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50856</xdr:rowOff>
    </xdr:from>
    <xdr:to>
      <xdr:col>26</xdr:col>
      <xdr:colOff>50800</xdr:colOff>
      <xdr:row>18</xdr:row>
      <xdr:rowOff>107227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4581"/>
          <a:ext cx="698500" cy="5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107227</xdr:rowOff>
    </xdr:from>
    <xdr:to>
      <xdr:col>22</xdr:col>
      <xdr:colOff>114300</xdr:colOff>
      <xdr:row>18</xdr:row>
      <xdr:rowOff>131370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40952"/>
          <a:ext cx="6985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131370</xdr:rowOff>
    </xdr:from>
    <xdr:to>
      <xdr:col>18</xdr:col>
      <xdr:colOff>177800</xdr:colOff>
      <xdr:row>18</xdr:row>
      <xdr:rowOff>147611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5095"/>
          <a:ext cx="698500" cy="1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161318</xdr:rowOff>
    </xdr:from>
    <xdr:to>
      <xdr:col>29</xdr:col>
      <xdr:colOff>177800</xdr:colOff>
      <xdr:row>18</xdr:row>
      <xdr:rowOff>91468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3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6395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xdr:rowOff>
    </xdr:from>
    <xdr:to>
      <xdr:col>26</xdr:col>
      <xdr:colOff>101600</xdr:colOff>
      <xdr:row>18</xdr:row>
      <xdr:rowOff>101656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111833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0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56427</xdr:rowOff>
    </xdr:from>
    <xdr:to>
      <xdr:col>22</xdr:col>
      <xdr:colOff>165100</xdr:colOff>
      <xdr:row>18</xdr:row>
      <xdr:rowOff>158027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168204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5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80569</xdr:rowOff>
    </xdr:from>
    <xdr:to>
      <xdr:col>19</xdr:col>
      <xdr:colOff>38100</xdr:colOff>
      <xdr:row>19</xdr:row>
      <xdr:rowOff>10720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42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20896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8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96811</xdr:rowOff>
    </xdr:from>
    <xdr:to>
      <xdr:col>15</xdr:col>
      <xdr:colOff>101600</xdr:colOff>
      <xdr:row>19</xdr:row>
      <xdr:rowOff>26961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0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37138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50716</xdr:rowOff>
    </xdr:from>
    <xdr:to>
      <xdr:col>29</xdr:col>
      <xdr:colOff>127000</xdr:colOff>
      <xdr:row>37</xdr:row>
      <xdr:rowOff>106942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75416"/>
          <a:ext cx="647700" cy="56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35493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60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106942</xdr:rowOff>
    </xdr:from>
    <xdr:to>
      <xdr:col>26</xdr:col>
      <xdr:colOff>50800</xdr:colOff>
      <xdr:row>37</xdr:row>
      <xdr:rowOff>127535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31642"/>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127535</xdr:rowOff>
    </xdr:from>
    <xdr:to>
      <xdr:col>22</xdr:col>
      <xdr:colOff>114300</xdr:colOff>
      <xdr:row>37</xdr:row>
      <xdr:rowOff>140259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52235"/>
          <a:ext cx="698500" cy="1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130035</xdr:rowOff>
    </xdr:from>
    <xdr:to>
      <xdr:col>18</xdr:col>
      <xdr:colOff>177800</xdr:colOff>
      <xdr:row>37</xdr:row>
      <xdr:rowOff>140259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254735"/>
          <a:ext cx="698500" cy="1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171366</xdr:rowOff>
    </xdr:from>
    <xdr:to>
      <xdr:col>29</xdr:col>
      <xdr:colOff>177800</xdr:colOff>
      <xdr:row>37</xdr:row>
      <xdr:rowOff>101516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2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16443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6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56142</xdr:rowOff>
    </xdr:from>
    <xdr:to>
      <xdr:col>26</xdr:col>
      <xdr:colOff>101600</xdr:colOff>
      <xdr:row>37</xdr:row>
      <xdr:rowOff>157742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8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339369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76735</xdr:rowOff>
    </xdr:from>
    <xdr:to>
      <xdr:col>22</xdr:col>
      <xdr:colOff>165100</xdr:colOff>
      <xdr:row>37</xdr:row>
      <xdr:rowOff>178335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0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17062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7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89459</xdr:rowOff>
    </xdr:from>
    <xdr:to>
      <xdr:col>19</xdr:col>
      <xdr:colOff>38100</xdr:colOff>
      <xdr:row>37</xdr:row>
      <xdr:rowOff>191059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29786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8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79235</xdr:rowOff>
    </xdr:from>
    <xdr:to>
      <xdr:col>15</xdr:col>
      <xdr:colOff>101600</xdr:colOff>
      <xdr:row>37</xdr:row>
      <xdr:rowOff>180835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19562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7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8423</xdr:rowOff>
    </xdr:from>
    <xdr:to>
      <xdr:col>24</xdr:col>
      <xdr:colOff>63500</xdr:colOff>
      <xdr:row>36</xdr:row>
      <xdr:rowOff>12764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80623"/>
          <a:ext cx="8382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12764</xdr:rowOff>
    </xdr:from>
    <xdr:to>
      <xdr:col>19</xdr:col>
      <xdr:colOff>177800</xdr:colOff>
      <xdr:row>36</xdr:row>
      <xdr:rowOff>55743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84964"/>
          <a:ext cx="889000" cy="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55743</xdr:rowOff>
    </xdr:from>
    <xdr:to>
      <xdr:col>15</xdr:col>
      <xdr:colOff>50800</xdr:colOff>
      <xdr:row>36</xdr:row>
      <xdr:rowOff>81527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7943"/>
          <a:ext cx="8890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79272</xdr:rowOff>
    </xdr:from>
    <xdr:to>
      <xdr:col>10</xdr:col>
      <xdr:colOff>114300</xdr:colOff>
      <xdr:row>36</xdr:row>
      <xdr:rowOff>81527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251472"/>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129073</xdr:rowOff>
    </xdr:from>
    <xdr:to>
      <xdr:col>24</xdr:col>
      <xdr:colOff>114300</xdr:colOff>
      <xdr:row>36</xdr:row>
      <xdr:rowOff>59223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151950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133414</xdr:rowOff>
    </xdr:from>
    <xdr:to>
      <xdr:col>20</xdr:col>
      <xdr:colOff>38100</xdr:colOff>
      <xdr:row>36</xdr:row>
      <xdr:rowOff>63564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3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80091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4943</xdr:rowOff>
    </xdr:from>
    <xdr:to>
      <xdr:col>15</xdr:col>
      <xdr:colOff>101600</xdr:colOff>
      <xdr:row>36</xdr:row>
      <xdr:rowOff>106543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123070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5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30727</xdr:rowOff>
    </xdr:from>
    <xdr:to>
      <xdr:col>10</xdr:col>
      <xdr:colOff>165100</xdr:colOff>
      <xdr:row>36</xdr:row>
      <xdr:rowOff>132327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148854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7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28472</xdr:rowOff>
    </xdr:from>
    <xdr:to>
      <xdr:col>6</xdr:col>
      <xdr:colOff>38100</xdr:colOff>
      <xdr:row>36</xdr:row>
      <xdr:rowOff>130072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146599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7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123564</xdr:rowOff>
    </xdr:from>
    <xdr:to>
      <xdr:col>24</xdr:col>
      <xdr:colOff>63500</xdr:colOff>
      <xdr:row>58</xdr:row>
      <xdr:rowOff>16675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6214"/>
          <a:ext cx="838200" cy="6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16675</xdr:rowOff>
    </xdr:from>
    <xdr:to>
      <xdr:col>19</xdr:col>
      <xdr:colOff>177800</xdr:colOff>
      <xdr:row>58</xdr:row>
      <xdr:rowOff>38839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0775"/>
          <a:ext cx="889000" cy="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38839</xdr:rowOff>
    </xdr:from>
    <xdr:to>
      <xdr:col>15</xdr:col>
      <xdr:colOff>50800</xdr:colOff>
      <xdr:row>58</xdr:row>
      <xdr:rowOff>46220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82939"/>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46220</xdr:rowOff>
    </xdr:from>
    <xdr:to>
      <xdr:col>10</xdr:col>
      <xdr:colOff>114300</xdr:colOff>
      <xdr:row>58</xdr:row>
      <xdr:rowOff>65925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0320"/>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72764</xdr:rowOff>
    </xdr:from>
    <xdr:to>
      <xdr:col>24</xdr:col>
      <xdr:colOff>114300</xdr:colOff>
      <xdr:row>58</xdr:row>
      <xdr:rowOff>2914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95641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137325</xdr:rowOff>
    </xdr:from>
    <xdr:to>
      <xdr:col>20</xdr:col>
      <xdr:colOff>38100</xdr:colOff>
      <xdr:row>58</xdr:row>
      <xdr:rowOff>67475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58602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0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159489</xdr:rowOff>
    </xdr:from>
    <xdr:to>
      <xdr:col>15</xdr:col>
      <xdr:colOff>101600</xdr:colOff>
      <xdr:row>58</xdr:row>
      <xdr:rowOff>89639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80766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2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166870</xdr:rowOff>
    </xdr:from>
    <xdr:to>
      <xdr:col>10</xdr:col>
      <xdr:colOff>165100</xdr:colOff>
      <xdr:row>58</xdr:row>
      <xdr:rowOff>97020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88147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15125</xdr:rowOff>
    </xdr:from>
    <xdr:to>
      <xdr:col>6</xdr:col>
      <xdr:colOff>38100</xdr:colOff>
      <xdr:row>58</xdr:row>
      <xdr:rowOff>116725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107852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5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144627</xdr:rowOff>
    </xdr:from>
    <xdr:to>
      <xdr:col>24</xdr:col>
      <xdr:colOff>63500</xdr:colOff>
      <xdr:row>77</xdr:row>
      <xdr:rowOff>149473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6277"/>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140974</xdr:rowOff>
    </xdr:from>
    <xdr:to>
      <xdr:col>19</xdr:col>
      <xdr:colOff>177800</xdr:colOff>
      <xdr:row>77</xdr:row>
      <xdr:rowOff>149473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42624"/>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123436</xdr:rowOff>
    </xdr:from>
    <xdr:to>
      <xdr:col>15</xdr:col>
      <xdr:colOff>50800</xdr:colOff>
      <xdr:row>77</xdr:row>
      <xdr:rowOff>140974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5086"/>
          <a:ext cx="889000" cy="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123436</xdr:rowOff>
    </xdr:from>
    <xdr:to>
      <xdr:col>10</xdr:col>
      <xdr:colOff>114300</xdr:colOff>
      <xdr:row>77</xdr:row>
      <xdr:rowOff>153605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5086"/>
          <a:ext cx="889000" cy="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93827</xdr:rowOff>
    </xdr:from>
    <xdr:to>
      <xdr:col>24</xdr:col>
      <xdr:colOff>114300</xdr:colOff>
      <xdr:row>78</xdr:row>
      <xdr:rowOff>23977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8754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98673</xdr:rowOff>
    </xdr:from>
    <xdr:to>
      <xdr:col>20</xdr:col>
      <xdr:colOff>38100</xdr:colOff>
      <xdr:row>78</xdr:row>
      <xdr:rowOff>28823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19950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90174</xdr:rowOff>
    </xdr:from>
    <xdr:to>
      <xdr:col>15</xdr:col>
      <xdr:colOff>101600</xdr:colOff>
      <xdr:row>78</xdr:row>
      <xdr:rowOff>20324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11451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72636</xdr:rowOff>
    </xdr:from>
    <xdr:to>
      <xdr:col>10</xdr:col>
      <xdr:colOff>165100</xdr:colOff>
      <xdr:row>78</xdr:row>
      <xdr:rowOff>2786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165363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102805</xdr:rowOff>
    </xdr:from>
    <xdr:to>
      <xdr:col>6</xdr:col>
      <xdr:colOff>38100</xdr:colOff>
      <xdr:row>78</xdr:row>
      <xdr:rowOff>32955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9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79646</xdr:rowOff>
    </xdr:from>
    <xdr:to>
      <xdr:col>24</xdr:col>
      <xdr:colOff>63500</xdr:colOff>
      <xdr:row>96</xdr:row>
      <xdr:rowOff>14458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67396"/>
          <a:ext cx="838200" cy="1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79646</xdr:rowOff>
    </xdr:from>
    <xdr:to>
      <xdr:col>19</xdr:col>
      <xdr:colOff>177800</xdr:colOff>
      <xdr:row>96</xdr:row>
      <xdr:rowOff>25369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67396"/>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25369</xdr:rowOff>
    </xdr:from>
    <xdr:to>
      <xdr:col>15</xdr:col>
      <xdr:colOff>50800</xdr:colOff>
      <xdr:row>96</xdr:row>
      <xdr:rowOff>29172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84569"/>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29172</xdr:rowOff>
    </xdr:from>
    <xdr:to>
      <xdr:col>10</xdr:col>
      <xdr:colOff>114300</xdr:colOff>
      <xdr:row>96</xdr:row>
      <xdr:rowOff>33310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83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135108</xdr:rowOff>
    </xdr:from>
    <xdr:to>
      <xdr:col>24</xdr:col>
      <xdr:colOff>114300</xdr:colOff>
      <xdr:row>96</xdr:row>
      <xdr:rowOff>65258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113535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28846</xdr:rowOff>
    </xdr:from>
    <xdr:to>
      <xdr:col>20</xdr:col>
      <xdr:colOff>38100</xdr:colOff>
      <xdr:row>95</xdr:row>
      <xdr:rowOff>130446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121573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0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146019</xdr:rowOff>
    </xdr:from>
    <xdr:to>
      <xdr:col>15</xdr:col>
      <xdr:colOff>101600</xdr:colOff>
      <xdr:row>96</xdr:row>
      <xdr:rowOff>76169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67296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149822</xdr:rowOff>
    </xdr:from>
    <xdr:to>
      <xdr:col>10</xdr:col>
      <xdr:colOff>165100</xdr:colOff>
      <xdr:row>96</xdr:row>
      <xdr:rowOff>79972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96499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153960</xdr:rowOff>
    </xdr:from>
    <xdr:to>
      <xdr:col>6</xdr:col>
      <xdr:colOff>38100</xdr:colOff>
      <xdr:row>96</xdr:row>
      <xdr:rowOff>84110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100637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17599</xdr:rowOff>
    </xdr:from>
    <xdr:to>
      <xdr:col>55</xdr:col>
      <xdr:colOff>0</xdr:colOff>
      <xdr:row>36</xdr:row>
      <xdr:rowOff>76627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89799"/>
          <a:ext cx="838200" cy="5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17805</xdr:rowOff>
    </xdr:from>
    <xdr:to>
      <xdr:col>50</xdr:col>
      <xdr:colOff>114300</xdr:colOff>
      <xdr:row>36</xdr:row>
      <xdr:rowOff>76627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18555"/>
          <a:ext cx="889000" cy="2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17805</xdr:rowOff>
    </xdr:from>
    <xdr:to>
      <xdr:col>45</xdr:col>
      <xdr:colOff>177800</xdr:colOff>
      <xdr:row>36</xdr:row>
      <xdr:rowOff>90220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18555"/>
          <a:ext cx="889000" cy="2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75136</xdr:rowOff>
    </xdr:from>
    <xdr:to>
      <xdr:col>41</xdr:col>
      <xdr:colOff>50800</xdr:colOff>
      <xdr:row>36</xdr:row>
      <xdr:rowOff>90220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47336"/>
          <a:ext cx="8890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138249</xdr:rowOff>
    </xdr:from>
    <xdr:to>
      <xdr:col>55</xdr:col>
      <xdr:colOff>50800</xdr:colOff>
      <xdr:row>36</xdr:row>
      <xdr:rowOff>68399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161126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25827</xdr:rowOff>
    </xdr:from>
    <xdr:to>
      <xdr:col>50</xdr:col>
      <xdr:colOff>165100</xdr:colOff>
      <xdr:row>36</xdr:row>
      <xdr:rowOff>127427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143954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7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138455</xdr:rowOff>
    </xdr:from>
    <xdr:to>
      <xdr:col>46</xdr:col>
      <xdr:colOff>38100</xdr:colOff>
      <xdr:row>35</xdr:row>
      <xdr:rowOff>68605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85132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39420</xdr:rowOff>
    </xdr:from>
    <xdr:to>
      <xdr:col>41</xdr:col>
      <xdr:colOff>101600</xdr:colOff>
      <xdr:row>36</xdr:row>
      <xdr:rowOff>141020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157547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24336</xdr:rowOff>
    </xdr:from>
    <xdr:to>
      <xdr:col>36</xdr:col>
      <xdr:colOff>165100</xdr:colOff>
      <xdr:row>36</xdr:row>
      <xdr:rowOff>125936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142463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7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117322</xdr:rowOff>
    </xdr:from>
    <xdr:to>
      <xdr:col>55</xdr:col>
      <xdr:colOff>0</xdr:colOff>
      <xdr:row>56</xdr:row>
      <xdr:rowOff>138364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718522"/>
          <a:ext cx="8382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117322</xdr:rowOff>
    </xdr:from>
    <xdr:to>
      <xdr:col>50</xdr:col>
      <xdr:colOff>114300</xdr:colOff>
      <xdr:row>56</xdr:row>
      <xdr:rowOff>169273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18522"/>
          <a:ext cx="889000" cy="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169273</xdr:rowOff>
    </xdr:from>
    <xdr:to>
      <xdr:col>45</xdr:col>
      <xdr:colOff>177800</xdr:colOff>
      <xdr:row>57</xdr:row>
      <xdr:rowOff>68449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70473"/>
          <a:ext cx="889000" cy="7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54311</xdr:rowOff>
    </xdr:from>
    <xdr:to>
      <xdr:col>41</xdr:col>
      <xdr:colOff>50800</xdr:colOff>
      <xdr:row>57</xdr:row>
      <xdr:rowOff>68449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26961"/>
          <a:ext cx="8890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87564</xdr:rowOff>
    </xdr:from>
    <xdr:to>
      <xdr:col>55</xdr:col>
      <xdr:colOff>50800</xdr:colOff>
      <xdr:row>57</xdr:row>
      <xdr:rowOff>17714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110441</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66522</xdr:rowOff>
    </xdr:from>
    <xdr:to>
      <xdr:col>50</xdr:col>
      <xdr:colOff>165100</xdr:colOff>
      <xdr:row>56</xdr:row>
      <xdr:rowOff>168122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13199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44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118473</xdr:rowOff>
    </xdr:from>
    <xdr:to>
      <xdr:col>46</xdr:col>
      <xdr:colOff>38100</xdr:colOff>
      <xdr:row>57</xdr:row>
      <xdr:rowOff>48623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65150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49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17649</xdr:rowOff>
    </xdr:from>
    <xdr:to>
      <xdr:col>41</xdr:col>
      <xdr:colOff>101600</xdr:colOff>
      <xdr:row>57</xdr:row>
      <xdr:rowOff>119249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110376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88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3511</xdr:rowOff>
    </xdr:from>
    <xdr:to>
      <xdr:col>36</xdr:col>
      <xdr:colOff>165100</xdr:colOff>
      <xdr:row>57</xdr:row>
      <xdr:rowOff>105111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96238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8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100481</xdr:rowOff>
    </xdr:from>
    <xdr:to>
      <xdr:col>55</xdr:col>
      <xdr:colOff>0</xdr:colOff>
      <xdr:row>77</xdr:row>
      <xdr:rowOff>142591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02131"/>
          <a:ext cx="838200" cy="4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100481</xdr:rowOff>
    </xdr:from>
    <xdr:to>
      <xdr:col>50</xdr:col>
      <xdr:colOff>114300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02131"/>
          <a:ext cx="889000" cy="9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25400</xdr:rowOff>
    </xdr:from>
    <xdr:to>
      <xdr:col>45</xdr:col>
      <xdr:colOff>177800</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22706</xdr:rowOff>
    </xdr:from>
    <xdr:to>
      <xdr:col>41</xdr:col>
      <xdr:colOff>50800</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95806"/>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91791</xdr:rowOff>
    </xdr:from>
    <xdr:to>
      <xdr:col>55</xdr:col>
      <xdr:colOff>50800</xdr:colOff>
      <xdr:row>78</xdr:row>
      <xdr:rowOff>21941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2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51168</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8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49681</xdr:rowOff>
    </xdr:from>
    <xdr:to>
      <xdr:col>50</xdr:col>
      <xdr:colOff>165100</xdr:colOff>
      <xdr:row>77</xdr:row>
      <xdr:rowOff>151281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2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167808</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0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143356</xdr:rowOff>
    </xdr:from>
    <xdr:to>
      <xdr:col>36</xdr:col>
      <xdr:colOff>165100</xdr:colOff>
      <xdr:row>78</xdr:row>
      <xdr:rowOff>73506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64633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155584</xdr:rowOff>
    </xdr:from>
    <xdr:to>
      <xdr:col>55</xdr:col>
      <xdr:colOff>0</xdr:colOff>
      <xdr:row>96</xdr:row>
      <xdr:rowOff>66356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443334"/>
          <a:ext cx="838200" cy="8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94703</xdr:rowOff>
    </xdr:from>
    <xdr:to>
      <xdr:col>50</xdr:col>
      <xdr:colOff>114300</xdr:colOff>
      <xdr:row>96</xdr:row>
      <xdr:rowOff>66356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382453"/>
          <a:ext cx="8890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94703</xdr:rowOff>
    </xdr:from>
    <xdr:to>
      <xdr:col>45</xdr:col>
      <xdr:colOff>177800</xdr:colOff>
      <xdr:row>96</xdr:row>
      <xdr:rowOff>156851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382453"/>
          <a:ext cx="889000" cy="2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156851</xdr:rowOff>
    </xdr:from>
    <xdr:to>
      <xdr:col>41</xdr:col>
      <xdr:colOff>50800</xdr:colOff>
      <xdr:row>97</xdr:row>
      <xdr:rowOff>53350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616051"/>
          <a:ext cx="8890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104784</xdr:rowOff>
    </xdr:from>
    <xdr:to>
      <xdr:col>55</xdr:col>
      <xdr:colOff>50800</xdr:colOff>
      <xdr:row>96</xdr:row>
      <xdr:rowOff>34934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3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127661</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24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15556</xdr:rowOff>
    </xdr:from>
    <xdr:to>
      <xdr:col>50</xdr:col>
      <xdr:colOff>165100</xdr:colOff>
      <xdr:row>96</xdr:row>
      <xdr:rowOff>117156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4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133683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24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43903</xdr:rowOff>
    </xdr:from>
    <xdr:to>
      <xdr:col>46</xdr:col>
      <xdr:colOff>38100</xdr:colOff>
      <xdr:row>95</xdr:row>
      <xdr:rowOff>145503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162030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10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106051</xdr:rowOff>
    </xdr:from>
    <xdr:to>
      <xdr:col>41</xdr:col>
      <xdr:colOff>101600</xdr:colOff>
      <xdr:row>97</xdr:row>
      <xdr:rowOff>36201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52728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3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2550</xdr:rowOff>
    </xdr:from>
    <xdr:to>
      <xdr:col>36</xdr:col>
      <xdr:colOff>165100</xdr:colOff>
      <xdr:row>97</xdr:row>
      <xdr:rowOff>104150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6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120677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40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109176</xdr:rowOff>
    </xdr:from>
    <xdr:to>
      <xdr:col>85</xdr:col>
      <xdr:colOff>127000</xdr:colOff>
      <xdr:row>38</xdr:row>
      <xdr:rowOff>92421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52826"/>
          <a:ext cx="838200" cy="1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109176</xdr:rowOff>
    </xdr:from>
    <xdr:to>
      <xdr:col>81</xdr:col>
      <xdr:colOff>50800</xdr:colOff>
      <xdr:row>38</xdr:row>
      <xdr:rowOff>16111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52826"/>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94071</xdr:rowOff>
    </xdr:from>
    <xdr:to>
      <xdr:col>76</xdr:col>
      <xdr:colOff>114300</xdr:colOff>
      <xdr:row>38</xdr:row>
      <xdr:rowOff>16111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437721"/>
          <a:ext cx="889000" cy="9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152576</xdr:rowOff>
    </xdr:from>
    <xdr:to>
      <xdr:col>71</xdr:col>
      <xdr:colOff>177800</xdr:colOff>
      <xdr:row>37</xdr:row>
      <xdr:rowOff>94071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324776"/>
          <a:ext cx="889000" cy="1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41621</xdr:rowOff>
    </xdr:from>
    <xdr:to>
      <xdr:col>85</xdr:col>
      <xdr:colOff>177800</xdr:colOff>
      <xdr:row>38</xdr:row>
      <xdr:rowOff>143221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34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58376</xdr:rowOff>
    </xdr:from>
    <xdr:to>
      <xdr:col>81</xdr:col>
      <xdr:colOff>101600</xdr:colOff>
      <xdr:row>37</xdr:row>
      <xdr:rowOff>159976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5053</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617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136761</xdr:rowOff>
    </xdr:from>
    <xdr:to>
      <xdr:col>76</xdr:col>
      <xdr:colOff>165100</xdr:colOff>
      <xdr:row>38</xdr:row>
      <xdr:rowOff>66911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83438</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292795" y="625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43271</xdr:rowOff>
    </xdr:from>
    <xdr:to>
      <xdr:col>72</xdr:col>
      <xdr:colOff>38100</xdr:colOff>
      <xdr:row>37</xdr:row>
      <xdr:rowOff>144871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161398</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03795" y="616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101776</xdr:rowOff>
    </xdr:from>
    <xdr:to>
      <xdr:col>67</xdr:col>
      <xdr:colOff>101600</xdr:colOff>
      <xdr:row>37</xdr:row>
      <xdr:rowOff>31926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48453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14795" y="604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78938</xdr:rowOff>
    </xdr:from>
    <xdr:to>
      <xdr:col>85</xdr:col>
      <xdr:colOff>127000</xdr:colOff>
      <xdr:row>77</xdr:row>
      <xdr:rowOff>94814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80588"/>
          <a:ext cx="8382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94814</xdr:rowOff>
    </xdr:from>
    <xdr:to>
      <xdr:col>81</xdr:col>
      <xdr:colOff>50800</xdr:colOff>
      <xdr:row>77</xdr:row>
      <xdr:rowOff>103766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96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103766</xdr:rowOff>
    </xdr:from>
    <xdr:to>
      <xdr:col>76</xdr:col>
      <xdr:colOff>114300</xdr:colOff>
      <xdr:row>77</xdr:row>
      <xdr:rowOff>128184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05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124470</xdr:rowOff>
    </xdr:from>
    <xdr:to>
      <xdr:col>71</xdr:col>
      <xdr:colOff>177800</xdr:colOff>
      <xdr:row>77</xdr:row>
      <xdr:rowOff>128184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2612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28138</xdr:rowOff>
    </xdr:from>
    <xdr:to>
      <xdr:col>85</xdr:col>
      <xdr:colOff>177800</xdr:colOff>
      <xdr:row>77</xdr:row>
      <xdr:rowOff>129738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6565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44014</xdr:rowOff>
    </xdr:from>
    <xdr:to>
      <xdr:col>81</xdr:col>
      <xdr:colOff>101600</xdr:colOff>
      <xdr:row>77</xdr:row>
      <xdr:rowOff>145614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136741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3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52966</xdr:rowOff>
    </xdr:from>
    <xdr:to>
      <xdr:col>76</xdr:col>
      <xdr:colOff>165100</xdr:colOff>
      <xdr:row>77</xdr:row>
      <xdr:rowOff>154566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145693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3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77384</xdr:rowOff>
    </xdr:from>
    <xdr:to>
      <xdr:col>72</xdr:col>
      <xdr:colOff>38100</xdr:colOff>
      <xdr:row>78</xdr:row>
      <xdr:rowOff>7534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170111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37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73670</xdr:rowOff>
    </xdr:from>
    <xdr:to>
      <xdr:col>67</xdr:col>
      <xdr:colOff>101600</xdr:colOff>
      <xdr:row>78</xdr:row>
      <xdr:rowOff>3820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166397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36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167380</xdr:rowOff>
    </xdr:from>
    <xdr:to>
      <xdr:col>85</xdr:col>
      <xdr:colOff>127000</xdr:colOff>
      <xdr:row>98</xdr:row>
      <xdr:rowOff>6100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8030"/>
          <a:ext cx="838200" cy="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6100</xdr:rowOff>
    </xdr:from>
    <xdr:to>
      <xdr:col>81</xdr:col>
      <xdr:colOff>50800</xdr:colOff>
      <xdr:row>98</xdr:row>
      <xdr:rowOff>101045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8200"/>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101045</xdr:rowOff>
    </xdr:from>
    <xdr:to>
      <xdr:col>76</xdr:col>
      <xdr:colOff>114300</xdr:colOff>
      <xdr:row>98</xdr:row>
      <xdr:rowOff>102322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3145"/>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68284</xdr:rowOff>
    </xdr:from>
    <xdr:to>
      <xdr:col>71</xdr:col>
      <xdr:colOff>177800</xdr:colOff>
      <xdr:row>98</xdr:row>
      <xdr:rowOff>102322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70384"/>
          <a:ext cx="889000" cy="3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116580</xdr:rowOff>
    </xdr:from>
    <xdr:to>
      <xdr:col>85</xdr:col>
      <xdr:colOff>177800</xdr:colOff>
      <xdr:row>98</xdr:row>
      <xdr:rowOff>46730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139457</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126750</xdr:rowOff>
    </xdr:from>
    <xdr:to>
      <xdr:col>81</xdr:col>
      <xdr:colOff>101600</xdr:colOff>
      <xdr:row>98</xdr:row>
      <xdr:rowOff>56900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73427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53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50245</xdr:rowOff>
    </xdr:from>
    <xdr:to>
      <xdr:col>76</xdr:col>
      <xdr:colOff>165100</xdr:colOff>
      <xdr:row>98</xdr:row>
      <xdr:rowOff>151845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51522</xdr:rowOff>
    </xdr:from>
    <xdr:to>
      <xdr:col>72</xdr:col>
      <xdr:colOff>38100</xdr:colOff>
      <xdr:row>98</xdr:row>
      <xdr:rowOff>153122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144249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17484</xdr:rowOff>
    </xdr:from>
    <xdr:to>
      <xdr:col>67</xdr:col>
      <xdr:colOff>101600</xdr:colOff>
      <xdr:row>98</xdr:row>
      <xdr:rowOff>119084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135611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110210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54310"/>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110210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54310"/>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59410</xdr:rowOff>
    </xdr:from>
    <xdr:to>
      <xdr:col>107</xdr:col>
      <xdr:colOff>101600</xdr:colOff>
      <xdr:row>58</xdr:row>
      <xdr:rowOff>161010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6087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16782</xdr:rowOff>
    </xdr:from>
    <xdr:to>
      <xdr:col>116</xdr:col>
      <xdr:colOff>63500</xdr:colOff>
      <xdr:row>77</xdr:row>
      <xdr:rowOff>27667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1843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27667</xdr:rowOff>
    </xdr:from>
    <xdr:to>
      <xdr:col>111</xdr:col>
      <xdr:colOff>177800</xdr:colOff>
      <xdr:row>77</xdr:row>
      <xdr:rowOff>91011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29317"/>
          <a:ext cx="889000" cy="6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28620</xdr:rowOff>
    </xdr:from>
    <xdr:to>
      <xdr:col>107</xdr:col>
      <xdr:colOff>50800</xdr:colOff>
      <xdr:row>77</xdr:row>
      <xdr:rowOff>91011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30270"/>
          <a:ext cx="889000" cy="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28620</xdr:rowOff>
    </xdr:from>
    <xdr:to>
      <xdr:col>102</xdr:col>
      <xdr:colOff>114300</xdr:colOff>
      <xdr:row>77</xdr:row>
      <xdr:rowOff>35322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30270"/>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137432</xdr:rowOff>
    </xdr:from>
    <xdr:to>
      <xdr:col>116</xdr:col>
      <xdr:colOff>114300</xdr:colOff>
      <xdr:row>77</xdr:row>
      <xdr:rowOff>67582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115859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148317</xdr:rowOff>
    </xdr:from>
    <xdr:to>
      <xdr:col>112</xdr:col>
      <xdr:colOff>38100</xdr:colOff>
      <xdr:row>77</xdr:row>
      <xdr:rowOff>78467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69594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40211</xdr:rowOff>
    </xdr:from>
    <xdr:to>
      <xdr:col>107</xdr:col>
      <xdr:colOff>101600</xdr:colOff>
      <xdr:row>77</xdr:row>
      <xdr:rowOff>141811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132938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149270</xdr:rowOff>
    </xdr:from>
    <xdr:to>
      <xdr:col>102</xdr:col>
      <xdr:colOff>165100</xdr:colOff>
      <xdr:row>77</xdr:row>
      <xdr:rowOff>79420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70547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155972</xdr:rowOff>
    </xdr:from>
    <xdr:to>
      <xdr:col>98</xdr:col>
      <xdr:colOff>38100</xdr:colOff>
      <xdr:row>77</xdr:row>
      <xdr:rowOff>86122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77249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人件費は前年度から</a:t>
          </a:r>
          <a:r>
            <a:rPr kumimoji="1" lang="en-US" altLang="ja-JP" sz="1100">
              <a:solidFill>
                <a:schemeClr val="dk1"/>
              </a:solidFill>
              <a:effectLst/>
              <a:latin typeface="+mn-lt"/>
              <a:ea typeface="+mn-ea"/>
              <a:cs typeface="+mn-cs"/>
            </a:rPr>
            <a:t>2,279</a:t>
          </a:r>
          <a:r>
            <a:rPr kumimoji="1" lang="ja-JP" altLang="ja-JP" sz="1100">
              <a:solidFill>
                <a:schemeClr val="dk1"/>
              </a:solidFill>
              <a:effectLst/>
              <a:latin typeface="+mn-lt"/>
              <a:ea typeface="+mn-ea"/>
              <a:cs typeface="+mn-cs"/>
            </a:rPr>
            <a:t>円の増となっている職員数に増減はないが、人口減少に伴い住民一人当たりの経費が増加している。</a:t>
          </a:r>
          <a:endParaRPr lang="ja-JP" altLang="ja-JP" sz="1400">
            <a:effectLst/>
          </a:endParaRPr>
        </a:p>
        <a:p>
          <a:r>
            <a:rPr kumimoji="1" lang="ja-JP" altLang="ja-JP" sz="1100">
              <a:solidFill>
                <a:schemeClr val="dk1"/>
              </a:solidFill>
              <a:effectLst/>
              <a:latin typeface="+mn-lt"/>
              <a:ea typeface="+mn-ea"/>
              <a:cs typeface="+mn-cs"/>
            </a:rPr>
            <a:t>　普通建設事業費の更新整備では道路改良、修繕事業が増加したことで、一人当たりの経費が</a:t>
          </a:r>
          <a:r>
            <a:rPr kumimoji="1" lang="en-US" altLang="ja-JP" sz="1100">
              <a:solidFill>
                <a:schemeClr val="dk1"/>
              </a:solidFill>
              <a:effectLst/>
              <a:latin typeface="+mn-lt"/>
              <a:ea typeface="+mn-ea"/>
              <a:cs typeface="+mn-cs"/>
            </a:rPr>
            <a:t>43,161</a:t>
          </a:r>
          <a:r>
            <a:rPr kumimoji="1" lang="ja-JP" altLang="ja-JP" sz="1100">
              <a:solidFill>
                <a:schemeClr val="dk1"/>
              </a:solidFill>
              <a:effectLst/>
              <a:latin typeface="+mn-lt"/>
              <a:ea typeface="+mn-ea"/>
              <a:cs typeface="+mn-cs"/>
            </a:rPr>
            <a:t>円増加している。また比較でも平均を大きく超えており、今後施設の老朽化などへの対応で多額の経費を要することが考えられるので、必要経費の見直しなどをさらに進めていく必要がある。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
1,362
60.81
2,706,599
2,581,348
116,242
1,251,070
2,302,096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119488</xdr:rowOff>
    </xdr:from>
    <xdr:to>
      <xdr:col>24</xdr:col>
      <xdr:colOff>63500</xdr:colOff>
      <xdr:row>35</xdr:row>
      <xdr:rowOff>134861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20238"/>
          <a:ext cx="8382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131051</xdr:rowOff>
    </xdr:from>
    <xdr:to>
      <xdr:col>19</xdr:col>
      <xdr:colOff>177800</xdr:colOff>
      <xdr:row>35</xdr:row>
      <xdr:rowOff>134861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3180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131051</xdr:rowOff>
    </xdr:from>
    <xdr:to>
      <xdr:col>15</xdr:col>
      <xdr:colOff>50800</xdr:colOff>
      <xdr:row>35</xdr:row>
      <xdr:rowOff>159150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31801"/>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75121</xdr:rowOff>
    </xdr:from>
    <xdr:to>
      <xdr:col>10</xdr:col>
      <xdr:colOff>114300</xdr:colOff>
      <xdr:row>35</xdr:row>
      <xdr:rowOff>159150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75871"/>
          <a:ext cx="889000" cy="8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68688</xdr:rowOff>
    </xdr:from>
    <xdr:to>
      <xdr:col>24</xdr:col>
      <xdr:colOff>114300</xdr:colOff>
      <xdr:row>35</xdr:row>
      <xdr:rowOff>170288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91565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84061</xdr:rowOff>
    </xdr:from>
    <xdr:to>
      <xdr:col>20</xdr:col>
      <xdr:colOff>38100</xdr:colOff>
      <xdr:row>36</xdr:row>
      <xdr:rowOff>14211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30738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80251</xdr:rowOff>
    </xdr:from>
    <xdr:to>
      <xdr:col>15</xdr:col>
      <xdr:colOff>101600</xdr:colOff>
      <xdr:row>36</xdr:row>
      <xdr:rowOff>10401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26928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108350</xdr:rowOff>
    </xdr:from>
    <xdr:to>
      <xdr:col>10</xdr:col>
      <xdr:colOff>165100</xdr:colOff>
      <xdr:row>36</xdr:row>
      <xdr:rowOff>38500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55027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24321</xdr:rowOff>
    </xdr:from>
    <xdr:to>
      <xdr:col>6</xdr:col>
      <xdr:colOff>38100</xdr:colOff>
      <xdr:row>35</xdr:row>
      <xdr:rowOff>125921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142448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129728</xdr:rowOff>
    </xdr:from>
    <xdr:to>
      <xdr:col>24</xdr:col>
      <xdr:colOff>63500</xdr:colOff>
      <xdr:row>57</xdr:row>
      <xdr:rowOff>49713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30928"/>
          <a:ext cx="838200" cy="9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48545</xdr:rowOff>
    </xdr:from>
    <xdr:to>
      <xdr:col>19</xdr:col>
      <xdr:colOff>177800</xdr:colOff>
      <xdr:row>57</xdr:row>
      <xdr:rowOff>49713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1195"/>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48545</xdr:rowOff>
    </xdr:from>
    <xdr:to>
      <xdr:col>15</xdr:col>
      <xdr:colOff>50800</xdr:colOff>
      <xdr:row>58</xdr:row>
      <xdr:rowOff>6985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21195"/>
          <a:ext cx="889000" cy="1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4849</xdr:rowOff>
    </xdr:from>
    <xdr:to>
      <xdr:col>10</xdr:col>
      <xdr:colOff>114300</xdr:colOff>
      <xdr:row>58</xdr:row>
      <xdr:rowOff>6985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48949"/>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78928</xdr:rowOff>
    </xdr:from>
    <xdr:to>
      <xdr:col>24</xdr:col>
      <xdr:colOff>114300</xdr:colOff>
      <xdr:row>57</xdr:row>
      <xdr:rowOff>9078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101805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3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170363</xdr:rowOff>
    </xdr:from>
    <xdr:to>
      <xdr:col>20</xdr:col>
      <xdr:colOff>38100</xdr:colOff>
      <xdr:row>57</xdr:row>
      <xdr:rowOff>100513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117040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169195</xdr:rowOff>
    </xdr:from>
    <xdr:to>
      <xdr:col>15</xdr:col>
      <xdr:colOff>101600</xdr:colOff>
      <xdr:row>57</xdr:row>
      <xdr:rowOff>99345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115872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127635</xdr:rowOff>
    </xdr:from>
    <xdr:to>
      <xdr:col>10</xdr:col>
      <xdr:colOff>165100</xdr:colOff>
      <xdr:row>58</xdr:row>
      <xdr:rowOff>57785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48912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125499</xdr:rowOff>
    </xdr:from>
    <xdr:to>
      <xdr:col>6</xdr:col>
      <xdr:colOff>38100</xdr:colOff>
      <xdr:row>58</xdr:row>
      <xdr:rowOff>55649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46776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99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80773</xdr:rowOff>
    </xdr:from>
    <xdr:to>
      <xdr:col>24</xdr:col>
      <xdr:colOff>63500</xdr:colOff>
      <xdr:row>76</xdr:row>
      <xdr:rowOff>90132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10973"/>
          <a:ext cx="8382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80773</xdr:rowOff>
    </xdr:from>
    <xdr:to>
      <xdr:col>19</xdr:col>
      <xdr:colOff>177800</xdr:colOff>
      <xdr:row>77</xdr:row>
      <xdr:rowOff>1619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10973"/>
          <a:ext cx="889000" cy="9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1619</xdr:rowOff>
    </xdr:from>
    <xdr:to>
      <xdr:col>15</xdr:col>
      <xdr:colOff>50800</xdr:colOff>
      <xdr:row>77</xdr:row>
      <xdr:rowOff>33274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3269"/>
          <a:ext cx="889000" cy="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33274</xdr:rowOff>
    </xdr:from>
    <xdr:to>
      <xdr:col>10</xdr:col>
      <xdr:colOff>114300</xdr:colOff>
      <xdr:row>77</xdr:row>
      <xdr:rowOff>89559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4924"/>
          <a:ext cx="889000" cy="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39332</xdr:rowOff>
    </xdr:from>
    <xdr:to>
      <xdr:col>24</xdr:col>
      <xdr:colOff>114300</xdr:colOff>
      <xdr:row>76</xdr:row>
      <xdr:rowOff>140932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62210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29973</xdr:rowOff>
    </xdr:from>
    <xdr:to>
      <xdr:col>20</xdr:col>
      <xdr:colOff>38100</xdr:colOff>
      <xdr:row>76</xdr:row>
      <xdr:rowOff>131573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148100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3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122269</xdr:rowOff>
    </xdr:from>
    <xdr:to>
      <xdr:col>15</xdr:col>
      <xdr:colOff>101600</xdr:colOff>
      <xdr:row>77</xdr:row>
      <xdr:rowOff>52419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153924</xdr:rowOff>
    </xdr:from>
    <xdr:to>
      <xdr:col>10</xdr:col>
      <xdr:colOff>165100</xdr:colOff>
      <xdr:row>77</xdr:row>
      <xdr:rowOff>84074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100601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5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38759</xdr:rowOff>
    </xdr:from>
    <xdr:to>
      <xdr:col>6</xdr:col>
      <xdr:colOff>38100</xdr:colOff>
      <xdr:row>77</xdr:row>
      <xdr:rowOff>140359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131486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3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16439</xdr:rowOff>
    </xdr:from>
    <xdr:to>
      <xdr:col>24</xdr:col>
      <xdr:colOff>63500</xdr:colOff>
      <xdr:row>97</xdr:row>
      <xdr:rowOff>69086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47089"/>
          <a:ext cx="838200" cy="5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16439</xdr:rowOff>
    </xdr:from>
    <xdr:to>
      <xdr:col>19</xdr:col>
      <xdr:colOff>177800</xdr:colOff>
      <xdr:row>97</xdr:row>
      <xdr:rowOff>91531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47089"/>
          <a:ext cx="889000" cy="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91531</xdr:rowOff>
    </xdr:from>
    <xdr:to>
      <xdr:col>15</xdr:col>
      <xdr:colOff>50800</xdr:colOff>
      <xdr:row>97</xdr:row>
      <xdr:rowOff>127702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22181"/>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110886</xdr:rowOff>
    </xdr:from>
    <xdr:to>
      <xdr:col>10</xdr:col>
      <xdr:colOff>114300</xdr:colOff>
      <xdr:row>97</xdr:row>
      <xdr:rowOff>127702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1536"/>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18286</xdr:rowOff>
    </xdr:from>
    <xdr:to>
      <xdr:col>24</xdr:col>
      <xdr:colOff>114300</xdr:colOff>
      <xdr:row>97</xdr:row>
      <xdr:rowOff>119886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168163</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137089</xdr:rowOff>
    </xdr:from>
    <xdr:to>
      <xdr:col>20</xdr:col>
      <xdr:colOff>38100</xdr:colOff>
      <xdr:row>97</xdr:row>
      <xdr:rowOff>67239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58366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6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40731</xdr:rowOff>
    </xdr:from>
    <xdr:to>
      <xdr:col>15</xdr:col>
      <xdr:colOff>101600</xdr:colOff>
      <xdr:row>97</xdr:row>
      <xdr:rowOff>142331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133458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6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76902</xdr:rowOff>
    </xdr:from>
    <xdr:to>
      <xdr:col>10</xdr:col>
      <xdr:colOff>165100</xdr:colOff>
      <xdr:row>98</xdr:row>
      <xdr:rowOff>7052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169629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60086</xdr:rowOff>
    </xdr:from>
    <xdr:to>
      <xdr:col>6</xdr:col>
      <xdr:colOff>38100</xdr:colOff>
      <xdr:row>97</xdr:row>
      <xdr:rowOff>161686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152813</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7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53900</xdr:rowOff>
    </xdr:from>
    <xdr:to>
      <xdr:col>55</xdr:col>
      <xdr:colOff>0</xdr:colOff>
      <xdr:row>58</xdr:row>
      <xdr:rowOff>62520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8000"/>
          <a:ext cx="838200" cy="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50482</xdr:rowOff>
    </xdr:from>
    <xdr:to>
      <xdr:col>50</xdr:col>
      <xdr:colOff>114300</xdr:colOff>
      <xdr:row>58</xdr:row>
      <xdr:rowOff>62520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94582"/>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50482</xdr:rowOff>
    </xdr:from>
    <xdr:to>
      <xdr:col>45</xdr:col>
      <xdr:colOff>177800</xdr:colOff>
      <xdr:row>58</xdr:row>
      <xdr:rowOff>72642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94582"/>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59052</xdr:rowOff>
    </xdr:from>
    <xdr:to>
      <xdr:col>41</xdr:col>
      <xdr:colOff>50800</xdr:colOff>
      <xdr:row>58</xdr:row>
      <xdr:rowOff>72642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3152"/>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3100</xdr:rowOff>
    </xdr:from>
    <xdr:to>
      <xdr:col>55</xdr:col>
      <xdr:colOff>50800</xdr:colOff>
      <xdr:row>58</xdr:row>
      <xdr:rowOff>104700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11720</xdr:rowOff>
    </xdr:from>
    <xdr:to>
      <xdr:col>50</xdr:col>
      <xdr:colOff>165100</xdr:colOff>
      <xdr:row>58</xdr:row>
      <xdr:rowOff>113320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104447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4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171132</xdr:rowOff>
    </xdr:from>
    <xdr:to>
      <xdr:col>46</xdr:col>
      <xdr:colOff>38100</xdr:colOff>
      <xdr:row>58</xdr:row>
      <xdr:rowOff>101282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117809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1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21842</xdr:rowOff>
    </xdr:from>
    <xdr:to>
      <xdr:col>41</xdr:col>
      <xdr:colOff>101600</xdr:colOff>
      <xdr:row>58</xdr:row>
      <xdr:rowOff>123442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114569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8252</xdr:rowOff>
    </xdr:from>
    <xdr:to>
      <xdr:col>36</xdr:col>
      <xdr:colOff>165100</xdr:colOff>
      <xdr:row>58</xdr:row>
      <xdr:rowOff>109852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126379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5694</xdr:rowOff>
    </xdr:from>
    <xdr:to>
      <xdr:col>55</xdr:col>
      <xdr:colOff>0</xdr:colOff>
      <xdr:row>78</xdr:row>
      <xdr:rowOff>26239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78794"/>
          <a:ext cx="838200" cy="2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5694</xdr:rowOff>
    </xdr:from>
    <xdr:to>
      <xdr:col>50</xdr:col>
      <xdr:colOff>114300</xdr:colOff>
      <xdr:row>78</xdr:row>
      <xdr:rowOff>10483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78794"/>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10483</xdr:rowOff>
    </xdr:from>
    <xdr:to>
      <xdr:col>45</xdr:col>
      <xdr:colOff>177800</xdr:colOff>
      <xdr:row>78</xdr:row>
      <xdr:rowOff>21084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83583"/>
          <a:ext cx="889000" cy="1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21084</xdr:rowOff>
    </xdr:from>
    <xdr:to>
      <xdr:col>41</xdr:col>
      <xdr:colOff>50800</xdr:colOff>
      <xdr:row>78</xdr:row>
      <xdr:rowOff>67416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4184"/>
          <a:ext cx="889000" cy="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146889</xdr:rowOff>
    </xdr:from>
    <xdr:to>
      <xdr:col>55</xdr:col>
      <xdr:colOff>50800</xdr:colOff>
      <xdr:row>78</xdr:row>
      <xdr:rowOff>77039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73435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126344</xdr:rowOff>
    </xdr:from>
    <xdr:to>
      <xdr:col>50</xdr:col>
      <xdr:colOff>165100</xdr:colOff>
      <xdr:row>78</xdr:row>
      <xdr:rowOff>56494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47621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131133</xdr:rowOff>
    </xdr:from>
    <xdr:to>
      <xdr:col>46</xdr:col>
      <xdr:colOff>38100</xdr:colOff>
      <xdr:row>78</xdr:row>
      <xdr:rowOff>61283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52410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141734</xdr:rowOff>
    </xdr:from>
    <xdr:to>
      <xdr:col>41</xdr:col>
      <xdr:colOff>101600</xdr:colOff>
      <xdr:row>78</xdr:row>
      <xdr:rowOff>71884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63011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16616</xdr:rowOff>
    </xdr:from>
    <xdr:to>
      <xdr:col>36</xdr:col>
      <xdr:colOff>165100</xdr:colOff>
      <xdr:row>78</xdr:row>
      <xdr:rowOff>118216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109343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164023</xdr:rowOff>
    </xdr:from>
    <xdr:to>
      <xdr:col>55</xdr:col>
      <xdr:colOff>0</xdr:colOff>
      <xdr:row>95</xdr:row>
      <xdr:rowOff>157000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80323"/>
          <a:ext cx="838200" cy="1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164023</xdr:rowOff>
    </xdr:from>
    <xdr:to>
      <xdr:col>50</xdr:col>
      <xdr:colOff>114300</xdr:colOff>
      <xdr:row>96</xdr:row>
      <xdr:rowOff>142204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80323"/>
          <a:ext cx="889000" cy="3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142204</xdr:rowOff>
    </xdr:from>
    <xdr:to>
      <xdr:col>45</xdr:col>
      <xdr:colOff>177800</xdr:colOff>
      <xdr:row>97</xdr:row>
      <xdr:rowOff>62410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01404"/>
          <a:ext cx="889000" cy="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62410</xdr:rowOff>
    </xdr:from>
    <xdr:to>
      <xdr:col>41</xdr:col>
      <xdr:colOff>50800</xdr:colOff>
      <xdr:row>98</xdr:row>
      <xdr:rowOff>83127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93060"/>
          <a:ext cx="889000" cy="19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106200</xdr:rowOff>
    </xdr:from>
    <xdr:to>
      <xdr:col>55</xdr:col>
      <xdr:colOff>50800</xdr:colOff>
      <xdr:row>96</xdr:row>
      <xdr:rowOff>36350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129077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4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113223</xdr:rowOff>
    </xdr:from>
    <xdr:to>
      <xdr:col>50</xdr:col>
      <xdr:colOff>165100</xdr:colOff>
      <xdr:row>95</xdr:row>
      <xdr:rowOff>43373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59900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00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91404</xdr:rowOff>
    </xdr:from>
    <xdr:to>
      <xdr:col>46</xdr:col>
      <xdr:colOff>38100</xdr:colOff>
      <xdr:row>97</xdr:row>
      <xdr:rowOff>21554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38081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2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11610</xdr:rowOff>
    </xdr:from>
    <xdr:to>
      <xdr:col>41</xdr:col>
      <xdr:colOff>101600</xdr:colOff>
      <xdr:row>97</xdr:row>
      <xdr:rowOff>113210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129737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1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32327</xdr:rowOff>
    </xdr:from>
    <xdr:to>
      <xdr:col>36</xdr:col>
      <xdr:colOff>165100</xdr:colOff>
      <xdr:row>98</xdr:row>
      <xdr:rowOff>133927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125054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2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19523</xdr:rowOff>
    </xdr:from>
    <xdr:to>
      <xdr:col>85</xdr:col>
      <xdr:colOff>127000</xdr:colOff>
      <xdr:row>38</xdr:row>
      <xdr:rowOff>38636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34623"/>
          <a:ext cx="8382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19523</xdr:rowOff>
    </xdr:from>
    <xdr:to>
      <xdr:col>81</xdr:col>
      <xdr:colOff>50800</xdr:colOff>
      <xdr:row>38</xdr:row>
      <xdr:rowOff>52946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34623"/>
          <a:ext cx="889000" cy="3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50853</xdr:rowOff>
    </xdr:from>
    <xdr:to>
      <xdr:col>76</xdr:col>
      <xdr:colOff>114300</xdr:colOff>
      <xdr:row>38</xdr:row>
      <xdr:rowOff>52946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65953"/>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50757</xdr:rowOff>
    </xdr:from>
    <xdr:to>
      <xdr:col>71</xdr:col>
      <xdr:colOff>177800</xdr:colOff>
      <xdr:row>38</xdr:row>
      <xdr:rowOff>50853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585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159286</xdr:rowOff>
    </xdr:from>
    <xdr:to>
      <xdr:col>85</xdr:col>
      <xdr:colOff>177800</xdr:colOff>
      <xdr:row>38</xdr:row>
      <xdr:rowOff>89436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140173</xdr:rowOff>
    </xdr:from>
    <xdr:to>
      <xdr:col>81</xdr:col>
      <xdr:colOff>101600</xdr:colOff>
      <xdr:row>38</xdr:row>
      <xdr:rowOff>70323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61450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2146</xdr:rowOff>
    </xdr:from>
    <xdr:to>
      <xdr:col>76</xdr:col>
      <xdr:colOff>165100</xdr:colOff>
      <xdr:row>38</xdr:row>
      <xdr:rowOff>103746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94873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xdr:rowOff>
    </xdr:from>
    <xdr:to>
      <xdr:col>72</xdr:col>
      <xdr:colOff>38100</xdr:colOff>
      <xdr:row>38</xdr:row>
      <xdr:rowOff>101653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92780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171407</xdr:rowOff>
    </xdr:from>
    <xdr:to>
      <xdr:col>67</xdr:col>
      <xdr:colOff>101600</xdr:colOff>
      <xdr:row>38</xdr:row>
      <xdr:rowOff>101557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92684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164229</xdr:rowOff>
    </xdr:from>
    <xdr:to>
      <xdr:col>85</xdr:col>
      <xdr:colOff>127000</xdr:colOff>
      <xdr:row>58</xdr:row>
      <xdr:rowOff>12116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36879"/>
          <a:ext cx="838200" cy="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147661</xdr:rowOff>
    </xdr:from>
    <xdr:to>
      <xdr:col>81</xdr:col>
      <xdr:colOff>50800</xdr:colOff>
      <xdr:row>58</xdr:row>
      <xdr:rowOff>12116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20311"/>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131015</xdr:rowOff>
    </xdr:from>
    <xdr:to>
      <xdr:col>76</xdr:col>
      <xdr:colOff>114300</xdr:colOff>
      <xdr:row>57</xdr:row>
      <xdr:rowOff>147661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03665"/>
          <a:ext cx="8890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96712</xdr:rowOff>
    </xdr:from>
    <xdr:to>
      <xdr:col>71</xdr:col>
      <xdr:colOff>177800</xdr:colOff>
      <xdr:row>57</xdr:row>
      <xdr:rowOff>131015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97912"/>
          <a:ext cx="8890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113429</xdr:rowOff>
    </xdr:from>
    <xdr:to>
      <xdr:col>85</xdr:col>
      <xdr:colOff>177800</xdr:colOff>
      <xdr:row>58</xdr:row>
      <xdr:rowOff>43579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91856</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6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132766</xdr:rowOff>
    </xdr:from>
    <xdr:to>
      <xdr:col>81</xdr:col>
      <xdr:colOff>101600</xdr:colOff>
      <xdr:row>58</xdr:row>
      <xdr:rowOff>62916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54043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9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96861</xdr:rowOff>
    </xdr:from>
    <xdr:to>
      <xdr:col>76</xdr:col>
      <xdr:colOff>165100</xdr:colOff>
      <xdr:row>58</xdr:row>
      <xdr:rowOff>27011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18138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96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80215</xdr:rowOff>
    </xdr:from>
    <xdr:to>
      <xdr:col>72</xdr:col>
      <xdr:colOff>38100</xdr:colOff>
      <xdr:row>58</xdr:row>
      <xdr:rowOff>10365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26892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45912</xdr:rowOff>
    </xdr:from>
    <xdr:to>
      <xdr:col>67</xdr:col>
      <xdr:colOff>101600</xdr:colOff>
      <xdr:row>56</xdr:row>
      <xdr:rowOff>147512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164039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42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109176</xdr:rowOff>
    </xdr:from>
    <xdr:to>
      <xdr:col>85</xdr:col>
      <xdr:colOff>127000</xdr:colOff>
      <xdr:row>78</xdr:row>
      <xdr:rowOff>92422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10826"/>
          <a:ext cx="838200" cy="15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109176</xdr:rowOff>
    </xdr:from>
    <xdr:to>
      <xdr:col>81</xdr:col>
      <xdr:colOff>50800</xdr:colOff>
      <xdr:row>78</xdr:row>
      <xdr:rowOff>16111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10826"/>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94072</xdr:rowOff>
    </xdr:from>
    <xdr:to>
      <xdr:col>76</xdr:col>
      <xdr:colOff>114300</xdr:colOff>
      <xdr:row>78</xdr:row>
      <xdr:rowOff>16111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95722"/>
          <a:ext cx="889000" cy="9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152575</xdr:rowOff>
    </xdr:from>
    <xdr:to>
      <xdr:col>71</xdr:col>
      <xdr:colOff>177800</xdr:colOff>
      <xdr:row>77</xdr:row>
      <xdr:rowOff>94072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182775"/>
          <a:ext cx="889000" cy="1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41622</xdr:rowOff>
    </xdr:from>
    <xdr:to>
      <xdr:col>85</xdr:col>
      <xdr:colOff>177800</xdr:colOff>
      <xdr:row>78</xdr:row>
      <xdr:rowOff>143222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999</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0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58376</xdr:rowOff>
    </xdr:from>
    <xdr:to>
      <xdr:col>81</xdr:col>
      <xdr:colOff>101600</xdr:colOff>
      <xdr:row>77</xdr:row>
      <xdr:rowOff>159976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5053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303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136761</xdr:rowOff>
    </xdr:from>
    <xdr:to>
      <xdr:col>76</xdr:col>
      <xdr:colOff>165100</xdr:colOff>
      <xdr:row>78</xdr:row>
      <xdr:rowOff>66911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83438</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31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43272</xdr:rowOff>
    </xdr:from>
    <xdr:to>
      <xdr:col>72</xdr:col>
      <xdr:colOff>38100</xdr:colOff>
      <xdr:row>77</xdr:row>
      <xdr:rowOff>144872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161399</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302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101775</xdr:rowOff>
    </xdr:from>
    <xdr:to>
      <xdr:col>67</xdr:col>
      <xdr:colOff>101600</xdr:colOff>
      <xdr:row>77</xdr:row>
      <xdr:rowOff>31925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48453</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290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78938</xdr:rowOff>
    </xdr:from>
    <xdr:to>
      <xdr:col>85</xdr:col>
      <xdr:colOff>127000</xdr:colOff>
      <xdr:row>97</xdr:row>
      <xdr:rowOff>94814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09588"/>
          <a:ext cx="8382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94814</xdr:rowOff>
    </xdr:from>
    <xdr:to>
      <xdr:col>81</xdr:col>
      <xdr:colOff>50800</xdr:colOff>
      <xdr:row>97</xdr:row>
      <xdr:rowOff>103766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25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103766</xdr:rowOff>
    </xdr:from>
    <xdr:to>
      <xdr:col>76</xdr:col>
      <xdr:colOff>114300</xdr:colOff>
      <xdr:row>97</xdr:row>
      <xdr:rowOff>128184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34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124470</xdr:rowOff>
    </xdr:from>
    <xdr:to>
      <xdr:col>71</xdr:col>
      <xdr:colOff>177800</xdr:colOff>
      <xdr:row>97</xdr:row>
      <xdr:rowOff>128184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5512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28138</xdr:rowOff>
    </xdr:from>
    <xdr:to>
      <xdr:col>85</xdr:col>
      <xdr:colOff>177800</xdr:colOff>
      <xdr:row>97</xdr:row>
      <xdr:rowOff>129738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6565</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44014</xdr:rowOff>
    </xdr:from>
    <xdr:to>
      <xdr:col>81</xdr:col>
      <xdr:colOff>101600</xdr:colOff>
      <xdr:row>97</xdr:row>
      <xdr:rowOff>145614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136741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7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52966</xdr:rowOff>
    </xdr:from>
    <xdr:to>
      <xdr:col>76</xdr:col>
      <xdr:colOff>165100</xdr:colOff>
      <xdr:row>97</xdr:row>
      <xdr:rowOff>154566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145693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7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77384</xdr:rowOff>
    </xdr:from>
    <xdr:to>
      <xdr:col>72</xdr:col>
      <xdr:colOff>38100</xdr:colOff>
      <xdr:row>98</xdr:row>
      <xdr:rowOff>7534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170111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8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73670</xdr:rowOff>
    </xdr:from>
    <xdr:to>
      <xdr:col>67</xdr:col>
      <xdr:colOff>101600</xdr:colOff>
      <xdr:row>98</xdr:row>
      <xdr:rowOff>3820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166397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9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123606</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638706"/>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72806</xdr:rowOff>
    </xdr:from>
    <xdr:to>
      <xdr:col>116</xdr:col>
      <xdr:colOff>114300</xdr:colOff>
      <xdr:row>39</xdr:row>
      <xdr:rowOff>2956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46798</xdr:rowOff>
    </xdr:from>
    <xdr:ext cx="378565"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８年熊本地震や豪雨災害関連の災害復旧が一旦落ち着き、事業量を抑えていた土木関係が近年伸び始め、令和元年度から類似団体平均を上回る状況となっている。村道等のインフラ施設はその多くが同時期に整備されており、現在は老朽化による補修や改良が行われている。村道の整備更新は引き続き実施していく必要があり、類似団体平均上回る状況は続くと考えられる。</a:t>
          </a:r>
          <a:endParaRPr lang="ja-JP" altLang="ja-JP" sz="1400">
            <a:effectLst/>
          </a:endParaRPr>
        </a:p>
        <a:p>
          <a:r>
            <a:rPr kumimoji="1" lang="ja-JP" altLang="ja-JP" sz="1100">
              <a:solidFill>
                <a:schemeClr val="dk1"/>
              </a:solidFill>
              <a:effectLst/>
              <a:latin typeface="+mn-lt"/>
              <a:ea typeface="+mn-ea"/>
              <a:cs typeface="+mn-cs"/>
            </a:rPr>
            <a:t>　公債費は概ね類似団体水準で推移しているものの、徐々に増加傾向にある。適正な財政計画を立て、健全的な運営をしていかなければ、公債費の増加はさらに進むものと考えられる。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昨年は基金取り崩しがなかったことから、標準財政規模比で増加となった。単年度収支においても、近年は黒字となっているため、今後も継続して健全な財政運営に取り組みたい。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標準財政規模比で一般会計が大きく黒字となっている。前年度よりも黒字比率は下がっているものの、依然として高い。今後は中長期的な財政計画を立て、健全財政運営を実施していく。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umu13\Desktop\&#12304;&#36001;&#25919;&#29366;&#27841;&#36039;&#26009;&#38598;&#12305;_434256_&#29987;&#23665;&#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57.2</v>
          </cell>
          <cell r="BX53">
            <v>58.9</v>
          </cell>
          <cell r="CF53">
            <v>60.5</v>
          </cell>
          <cell r="CN53">
            <v>61.7</v>
          </cell>
          <cell r="CV53">
            <v>63.2</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9.1999999999999993</v>
          </cell>
          <cell r="BX75">
            <v>8.3000000000000007</v>
          </cell>
          <cell r="CF75">
            <v>7.5</v>
          </cell>
          <cell r="CN75">
            <v>7.1</v>
          </cell>
          <cell r="CV75">
            <v>7.4</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2706599</v>
      </c>
      <c r="BO4" s="371"/>
      <c r="BP4" s="371"/>
      <c r="BQ4" s="371"/>
      <c r="BR4" s="371"/>
      <c r="BS4" s="371"/>
      <c r="BT4" s="371"/>
      <c r="BU4" s="372"/>
      <c r="BV4" s="370">
        <v>2762558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10.4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2581348</v>
      </c>
      <c r="BO5" s="439"/>
      <c r="BP5" s="439"/>
      <c r="BQ5" s="439"/>
      <c r="BR5" s="439"/>
      <c r="BS5" s="439"/>
      <c r="BT5" s="439"/>
      <c r="BU5" s="440"/>
      <c r="BV5" s="438">
        <v>2613483</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81.599999999999994</v>
      </c>
      <c r="CU5" s="405"/>
      <c r="CV5" s="405"/>
      <c r="CW5" s="405"/>
      <c r="CX5" s="405"/>
      <c r="CY5" s="405"/>
      <c r="CZ5" s="405"/>
      <c r="DA5" s="406"/>
      <c r="DB5" s="404">
        <v>74.900000000000006</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125251</v>
      </c>
      <c r="BO6" s="439"/>
      <c r="BP6" s="439"/>
      <c r="BQ6" s="439"/>
      <c r="BR6" s="439"/>
      <c r="BS6" s="439"/>
      <c r="BT6" s="439"/>
      <c r="BU6" s="440"/>
      <c r="BV6" s="438">
        <v>149075</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82.3</v>
      </c>
      <c r="CU6" s="445"/>
      <c r="CV6" s="445"/>
      <c r="CW6" s="445"/>
      <c r="CX6" s="445"/>
      <c r="CY6" s="445"/>
      <c r="CZ6" s="445"/>
      <c r="DA6" s="446"/>
      <c r="DB6" s="444">
        <v>77.2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9009</v>
      </c>
      <c r="BO7" s="439"/>
      <c r="BP7" s="439"/>
      <c r="BQ7" s="439"/>
      <c r="BR7" s="439"/>
      <c r="BS7" s="439"/>
      <c r="BT7" s="439"/>
      <c r="BU7" s="440"/>
      <c r="BV7" s="438">
        <v>16016</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1251070</v>
      </c>
      <c r="CU7" s="439"/>
      <c r="CV7" s="439"/>
      <c r="CW7" s="439"/>
      <c r="CX7" s="439"/>
      <c r="CY7" s="439"/>
      <c r="CZ7" s="439"/>
      <c r="DA7" s="440"/>
      <c r="DB7" s="438">
        <v>1279146</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116242</v>
      </c>
      <c r="BO8" s="439"/>
      <c r="BP8" s="439"/>
      <c r="BQ8" s="439"/>
      <c r="BR8" s="439"/>
      <c r="BS8" s="439"/>
      <c r="BT8" s="439"/>
      <c r="BU8" s="440"/>
      <c r="BV8" s="438">
        <v>133059</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1382</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-16817</v>
      </c>
      <c r="BO9" s="439"/>
      <c r="BP9" s="439"/>
      <c r="BQ9" s="439"/>
      <c r="BR9" s="439"/>
      <c r="BS9" s="439"/>
      <c r="BT9" s="439"/>
      <c r="BU9" s="440"/>
      <c r="BV9" s="438">
        <v>110782</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13.1</v>
      </c>
      <c r="CU9" s="405"/>
      <c r="CV9" s="405"/>
      <c r="CW9" s="405"/>
      <c r="CX9" s="405"/>
      <c r="CY9" s="405"/>
      <c r="CZ9" s="405"/>
      <c r="DA9" s="406"/>
      <c r="DB9" s="404">
        <v>12.8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1510</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181465</v>
      </c>
      <c r="BO10" s="439"/>
      <c r="BP10" s="439"/>
      <c r="BQ10" s="439"/>
      <c r="BR10" s="439"/>
      <c r="BS10" s="439"/>
      <c r="BT10" s="439"/>
      <c r="BU10" s="440"/>
      <c r="BV10" s="438">
        <v>144125</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129</v>
      </c>
      <c r="AV11" s="434"/>
      <c r="AW11" s="434"/>
      <c r="AX11" s="434"/>
      <c r="AY11" s="435" t="s">
        <v>130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131</v>
      </c>
      <c r="CE11" s="442"/>
      <c r="CF11" s="442"/>
      <c r="CG11" s="442"/>
      <c r="CH11" s="442"/>
      <c r="CI11" s="442"/>
      <c r="CJ11" s="442"/>
      <c r="CK11" s="442"/>
      <c r="CL11" s="442"/>
      <c r="CM11" s="442"/>
      <c r="CN11" s="442"/>
      <c r="CO11" s="442"/>
      <c r="CP11" s="442"/>
      <c r="CQ11" s="442"/>
      <c r="CR11" s="442"/>
      <c r="CS11" s="443"/>
      <c r="CT11" s="447" t="s">
        <v>132</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1411</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96</v>
      </c>
      <c r="AV12" s="434"/>
      <c r="AW12" s="434"/>
      <c r="AX12" s="434"/>
      <c r="AY12" s="435" t="s">
        <v>138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100000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132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1362</v>
      </c>
      <c r="S13" s="492"/>
      <c r="T13" s="492"/>
      <c r="U13" s="492"/>
      <c r="V13" s="493"/>
      <c r="W13" s="417" t="s">
        <v>142</v>
      </c>
      <c r="X13" s="418"/>
      <c r="Y13" s="418"/>
      <c r="Z13" s="418"/>
      <c r="AA13" s="418"/>
      <c r="AB13" s="408"/>
      <c r="AC13" s="458">
        <v>336</v>
      </c>
      <c r="AD13" s="459"/>
      <c r="AE13" s="459"/>
      <c r="AF13" s="459"/>
      <c r="AG13" s="501"/>
      <c r="AH13" s="458">
        <v>319</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164648</v>
      </c>
      <c r="BO13" s="439"/>
      <c r="BP13" s="439"/>
      <c r="BQ13" s="439"/>
      <c r="BR13" s="439"/>
      <c r="BS13" s="439"/>
      <c r="BT13" s="439"/>
      <c r="BU13" s="440"/>
      <c r="BV13" s="438">
        <v>154907</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7.4</v>
      </c>
      <c r="CU13" s="405"/>
      <c r="CV13" s="405"/>
      <c r="CW13" s="405"/>
      <c r="CX13" s="405"/>
      <c r="CY13" s="405"/>
      <c r="CZ13" s="405"/>
      <c r="DA13" s="406"/>
      <c r="DB13" s="404">
        <v>7.1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1416</v>
      </c>
      <c r="S14" s="492"/>
      <c r="T14" s="492"/>
      <c r="U14" s="492"/>
      <c r="V14" s="493"/>
      <c r="W14" s="397"/>
      <c r="X14" s="398"/>
      <c r="Y14" s="398"/>
      <c r="Z14" s="398"/>
      <c r="AA14" s="398"/>
      <c r="AB14" s="387"/>
      <c r="AC14" s="494">
        <v>41.5</v>
      </c>
      <c r="AD14" s="495"/>
      <c r="AE14" s="495"/>
      <c r="AF14" s="495"/>
      <c r="AG14" s="496"/>
      <c r="AH14" s="494">
        <v>38.799999999999997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t="s">
        <v>132</v>
      </c>
      <c r="CU14" s="506"/>
      <c r="CV14" s="506"/>
      <c r="CW14" s="506"/>
      <c r="CX14" s="506"/>
      <c r="CY14" s="506"/>
      <c r="CZ14" s="506"/>
      <c r="DA14" s="507"/>
      <c r="DB14" s="505" t="s">
        <v>132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1379</v>
      </c>
      <c r="S15" s="492"/>
      <c r="T15" s="492"/>
      <c r="U15" s="492"/>
      <c r="V15" s="493"/>
      <c r="W15" s="417" t="s">
        <v>149</v>
      </c>
      <c r="X15" s="418"/>
      <c r="Y15" s="418"/>
      <c r="Z15" s="418"/>
      <c r="AA15" s="418"/>
      <c r="AB15" s="408"/>
      <c r="AC15" s="458">
        <v>112</v>
      </c>
      <c r="AD15" s="459"/>
      <c r="AE15" s="459"/>
      <c r="AF15" s="459"/>
      <c r="AG15" s="501"/>
      <c r="AH15" s="458">
        <v>114</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182913</v>
      </c>
      <c r="BO15" s="371"/>
      <c r="BP15" s="371"/>
      <c r="BQ15" s="371"/>
      <c r="BR15" s="371"/>
      <c r="BS15" s="371"/>
      <c r="BT15" s="371"/>
      <c r="BU15" s="372"/>
      <c r="BV15" s="370">
        <v>181963</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13.8</v>
      </c>
      <c r="AD16" s="495"/>
      <c r="AE16" s="495"/>
      <c r="AF16" s="495"/>
      <c r="AG16" s="496"/>
      <c r="AH16" s="494">
        <v>13.9</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1210139</v>
      </c>
      <c r="BO16" s="439"/>
      <c r="BP16" s="439"/>
      <c r="BQ16" s="439"/>
      <c r="BR16" s="439"/>
      <c r="BS16" s="439"/>
      <c r="BT16" s="439"/>
      <c r="BU16" s="440"/>
      <c r="BV16" s="438">
        <v>1203970</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361</v>
      </c>
      <c r="AD17" s="459"/>
      <c r="AE17" s="459"/>
      <c r="AF17" s="459"/>
      <c r="AG17" s="501"/>
      <c r="AH17" s="458">
        <v>389</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218231</v>
      </c>
      <c r="BO17" s="439"/>
      <c r="BP17" s="439"/>
      <c r="BQ17" s="439"/>
      <c r="BR17" s="439"/>
      <c r="BS17" s="439"/>
      <c r="BT17" s="439"/>
      <c r="BU17" s="440"/>
      <c r="BV17" s="438">
        <v>217196</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159</v>
      </c>
      <c r="C18" s="450"/>
      <c r="D18" s="450"/>
      <c r="E18" s="522"/>
      <c r="F18" s="522"/>
      <c r="G18" s="522"/>
      <c r="H18" s="522"/>
      <c r="I18" s="522"/>
      <c r="J18" s="522"/>
      <c r="K18" s="522"/>
      <c r="L18" s="523">
        <v>60.81</v>
      </c>
      <c r="M18" s="523"/>
      <c r="N18" s="523"/>
      <c r="O18" s="523"/>
      <c r="P18" s="523"/>
      <c r="Q18" s="523"/>
      <c r="R18" s="524"/>
      <c r="S18" s="524"/>
      <c r="T18" s="524"/>
      <c r="U18" s="524"/>
      <c r="V18" s="525"/>
      <c r="W18" s="419"/>
      <c r="X18" s="420"/>
      <c r="Y18" s="420"/>
      <c r="Z18" s="420"/>
      <c r="AA18" s="420"/>
      <c r="AB18" s="411"/>
      <c r="AC18" s="526">
        <v>44.6</v>
      </c>
      <c r="AD18" s="527"/>
      <c r="AE18" s="527"/>
      <c r="AF18" s="527"/>
      <c r="AG18" s="528"/>
      <c r="AH18" s="526">
        <v>47.3</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1033105</v>
      </c>
      <c r="BO18" s="439"/>
      <c r="BP18" s="439"/>
      <c r="BQ18" s="439"/>
      <c r="BR18" s="439"/>
      <c r="BS18" s="439"/>
      <c r="BT18" s="439"/>
      <c r="BU18" s="440"/>
      <c r="BV18" s="438">
        <v>978333</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161</v>
      </c>
      <c r="C19" s="450"/>
      <c r="D19" s="450"/>
      <c r="E19" s="522"/>
      <c r="F19" s="522"/>
      <c r="G19" s="522"/>
      <c r="H19" s="522"/>
      <c r="I19" s="522"/>
      <c r="J19" s="522"/>
      <c r="K19" s="522"/>
      <c r="L19" s="530">
        <v>23</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1633180</v>
      </c>
      <c r="BO19" s="439"/>
      <c r="BP19" s="439"/>
      <c r="BQ19" s="439"/>
      <c r="BR19" s="439"/>
      <c r="BS19" s="439"/>
      <c r="BT19" s="439"/>
      <c r="BU19" s="440"/>
      <c r="BV19" s="438">
        <v>1580029</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163</v>
      </c>
      <c r="C20" s="450"/>
      <c r="D20" s="450"/>
      <c r="E20" s="522"/>
      <c r="F20" s="522"/>
      <c r="G20" s="522"/>
      <c r="H20" s="522"/>
      <c r="I20" s="522"/>
      <c r="J20" s="522"/>
      <c r="K20" s="522"/>
      <c r="L20" s="530">
        <v>520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2302096</v>
      </c>
      <c r="BO22" s="371"/>
      <c r="BP22" s="371"/>
      <c r="BQ22" s="371"/>
      <c r="BR22" s="371"/>
      <c r="BS22" s="371"/>
      <c r="BT22" s="371"/>
      <c r="BU22" s="372"/>
      <c r="BV22" s="370">
        <v>2302927</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2120100</v>
      </c>
      <c r="BO23" s="439"/>
      <c r="BP23" s="439"/>
      <c r="BQ23" s="439"/>
      <c r="BR23" s="439"/>
      <c r="BS23" s="439"/>
      <c r="BT23" s="439"/>
      <c r="BU23" s="440"/>
      <c r="BV23" s="438">
        <v>2110763</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173</v>
      </c>
      <c r="F24" s="431"/>
      <c r="G24" s="431"/>
      <c r="H24" s="431"/>
      <c r="I24" s="431"/>
      <c r="J24" s="431"/>
      <c r="K24" s="432"/>
      <c r="L24" s="458">
        <v>1</v>
      </c>
      <c r="M24" s="459"/>
      <c r="N24" s="459"/>
      <c r="O24" s="459"/>
      <c r="P24" s="501"/>
      <c r="Q24" s="458">
        <v>6500</v>
      </c>
      <c r="R24" s="459"/>
      <c r="S24" s="459"/>
      <c r="T24" s="459"/>
      <c r="U24" s="459"/>
      <c r="V24" s="501"/>
      <c r="W24" s="566"/>
      <c r="X24" s="554"/>
      <c r="Y24" s="555"/>
      <c r="Z24" s="457" t="s">
        <v>174</v>
      </c>
      <c r="AA24" s="431"/>
      <c r="AB24" s="431"/>
      <c r="AC24" s="431"/>
      <c r="AD24" s="431"/>
      <c r="AE24" s="431"/>
      <c r="AF24" s="431"/>
      <c r="AG24" s="432"/>
      <c r="AH24" s="458">
        <v>39</v>
      </c>
      <c r="AI24" s="459"/>
      <c r="AJ24" s="459"/>
      <c r="AK24" s="459"/>
      <c r="AL24" s="501"/>
      <c r="AM24" s="458">
        <v>110955</v>
      </c>
      <c r="AN24" s="459"/>
      <c r="AO24" s="459"/>
      <c r="AP24" s="459"/>
      <c r="AQ24" s="459"/>
      <c r="AR24" s="501"/>
      <c r="AS24" s="458">
        <v>2845</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1723358</v>
      </c>
      <c r="BO24" s="439"/>
      <c r="BP24" s="439"/>
      <c r="BQ24" s="439"/>
      <c r="BR24" s="439"/>
      <c r="BS24" s="439"/>
      <c r="BT24" s="439"/>
      <c r="BU24" s="440"/>
      <c r="BV24" s="438">
        <v>1665159</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176</v>
      </c>
      <c r="F25" s="431"/>
      <c r="G25" s="431"/>
      <c r="H25" s="431"/>
      <c r="I25" s="431"/>
      <c r="J25" s="431"/>
      <c r="K25" s="432"/>
      <c r="L25" s="458">
        <v>1</v>
      </c>
      <c r="M25" s="459"/>
      <c r="N25" s="459"/>
      <c r="O25" s="459"/>
      <c r="P25" s="501"/>
      <c r="Q25" s="458">
        <v>5140</v>
      </c>
      <c r="R25" s="459"/>
      <c r="S25" s="459"/>
      <c r="T25" s="459"/>
      <c r="U25" s="459"/>
      <c r="V25" s="501"/>
      <c r="W25" s="566"/>
      <c r="X25" s="554"/>
      <c r="Y25" s="555"/>
      <c r="Z25" s="457" t="s">
        <v>177</v>
      </c>
      <c r="AA25" s="431"/>
      <c r="AB25" s="431"/>
      <c r="AC25" s="431"/>
      <c r="AD25" s="431"/>
      <c r="AE25" s="431"/>
      <c r="AF25" s="431"/>
      <c r="AG25" s="432"/>
      <c r="AH25" s="458" t="s">
        <v>132</v>
      </c>
      <c r="AI25" s="459"/>
      <c r="AJ25" s="459"/>
      <c r="AK25" s="459"/>
      <c r="AL25" s="501"/>
      <c r="AM25" s="458" t="s">
        <v>178</v>
      </c>
      <c r="AN25" s="459"/>
      <c r="AO25" s="459"/>
      <c r="AP25" s="459"/>
      <c r="AQ25" s="459"/>
      <c r="AR25" s="501"/>
      <c r="AS25" s="458" t="s">
        <v>132</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110693</v>
      </c>
      <c r="BO25" s="371"/>
      <c r="BP25" s="371"/>
      <c r="BQ25" s="371"/>
      <c r="BR25" s="371"/>
      <c r="BS25" s="371"/>
      <c r="BT25" s="371"/>
      <c r="BU25" s="372"/>
      <c r="BV25" s="370">
        <v>100269</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180</v>
      </c>
      <c r="F26" s="431"/>
      <c r="G26" s="431"/>
      <c r="H26" s="431"/>
      <c r="I26" s="431"/>
      <c r="J26" s="431"/>
      <c r="K26" s="432"/>
      <c r="L26" s="458">
        <v>1</v>
      </c>
      <c r="M26" s="459"/>
      <c r="N26" s="459"/>
      <c r="O26" s="459"/>
      <c r="P26" s="501"/>
      <c r="Q26" s="458">
        <v>4900</v>
      </c>
      <c r="R26" s="459"/>
      <c r="S26" s="459"/>
      <c r="T26" s="459"/>
      <c r="U26" s="459"/>
      <c r="V26" s="501"/>
      <c r="W26" s="566"/>
      <c r="X26" s="554"/>
      <c r="Y26" s="555"/>
      <c r="Z26" s="457" t="s">
        <v>181</v>
      </c>
      <c r="AA26" s="578"/>
      <c r="AB26" s="578"/>
      <c r="AC26" s="578"/>
      <c r="AD26" s="578"/>
      <c r="AE26" s="578"/>
      <c r="AF26" s="578"/>
      <c r="AG26" s="579"/>
      <c r="AH26" s="458">
        <v>1</v>
      </c>
      <c r="AI26" s="459"/>
      <c r="AJ26" s="459"/>
      <c r="AK26" s="459"/>
      <c r="AL26" s="501"/>
      <c r="AM26" s="458" t="s">
        <v>182</v>
      </c>
      <c r="AN26" s="459"/>
      <c r="AO26" s="459"/>
      <c r="AP26" s="459"/>
      <c r="AQ26" s="459"/>
      <c r="AR26" s="501"/>
      <c r="AS26" s="458" t="s">
        <v>183</v>
      </c>
      <c r="AT26" s="459"/>
      <c r="AU26" s="459"/>
      <c r="AV26" s="459"/>
      <c r="AW26" s="459"/>
      <c r="AX26" s="460"/>
      <c r="AY26" s="441" t="s">
        <v>184</v>
      </c>
      <c r="AZ26" s="442"/>
      <c r="BA26" s="442"/>
      <c r="BB26" s="442"/>
      <c r="BC26" s="442"/>
      <c r="BD26" s="442"/>
      <c r="BE26" s="442"/>
      <c r="BF26" s="442"/>
      <c r="BG26" s="442"/>
      <c r="BH26" s="442"/>
      <c r="BI26" s="442"/>
      <c r="BJ26" s="442"/>
      <c r="BK26" s="442"/>
      <c r="BL26" s="442"/>
      <c r="BM26" s="443"/>
      <c r="BN26" s="438" t="s">
        <v>185</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186</v>
      </c>
      <c r="F27" s="431"/>
      <c r="G27" s="431"/>
      <c r="H27" s="431"/>
      <c r="I27" s="431"/>
      <c r="J27" s="431"/>
      <c r="K27" s="432"/>
      <c r="L27" s="458">
        <v>1</v>
      </c>
      <c r="M27" s="459"/>
      <c r="N27" s="459"/>
      <c r="O27" s="459"/>
      <c r="P27" s="501"/>
      <c r="Q27" s="458">
        <v>2600</v>
      </c>
      <c r="R27" s="459"/>
      <c r="S27" s="459"/>
      <c r="T27" s="459"/>
      <c r="U27" s="459"/>
      <c r="V27" s="501"/>
      <c r="W27" s="566"/>
      <c r="X27" s="554"/>
      <c r="Y27" s="555"/>
      <c r="Z27" s="457" t="s">
        <v>187</v>
      </c>
      <c r="AA27" s="431"/>
      <c r="AB27" s="431"/>
      <c r="AC27" s="431"/>
      <c r="AD27" s="431"/>
      <c r="AE27" s="431"/>
      <c r="AF27" s="431"/>
      <c r="AG27" s="432"/>
      <c r="AH27" s="458" t="s">
        <v>132</v>
      </c>
      <c r="AI27" s="459"/>
      <c r="AJ27" s="459"/>
      <c r="AK27" s="459"/>
      <c r="AL27" s="501"/>
      <c r="AM27" s="458" t="s">
        <v>132</v>
      </c>
      <c r="AN27" s="459"/>
      <c r="AO27" s="459"/>
      <c r="AP27" s="459"/>
      <c r="AQ27" s="459"/>
      <c r="AR27" s="501"/>
      <c r="AS27" s="458" t="s">
        <v>178</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47">
        <v>33915</v>
      </c>
      <c r="BO27" s="548"/>
      <c r="BP27" s="548"/>
      <c r="BQ27" s="548"/>
      <c r="BR27" s="548"/>
      <c r="BS27" s="548"/>
      <c r="BT27" s="548"/>
      <c r="BU27" s="549"/>
      <c r="BV27" s="547">
        <v>33915</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189</v>
      </c>
      <c r="F28" s="431"/>
      <c r="G28" s="431"/>
      <c r="H28" s="431"/>
      <c r="I28" s="431"/>
      <c r="J28" s="431"/>
      <c r="K28" s="432"/>
      <c r="L28" s="458">
        <v>1</v>
      </c>
      <c r="M28" s="459"/>
      <c r="N28" s="459"/>
      <c r="O28" s="459"/>
      <c r="P28" s="501"/>
      <c r="Q28" s="458">
        <v>2130</v>
      </c>
      <c r="R28" s="459"/>
      <c r="S28" s="459"/>
      <c r="T28" s="459"/>
      <c r="U28" s="459"/>
      <c r="V28" s="501"/>
      <c r="W28" s="566"/>
      <c r="X28" s="554"/>
      <c r="Y28" s="555"/>
      <c r="Z28" s="457" t="s">
        <v>190</v>
      </c>
      <c r="AA28" s="431"/>
      <c r="AB28" s="431"/>
      <c r="AC28" s="431"/>
      <c r="AD28" s="431"/>
      <c r="AE28" s="431"/>
      <c r="AF28" s="431"/>
      <c r="AG28" s="432"/>
      <c r="AH28" s="458" t="s">
        <v>191</v>
      </c>
      <c r="AI28" s="459"/>
      <c r="AJ28" s="459"/>
      <c r="AK28" s="459"/>
      <c r="AL28" s="501"/>
      <c r="AM28" s="458" t="s">
        <v>178</v>
      </c>
      <c r="AN28" s="459"/>
      <c r="AO28" s="459"/>
      <c r="AP28" s="459"/>
      <c r="AQ28" s="459"/>
      <c r="AR28" s="501"/>
      <c r="AS28" s="458" t="s">
        <v>178</v>
      </c>
      <c r="AT28" s="459"/>
      <c r="AU28" s="459"/>
      <c r="AV28" s="459"/>
      <c r="AW28" s="459"/>
      <c r="AX28" s="460"/>
      <c r="AY28" s="580" t="s">
        <v>192</v>
      </c>
      <c r="AZ28" s="581"/>
      <c r="BA28" s="581"/>
      <c r="BB28" s="582"/>
      <c r="BC28" s="367" t="s">
        <v>50</v>
      </c>
      <c r="BD28" s="368"/>
      <c r="BE28" s="368"/>
      <c r="BF28" s="368"/>
      <c r="BG28" s="368"/>
      <c r="BH28" s="368"/>
      <c r="BI28" s="368"/>
      <c r="BJ28" s="368"/>
      <c r="BK28" s="368"/>
      <c r="BL28" s="368"/>
      <c r="BM28" s="369"/>
      <c r="BN28" s="370">
        <v>998453</v>
      </c>
      <c r="BO28" s="371"/>
      <c r="BP28" s="371"/>
      <c r="BQ28" s="371"/>
      <c r="BR28" s="371"/>
      <c r="BS28" s="371"/>
      <c r="BT28" s="371"/>
      <c r="BU28" s="372"/>
      <c r="BV28" s="370">
        <v>816951</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193</v>
      </c>
      <c r="F29" s="431"/>
      <c r="G29" s="431"/>
      <c r="H29" s="431"/>
      <c r="I29" s="431"/>
      <c r="J29" s="431"/>
      <c r="K29" s="432"/>
      <c r="L29" s="458">
        <v>6</v>
      </c>
      <c r="M29" s="459"/>
      <c r="N29" s="459"/>
      <c r="O29" s="459"/>
      <c r="P29" s="501"/>
      <c r="Q29" s="458">
        <v>1940</v>
      </c>
      <c r="R29" s="459"/>
      <c r="S29" s="459"/>
      <c r="T29" s="459"/>
      <c r="U29" s="459"/>
      <c r="V29" s="501"/>
      <c r="W29" s="567"/>
      <c r="X29" s="568"/>
      <c r="Y29" s="569"/>
      <c r="Z29" s="457" t="s">
        <v>194</v>
      </c>
      <c r="AA29" s="431"/>
      <c r="AB29" s="431"/>
      <c r="AC29" s="431"/>
      <c r="AD29" s="431"/>
      <c r="AE29" s="431"/>
      <c r="AF29" s="431"/>
      <c r="AG29" s="432"/>
      <c r="AH29" s="458">
        <v>39</v>
      </c>
      <c r="AI29" s="459"/>
      <c r="AJ29" s="459"/>
      <c r="AK29" s="459"/>
      <c r="AL29" s="501"/>
      <c r="AM29" s="458">
        <v>110955</v>
      </c>
      <c r="AN29" s="459"/>
      <c r="AO29" s="459"/>
      <c r="AP29" s="459"/>
      <c r="AQ29" s="459"/>
      <c r="AR29" s="501"/>
      <c r="AS29" s="458">
        <v>2845</v>
      </c>
      <c r="AT29" s="459"/>
      <c r="AU29" s="459"/>
      <c r="AV29" s="459"/>
      <c r="AW29" s="459"/>
      <c r="AX29" s="460"/>
      <c r="AY29" s="583"/>
      <c r="AZ29" s="584"/>
      <c r="BA29" s="584"/>
      <c r="BB29" s="585"/>
      <c r="BC29" s="435" t="s">
        <v>195</v>
      </c>
      <c r="BD29" s="436"/>
      <c r="BE29" s="436"/>
      <c r="BF29" s="436"/>
      <c r="BG29" s="436"/>
      <c r="BH29" s="436"/>
      <c r="BI29" s="436"/>
      <c r="BJ29" s="436"/>
      <c r="BK29" s="436"/>
      <c r="BL29" s="436"/>
      <c r="BM29" s="437"/>
      <c r="BN29" s="438">
        <v>77233</v>
      </c>
      <c r="BO29" s="439"/>
      <c r="BP29" s="439"/>
      <c r="BQ29" s="439"/>
      <c r="BR29" s="439"/>
      <c r="BS29" s="439"/>
      <c r="BT29" s="439"/>
      <c r="BU29" s="440"/>
      <c r="BV29" s="438">
        <v>77852</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196</v>
      </c>
      <c r="X30" s="594"/>
      <c r="Y30" s="594"/>
      <c r="Z30" s="594"/>
      <c r="AA30" s="594"/>
      <c r="AB30" s="594"/>
      <c r="AC30" s="594"/>
      <c r="AD30" s="594"/>
      <c r="AE30" s="594"/>
      <c r="AF30" s="594"/>
      <c r="AG30" s="595"/>
      <c r="AH30" s="526">
        <v>91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209175</v>
      </c>
      <c r="BO30" s="548"/>
      <c r="BP30" s="548"/>
      <c r="BQ30" s="548"/>
      <c r="BR30" s="548"/>
      <c r="BS30" s="548"/>
      <c r="BT30" s="548"/>
      <c r="BU30" s="549"/>
      <c r="BV30" s="547">
        <v>191293</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197</v>
      </c>
      <c r="D32" s="589"/>
      <c r="E32" s="589"/>
      <c r="F32" s="589"/>
      <c r="G32" s="589"/>
      <c r="H32" s="589"/>
      <c r="I32" s="589"/>
      <c r="J32" s="589"/>
      <c r="K32" s="589"/>
      <c r="L32" s="589"/>
      <c r="M32" s="589"/>
      <c r="N32" s="589"/>
      <c r="O32" s="589"/>
      <c r="P32" s="589"/>
      <c r="Q32" s="589"/>
      <c r="R32" s="589"/>
      <c r="S32" s="589"/>
      <c r="U32" s="442" t="s">
        <v>198</v>
      </c>
      <c r="V32" s="442"/>
      <c r="W32" s="442"/>
      <c r="X32" s="442"/>
      <c r="Y32" s="442"/>
      <c r="Z32" s="442"/>
      <c r="AA32" s="442"/>
      <c r="AB32" s="442"/>
      <c r="AC32" s="442"/>
      <c r="AD32" s="442"/>
      <c r="AE32" s="442"/>
      <c r="AF32" s="442"/>
      <c r="AG32" s="442"/>
      <c r="AH32" s="442"/>
      <c r="AI32" s="442"/>
      <c r="AJ32" s="442"/>
      <c r="AK32" s="442"/>
      <c r="AM32" s="442" t="s">
        <v>199</v>
      </c>
      <c r="AN32" s="442"/>
      <c r="AO32" s="442"/>
      <c r="AP32" s="442"/>
      <c r="AQ32" s="442"/>
      <c r="AR32" s="442"/>
      <c r="AS32" s="442"/>
      <c r="AT32" s="442"/>
      <c r="AU32" s="442"/>
      <c r="AV32" s="442"/>
      <c r="AW32" s="442"/>
      <c r="AX32" s="442"/>
      <c r="AY32" s="442"/>
      <c r="AZ32" s="442"/>
      <c r="BA32" s="442"/>
      <c r="BB32" s="442"/>
      <c r="BC32" s="442"/>
      <c r="BE32" s="442" t="s">
        <v>200</v>
      </c>
      <c r="BF32" s="442"/>
      <c r="BG32" s="442"/>
      <c r="BH32" s="442"/>
      <c r="BI32" s="442"/>
      <c r="BJ32" s="442"/>
      <c r="BK32" s="442"/>
      <c r="BL32" s="442"/>
      <c r="BM32" s="442"/>
      <c r="BN32" s="442"/>
      <c r="BO32" s="442"/>
      <c r="BP32" s="442"/>
      <c r="BQ32" s="442"/>
      <c r="BR32" s="442"/>
      <c r="BS32" s="442"/>
      <c r="BT32" s="442"/>
      <c r="BU32" s="442"/>
      <c r="BW32" s="442" t="s">
        <v>201</v>
      </c>
      <c r="BX32" s="442"/>
      <c r="BY32" s="442"/>
      <c r="BZ32" s="442"/>
      <c r="CA32" s="442"/>
      <c r="CB32" s="442"/>
      <c r="CC32" s="442"/>
      <c r="CD32" s="442"/>
      <c r="CE32" s="442"/>
      <c r="CF32" s="442"/>
      <c r="CG32" s="442"/>
      <c r="CH32" s="442"/>
      <c r="CI32" s="442"/>
      <c r="CJ32" s="442"/>
      <c r="CK32" s="442"/>
      <c r="CL32" s="442"/>
      <c r="CM32" s="442"/>
      <c r="CO32" s="442" t="s">
        <v>202</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203</v>
      </c>
      <c r="D33" s="425"/>
      <c r="E33" s="396" t="s">
        <v>204</v>
      </c>
      <c r="F33" s="396"/>
      <c r="G33" s="396"/>
      <c r="H33" s="396"/>
      <c r="I33" s="396"/>
      <c r="J33" s="396"/>
      <c r="K33" s="396"/>
      <c r="L33" s="396"/>
      <c r="M33" s="396"/>
      <c r="N33" s="396"/>
      <c r="O33" s="396"/>
      <c r="P33" s="396"/>
      <c r="Q33" s="396"/>
      <c r="R33" s="396"/>
      <c r="S33" s="396"/>
      <c r="T33" s="206"/>
      <c r="U33" s="425" t="s">
        <v>203</v>
      </c>
      <c r="V33" s="425"/>
      <c r="W33" s="396" t="s">
        <v>205</v>
      </c>
      <c r="X33" s="396"/>
      <c r="Y33" s="396"/>
      <c r="Z33" s="396"/>
      <c r="AA33" s="396"/>
      <c r="AB33" s="396"/>
      <c r="AC33" s="396"/>
      <c r="AD33" s="396"/>
      <c r="AE33" s="396"/>
      <c r="AF33" s="396"/>
      <c r="AG33" s="396"/>
      <c r="AH33" s="396"/>
      <c r="AI33" s="396"/>
      <c r="AJ33" s="396"/>
      <c r="AK33" s="396"/>
      <c r="AL33" s="206"/>
      <c r="AM33" s="425" t="s">
        <v>203</v>
      </c>
      <c r="AN33" s="425"/>
      <c r="AO33" s="396" t="s">
        <v>206</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25" t="s">
        <v>207</v>
      </c>
      <c r="BX33" s="425"/>
      <c r="BY33" s="396" t="s">
        <v>209</v>
      </c>
      <c r="BZ33" s="396"/>
      <c r="CA33" s="396"/>
      <c r="CB33" s="396"/>
      <c r="CC33" s="396"/>
      <c r="CD33" s="396"/>
      <c r="CE33" s="396"/>
      <c r="CF33" s="396"/>
      <c r="CG33" s="396"/>
      <c r="CH33" s="396"/>
      <c r="CI33" s="396"/>
      <c r="CJ33" s="396"/>
      <c r="CK33" s="396"/>
      <c r="CL33" s="396"/>
      <c r="CM33" s="396"/>
      <c r="CN33" s="206"/>
      <c r="CO33" s="425" t="s">
        <v>203</v>
      </c>
      <c r="CP33" s="425"/>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産山村国民健康保険特別会計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IF('各会計、関係団体の財政状況及び健全化判断比率'!B31="","",'各会計、関係団体の財政状況及び健全化判断比率'!B31)</f>
        <v>産山村簡易水道事業特別会計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株式会社うぶやま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産山村診療所特別会計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産山村介護保険特別会計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IF('各会計、関係団体の財政状況及び健全化判断比率'!B32="","",'各会計、関係団体の財政状況及び健全化判断比率'!B32)</f>
        <v>産山村風力発電事業特別会計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阿蘇広域行政事務組合(一般会計)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うぶマート事業特別会計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産山村後期高齢者医療特別会計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阿蘇広域行政事務組合
（特別養護老人ホーム阿蘇みやま荘特別会計）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熊本県後期高齢者医療広域連合
（一般会計）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熊本県後期高齢者医療広域連合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KsqaBqRBORoRWgT9hp4mDwk5zidICQsji34m66jrCXSwKYQ1PMuvpy55MPlm+UBwFRqcjEFIoZdii1qRv0g/Q==" saltValue="YxDwV4SjYAGNN0/caV1z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1" t="s">
        <v>579</v>
      </c>
      <c r="D34" s="1151"/>
      <c r="E34" s="1152"/>
      <c r="F34" s="32">
        <v>10.52</v>
      </c>
      <c r="G34" s="33">
        <v>7.8</v>
      </c>
      <c r="H34" s="33">
        <v>3.51</v>
      </c>
      <c r="I34" s="33">
        <v>10.94</v>
      </c>
      <c r="J34" s="34">
        <v>8.9600000000000009</v>
      </c>
      <c r="K34" s="22"/>
      <c r="L34" s="22"/>
      <c r="M34" s="22"/>
      <c r="N34" s="22"/>
      <c r="O34" s="22"/>
      <c r="P34" s="22"/>
    </row>
    <row r="35" spans="1:16" ht="39" customHeight="1" x14ac:dyDescent="0.15">
      <c r="A35" s="22"/>
      <c r="B35" s="35"/>
      <c r="C35" s="1145" t="s">
        <v>580</v>
      </c>
      <c r="D35" s="1146"/>
      <c r="E35" s="1147"/>
      <c r="F35" s="36">
        <v>2.82</v>
      </c>
      <c r="G35" s="37">
        <v>2.88</v>
      </c>
      <c r="H35" s="37">
        <v>0.87</v>
      </c>
      <c r="I35" s="37">
        <v>1.74</v>
      </c>
      <c r="J35" s="38">
        <v>3.67</v>
      </c>
      <c r="K35" s="22"/>
      <c r="L35" s="22"/>
      <c r="M35" s="22"/>
      <c r="N35" s="22"/>
      <c r="O35" s="22"/>
      <c r="P35" s="22"/>
    </row>
    <row r="36" spans="1:16" ht="39" customHeight="1" x14ac:dyDescent="0.15">
      <c r="A36" s="22"/>
      <c r="B36" s="35"/>
      <c r="C36" s="1145" t="s">
        <v>581</v>
      </c>
      <c r="D36" s="1146"/>
      <c r="E36" s="1147"/>
      <c r="F36" s="36" t="s">
        <v>582</v>
      </c>
      <c r="G36" s="37" t="s">
        <v>583</v>
      </c>
      <c r="H36" s="37" t="s">
        <v>584</v>
      </c>
      <c r="I36" s="37" t="s">
        <v>585</v>
      </c>
      <c r="J36" s="38">
        <v>0.32</v>
      </c>
      <c r="K36" s="22"/>
      <c r="L36" s="22"/>
      <c r="M36" s="22"/>
      <c r="N36" s="22"/>
      <c r="O36" s="22"/>
      <c r="P36" s="22"/>
    </row>
    <row r="37" spans="1:16" ht="39" customHeight="1" x14ac:dyDescent="0.15">
      <c r="A37" s="22"/>
      <c r="B37" s="35"/>
      <c r="C37" s="1145" t="s">
        <v>586</v>
      </c>
      <c r="D37" s="1146"/>
      <c r="E37" s="1147"/>
      <c r="F37" s="36">
        <v>0</v>
      </c>
      <c r="G37" s="37">
        <v>0.04</v>
      </c>
      <c r="H37" s="37">
        <v>0</v>
      </c>
      <c r="I37" s="37">
        <v>0.01</v>
      </c>
      <c r="J37" s="38">
        <v>0.1</v>
      </c>
      <c r="K37" s="22"/>
      <c r="L37" s="22"/>
      <c r="M37" s="22"/>
      <c r="N37" s="22"/>
      <c r="O37" s="22"/>
      <c r="P37" s="22"/>
    </row>
    <row r="38" spans="1:16" ht="39" customHeight="1" x14ac:dyDescent="0.15">
      <c r="A38" s="22"/>
      <c r="B38" s="35"/>
      <c r="C38" s="1145" t="s">
        <v>587</v>
      </c>
      <c r="D38" s="1146"/>
      <c r="E38" s="1147"/>
      <c r="F38" s="36">
        <v>2.74</v>
      </c>
      <c r="G38" s="37">
        <v>0.1</v>
      </c>
      <c r="H38" s="37">
        <v>0.1</v>
      </c>
      <c r="I38" s="37">
        <v>0.11</v>
      </c>
      <c r="J38" s="38">
        <v>0.08</v>
      </c>
      <c r="K38" s="22"/>
      <c r="L38" s="22"/>
      <c r="M38" s="22"/>
      <c r="N38" s="22"/>
      <c r="O38" s="22"/>
      <c r="P38" s="22"/>
    </row>
    <row r="39" spans="1:16" ht="39" customHeight="1" x14ac:dyDescent="0.15">
      <c r="A39" s="22"/>
      <c r="B39" s="35"/>
      <c r="C39" s="1145" t="s">
        <v>588</v>
      </c>
      <c r="D39" s="1146"/>
      <c r="E39" s="1147"/>
      <c r="F39" s="36">
        <v>1.53</v>
      </c>
      <c r="G39" s="37">
        <v>0.76</v>
      </c>
      <c r="H39" s="37">
        <v>0.56000000000000005</v>
      </c>
      <c r="I39" s="37">
        <v>0.36</v>
      </c>
      <c r="J39" s="38">
        <v>0.05</v>
      </c>
      <c r="K39" s="22"/>
      <c r="L39" s="22"/>
      <c r="M39" s="22"/>
      <c r="N39" s="22"/>
      <c r="O39" s="22"/>
      <c r="P39" s="22"/>
    </row>
    <row r="40" spans="1:16" ht="39" customHeight="1" x14ac:dyDescent="0.15">
      <c r="A40" s="22"/>
      <c r="B40" s="35"/>
      <c r="C40" s="1145" t="s">
        <v>589</v>
      </c>
      <c r="D40" s="1146"/>
      <c r="E40" s="1147"/>
      <c r="F40" s="36" t="s">
        <v>530</v>
      </c>
      <c r="G40" s="37" t="s">
        <v>530</v>
      </c>
      <c r="H40" s="37" t="s">
        <v>530</v>
      </c>
      <c r="I40" s="37" t="s">
        <v>530</v>
      </c>
      <c r="J40" s="38">
        <v>0</v>
      </c>
      <c r="K40" s="22"/>
      <c r="L40" s="22"/>
      <c r="M40" s="22"/>
      <c r="N40" s="22"/>
      <c r="O40" s="22"/>
      <c r="P40" s="22"/>
    </row>
    <row r="41" spans="1:16" ht="39" customHeight="1" x14ac:dyDescent="0.15">
      <c r="A41" s="22"/>
      <c r="B41" s="35"/>
      <c r="C41" s="1145" t="s">
        <v>590</v>
      </c>
      <c r="D41" s="1146"/>
      <c r="E41" s="1147"/>
      <c r="F41" s="36">
        <v>0.82</v>
      </c>
      <c r="G41" s="37">
        <v>0.49</v>
      </c>
      <c r="H41" s="37">
        <v>0.66</v>
      </c>
      <c r="I41" s="37">
        <v>0.42</v>
      </c>
      <c r="J41" s="38">
        <v>0</v>
      </c>
      <c r="K41" s="22"/>
      <c r="L41" s="22"/>
      <c r="M41" s="22"/>
      <c r="N41" s="22"/>
      <c r="O41" s="22"/>
      <c r="P41" s="22"/>
    </row>
    <row r="42" spans="1:16" ht="39" customHeight="1" x14ac:dyDescent="0.15">
      <c r="A42" s="22"/>
      <c r="B42" s="39"/>
      <c r="C42" s="1145" t="s">
        <v>591</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592</v>
      </c>
      <c r="D43" s="1149"/>
      <c r="E43" s="1150"/>
      <c r="F43" s="41">
        <v>0</v>
      </c>
      <c r="G43" s="42" t="s">
        <v>530</v>
      </c>
      <c r="H43" s="42" t="s">
        <v>530</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laRNu2p/93+4irKLO9EDcM6/sfiTDwhxGzsPMbf4UwPowTkjChEO3/OrmV4hkVPcHdCXAxWfxBBLFYOvVZM3A==" saltValue="OtyD9PDmmwwfu99RNk/L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53" zoomScaleNormal="5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209</v>
      </c>
      <c r="L45" s="60">
        <v>206</v>
      </c>
      <c r="M45" s="60">
        <v>215</v>
      </c>
      <c r="N45" s="60">
        <v>217</v>
      </c>
      <c r="O45" s="61">
        <v>228</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530</v>
      </c>
      <c r="L46" s="64" t="s">
        <v>530</v>
      </c>
      <c r="M46" s="64" t="s">
        <v>530</v>
      </c>
      <c r="N46" s="64" t="s">
        <v>530</v>
      </c>
      <c r="O46" s="65" t="s">
        <v>530</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530</v>
      </c>
      <c r="L47" s="64" t="s">
        <v>530</v>
      </c>
      <c r="M47" s="64" t="s">
        <v>530</v>
      </c>
      <c r="N47" s="64" t="s">
        <v>530</v>
      </c>
      <c r="O47" s="65" t="s">
        <v>530</v>
      </c>
      <c r="P47" s="48"/>
      <c r="Q47" s="48"/>
      <c r="R47" s="48"/>
      <c r="S47" s="48"/>
      <c r="T47" s="48"/>
      <c r="U47" s="48"/>
    </row>
    <row r="48" spans="1:21" ht="30.75" customHeight="1" x14ac:dyDescent="0.15">
      <c r="A48" s="48"/>
      <c r="B48" s="1155"/>
      <c r="C48" s="1156"/>
      <c r="D48" s="62"/>
      <c r="E48" s="1161" t="s">
        <v>15</v>
      </c>
      <c r="F48" s="1161"/>
      <c r="G48" s="1161"/>
      <c r="H48" s="1161"/>
      <c r="I48" s="1161"/>
      <c r="J48" s="1162"/>
      <c r="K48" s="63">
        <v>6</v>
      </c>
      <c r="L48" s="64">
        <v>8</v>
      </c>
      <c r="M48" s="64">
        <v>6</v>
      </c>
      <c r="N48" s="64">
        <v>5</v>
      </c>
      <c r="O48" s="65">
        <v>5</v>
      </c>
      <c r="P48" s="48"/>
      <c r="Q48" s="48"/>
      <c r="R48" s="48"/>
      <c r="S48" s="48"/>
      <c r="T48" s="48"/>
      <c r="U48" s="48"/>
    </row>
    <row r="49" spans="1:21" ht="30.75" customHeight="1" x14ac:dyDescent="0.15">
      <c r="A49" s="48"/>
      <c r="B49" s="1155"/>
      <c r="C49" s="1156"/>
      <c r="D49" s="62"/>
      <c r="E49" s="1161" t="s">
        <v>16</v>
      </c>
      <c r="F49" s="1161"/>
      <c r="G49" s="1161"/>
      <c r="H49" s="1161"/>
      <c r="I49" s="1161"/>
      <c r="J49" s="1162"/>
      <c r="K49" s="63">
        <v>6</v>
      </c>
      <c r="L49" s="64">
        <v>7</v>
      </c>
      <c r="M49" s="64">
        <v>8</v>
      </c>
      <c r="N49" s="64">
        <v>7</v>
      </c>
      <c r="O49" s="65">
        <v>6</v>
      </c>
      <c r="P49" s="48"/>
      <c r="Q49" s="48"/>
      <c r="R49" s="48"/>
      <c r="S49" s="48"/>
      <c r="T49" s="48"/>
      <c r="U49" s="48"/>
    </row>
    <row r="50" spans="1:21" ht="30.75" customHeight="1" x14ac:dyDescent="0.15">
      <c r="A50" s="48"/>
      <c r="B50" s="1155"/>
      <c r="C50" s="1156"/>
      <c r="D50" s="62"/>
      <c r="E50" s="1161" t="s">
        <v>17</v>
      </c>
      <c r="F50" s="1161"/>
      <c r="G50" s="1161"/>
      <c r="H50" s="1161"/>
      <c r="I50" s="1161"/>
      <c r="J50" s="1162"/>
      <c r="K50" s="63">
        <v>11</v>
      </c>
      <c r="L50" s="64">
        <v>8</v>
      </c>
      <c r="M50" s="64">
        <v>13</v>
      </c>
      <c r="N50" s="64">
        <v>13</v>
      </c>
      <c r="O50" s="65">
        <v>19</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158</v>
      </c>
      <c r="L52" s="64">
        <v>157</v>
      </c>
      <c r="M52" s="64">
        <v>169</v>
      </c>
      <c r="N52" s="64">
        <v>165</v>
      </c>
      <c r="O52" s="65">
        <v>165</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74</v>
      </c>
      <c r="L53" s="69">
        <v>72</v>
      </c>
      <c r="M53" s="69">
        <v>73</v>
      </c>
      <c r="N53" s="69">
        <v>77</v>
      </c>
      <c r="O53" s="70">
        <v>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QijPYYEwGRdcDRsCiUop1jlrPe4NSKfFXjmb2qncmCIJKXPInZ2oUGpsXbdaXFE2d7YyrayVgy/MZDeadrFQA==" saltValue="Ug4FJCK6TIqd3A/VoHFf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4" zoomScaleNormal="4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84" t="s">
        <v>32</v>
      </c>
      <c r="C41" s="1185"/>
      <c r="D41" s="105"/>
      <c r="E41" s="1190" t="s">
        <v>33</v>
      </c>
      <c r="F41" s="1190"/>
      <c r="G41" s="1190"/>
      <c r="H41" s="1191"/>
      <c r="I41" s="355">
        <v>2198</v>
      </c>
      <c r="J41" s="356">
        <v>2175</v>
      </c>
      <c r="K41" s="356">
        <v>2189</v>
      </c>
      <c r="L41" s="356">
        <v>2303</v>
      </c>
      <c r="M41" s="357">
        <v>2302</v>
      </c>
    </row>
    <row r="42" spans="2:13" ht="27.75" customHeight="1" x14ac:dyDescent="0.15">
      <c r="B42" s="1186"/>
      <c r="C42" s="1187"/>
      <c r="D42" s="106"/>
      <c r="E42" s="1192" t="s">
        <v>34</v>
      </c>
      <c r="F42" s="1192"/>
      <c r="G42" s="1192"/>
      <c r="H42" s="1193"/>
      <c r="I42" s="358" t="s">
        <v>530</v>
      </c>
      <c r="J42" s="359" t="s">
        <v>530</v>
      </c>
      <c r="K42" s="359" t="s">
        <v>530</v>
      </c>
      <c r="L42" s="359" t="s">
        <v>530</v>
      </c>
      <c r="M42" s="360" t="s">
        <v>530</v>
      </c>
    </row>
    <row r="43" spans="2:13" ht="27.75" customHeight="1" x14ac:dyDescent="0.15">
      <c r="B43" s="1186"/>
      <c r="C43" s="1187"/>
      <c r="D43" s="106"/>
      <c r="E43" s="1192" t="s">
        <v>35</v>
      </c>
      <c r="F43" s="1192"/>
      <c r="G43" s="1192"/>
      <c r="H43" s="1193"/>
      <c r="I43" s="358">
        <v>97</v>
      </c>
      <c r="J43" s="359">
        <v>106</v>
      </c>
      <c r="K43" s="359">
        <v>95</v>
      </c>
      <c r="L43" s="359">
        <v>75</v>
      </c>
      <c r="M43" s="360">
        <v>63</v>
      </c>
    </row>
    <row r="44" spans="2:13" ht="27.75" customHeight="1" x14ac:dyDescent="0.15">
      <c r="B44" s="1186"/>
      <c r="C44" s="1187"/>
      <c r="D44" s="106"/>
      <c r="E44" s="1192" t="s">
        <v>36</v>
      </c>
      <c r="F44" s="1192"/>
      <c r="G44" s="1192"/>
      <c r="H44" s="1193"/>
      <c r="I44" s="358">
        <v>43</v>
      </c>
      <c r="J44" s="359">
        <v>42</v>
      </c>
      <c r="K44" s="359">
        <v>37</v>
      </c>
      <c r="L44" s="359">
        <v>40</v>
      </c>
      <c r="M44" s="360">
        <v>51</v>
      </c>
    </row>
    <row r="45" spans="2:13" ht="27.75" customHeight="1" x14ac:dyDescent="0.15">
      <c r="B45" s="1186"/>
      <c r="C45" s="1187"/>
      <c r="D45" s="106"/>
      <c r="E45" s="1192" t="s">
        <v>37</v>
      </c>
      <c r="F45" s="1192"/>
      <c r="G45" s="1192"/>
      <c r="H45" s="1193"/>
      <c r="I45" s="358">
        <v>261</v>
      </c>
      <c r="J45" s="359">
        <v>261</v>
      </c>
      <c r="K45" s="359">
        <v>153</v>
      </c>
      <c r="L45" s="359">
        <v>262</v>
      </c>
      <c r="M45" s="360" t="s">
        <v>530</v>
      </c>
    </row>
    <row r="46" spans="2:13" ht="27.75" customHeight="1" x14ac:dyDescent="0.15">
      <c r="B46" s="1186"/>
      <c r="C46" s="1187"/>
      <c r="D46" s="107"/>
      <c r="E46" s="1192" t="s">
        <v>38</v>
      </c>
      <c r="F46" s="1192"/>
      <c r="G46" s="1192"/>
      <c r="H46" s="1193"/>
      <c r="I46" s="358" t="s">
        <v>530</v>
      </c>
      <c r="J46" s="359" t="s">
        <v>530</v>
      </c>
      <c r="K46" s="359" t="s">
        <v>530</v>
      </c>
      <c r="L46" s="359" t="s">
        <v>530</v>
      </c>
      <c r="M46" s="360" t="s">
        <v>530</v>
      </c>
    </row>
    <row r="47" spans="2:13" ht="27.75" customHeight="1" x14ac:dyDescent="0.15">
      <c r="B47" s="1186"/>
      <c r="C47" s="1187"/>
      <c r="D47" s="108"/>
      <c r="E47" s="1194" t="s">
        <v>39</v>
      </c>
      <c r="F47" s="1195"/>
      <c r="G47" s="1195"/>
      <c r="H47" s="1196"/>
      <c r="I47" s="358" t="s">
        <v>530</v>
      </c>
      <c r="J47" s="359" t="s">
        <v>530</v>
      </c>
      <c r="K47" s="359" t="s">
        <v>530</v>
      </c>
      <c r="L47" s="359" t="s">
        <v>530</v>
      </c>
      <c r="M47" s="360" t="s">
        <v>530</v>
      </c>
    </row>
    <row r="48" spans="2:13" ht="27.75" customHeight="1" x14ac:dyDescent="0.15">
      <c r="B48" s="1186"/>
      <c r="C48" s="1187"/>
      <c r="D48" s="106"/>
      <c r="E48" s="1192" t="s">
        <v>40</v>
      </c>
      <c r="F48" s="1192"/>
      <c r="G48" s="1192"/>
      <c r="H48" s="1193"/>
      <c r="I48" s="358" t="s">
        <v>530</v>
      </c>
      <c r="J48" s="359" t="s">
        <v>530</v>
      </c>
      <c r="K48" s="359" t="s">
        <v>530</v>
      </c>
      <c r="L48" s="359" t="s">
        <v>530</v>
      </c>
      <c r="M48" s="360" t="s">
        <v>530</v>
      </c>
    </row>
    <row r="49" spans="2:13" ht="27.75" customHeight="1" x14ac:dyDescent="0.15">
      <c r="B49" s="1188"/>
      <c r="C49" s="1189"/>
      <c r="D49" s="106"/>
      <c r="E49" s="1192" t="s">
        <v>41</v>
      </c>
      <c r="F49" s="1192"/>
      <c r="G49" s="1192"/>
      <c r="H49" s="1193"/>
      <c r="I49" s="358" t="s">
        <v>530</v>
      </c>
      <c r="J49" s="359" t="s">
        <v>530</v>
      </c>
      <c r="K49" s="359" t="s">
        <v>530</v>
      </c>
      <c r="L49" s="359" t="s">
        <v>530</v>
      </c>
      <c r="M49" s="360" t="s">
        <v>530</v>
      </c>
    </row>
    <row r="50" spans="2:13" ht="27.75" customHeight="1" x14ac:dyDescent="0.15">
      <c r="B50" s="1197" t="s">
        <v>42</v>
      </c>
      <c r="C50" s="1198"/>
      <c r="D50" s="109"/>
      <c r="E50" s="1192" t="s">
        <v>43</v>
      </c>
      <c r="F50" s="1192"/>
      <c r="G50" s="1192"/>
      <c r="H50" s="1193"/>
      <c r="I50" s="358">
        <v>1109</v>
      </c>
      <c r="J50" s="359">
        <v>973</v>
      </c>
      <c r="K50" s="359">
        <v>1045</v>
      </c>
      <c r="L50" s="359">
        <v>1118</v>
      </c>
      <c r="M50" s="360">
        <v>1324</v>
      </c>
    </row>
    <row r="51" spans="2:13" ht="27.75" customHeight="1" x14ac:dyDescent="0.15">
      <c r="B51" s="1186"/>
      <c r="C51" s="1187"/>
      <c r="D51" s="106"/>
      <c r="E51" s="1192" t="s">
        <v>44</v>
      </c>
      <c r="F51" s="1192"/>
      <c r="G51" s="1192"/>
      <c r="H51" s="1193"/>
      <c r="I51" s="358">
        <v>159</v>
      </c>
      <c r="J51" s="359">
        <v>149</v>
      </c>
      <c r="K51" s="359">
        <v>136</v>
      </c>
      <c r="L51" s="359">
        <v>169</v>
      </c>
      <c r="M51" s="360">
        <v>158</v>
      </c>
    </row>
    <row r="52" spans="2:13" ht="27.75" customHeight="1" x14ac:dyDescent="0.15">
      <c r="B52" s="1188"/>
      <c r="C52" s="1189"/>
      <c r="D52" s="106"/>
      <c r="E52" s="1192" t="s">
        <v>45</v>
      </c>
      <c r="F52" s="1192"/>
      <c r="G52" s="1192"/>
      <c r="H52" s="1193"/>
      <c r="I52" s="358">
        <v>1642</v>
      </c>
      <c r="J52" s="359">
        <v>1587</v>
      </c>
      <c r="K52" s="359">
        <v>1623</v>
      </c>
      <c r="L52" s="359">
        <v>1646</v>
      </c>
      <c r="M52" s="360">
        <v>1659</v>
      </c>
    </row>
    <row r="53" spans="2:13" ht="27.75" customHeight="1" thickBot="1" x14ac:dyDescent="0.2">
      <c r="B53" s="1199" t="s">
        <v>46</v>
      </c>
      <c r="C53" s="1200"/>
      <c r="D53" s="110"/>
      <c r="E53" s="1201" t="s">
        <v>47</v>
      </c>
      <c r="F53" s="1201"/>
      <c r="G53" s="1201"/>
      <c r="H53" s="1202"/>
      <c r="I53" s="361">
        <v>-312</v>
      </c>
      <c r="J53" s="362">
        <v>-124</v>
      </c>
      <c r="K53" s="362">
        <v>-331</v>
      </c>
      <c r="L53" s="362">
        <v>-254</v>
      </c>
      <c r="M53" s="363">
        <v>-724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z2fM4fcpFiAVvFdEA0eZBBCTFR7w8756WjmD4oL3CUXXOj/DxwGaWv2WxcRv6GNwJFk690koGTTuLjsH5ipFQ==" saltValue="IJbj0wOJKiAWJwztxC4K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41" zoomScaleNormal="41"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1" t="s">
        <v>50</v>
      </c>
      <c r="D55" s="1211"/>
      <c r="E55" s="1212"/>
      <c r="F55" s="122">
        <v>773</v>
      </c>
      <c r="G55" s="122">
        <v>817</v>
      </c>
      <c r="H55" s="123">
        <v>998</v>
      </c>
    </row>
    <row r="56" spans="2:8" ht="52.5" customHeight="1" x14ac:dyDescent="0.15">
      <c r="B56" s="124"/>
      <c r="C56" s="1213" t="s">
        <v>51</v>
      </c>
      <c r="D56" s="1213"/>
      <c r="E56" s="1214"/>
      <c r="F56" s="125">
        <v>39</v>
      </c>
      <c r="G56" s="125">
        <v>78</v>
      </c>
      <c r="H56" s="126">
        <v>77</v>
      </c>
    </row>
    <row r="57" spans="2:8" ht="53.25" customHeight="1" x14ac:dyDescent="0.15">
      <c r="B57" s="124"/>
      <c r="C57" s="1215" t="s">
        <v>52</v>
      </c>
      <c r="D57" s="1215"/>
      <c r="E57" s="1216"/>
      <c r="F57" s="127">
        <v>184</v>
      </c>
      <c r="G57" s="127">
        <v>191</v>
      </c>
      <c r="H57" s="128">
        <v>209</v>
      </c>
    </row>
    <row r="58" spans="2:8" ht="45.75" customHeight="1" x14ac:dyDescent="0.15">
      <c r="B58" s="129"/>
      <c r="C58" s="1203" t="s">
        <v>607</v>
      </c>
      <c r="D58" s="1204"/>
      <c r="E58" s="1205"/>
      <c r="F58" s="130">
        <v>115</v>
      </c>
      <c r="G58" s="130">
        <v>117</v>
      </c>
      <c r="H58" s="131">
        <v>118</v>
      </c>
    </row>
    <row r="59" spans="2:8" ht="45.75" customHeight="1" x14ac:dyDescent="0.15">
      <c r="B59" s="129"/>
      <c r="C59" s="1203" t="s">
        <v>608</v>
      </c>
      <c r="D59" s="1204"/>
      <c r="E59" s="1205"/>
      <c r="F59" s="130">
        <v>16</v>
      </c>
      <c r="G59" s="130">
        <v>15</v>
      </c>
      <c r="H59" s="131">
        <v>27</v>
      </c>
    </row>
    <row r="60" spans="2:8" ht="45.75" customHeight="1" x14ac:dyDescent="0.15">
      <c r="B60" s="129"/>
      <c r="C60" s="1203" t="s">
        <v>609</v>
      </c>
      <c r="D60" s="1204"/>
      <c r="E60" s="1205"/>
      <c r="F60" s="130">
        <v>22</v>
      </c>
      <c r="G60" s="130">
        <v>18</v>
      </c>
      <c r="H60" s="131">
        <v>18</v>
      </c>
    </row>
    <row r="61" spans="2:8" ht="45.75" customHeight="1" x14ac:dyDescent="0.15">
      <c r="B61" s="129"/>
      <c r="C61" s="1203" t="s">
        <v>610</v>
      </c>
      <c r="D61" s="1204"/>
      <c r="E61" s="1205"/>
      <c r="F61" s="130">
        <v>11</v>
      </c>
      <c r="G61" s="130">
        <v>15</v>
      </c>
      <c r="H61" s="131">
        <v>13</v>
      </c>
    </row>
    <row r="62" spans="2:8" ht="45.75" customHeight="1" thickBot="1" x14ac:dyDescent="0.2">
      <c r="B62" s="132"/>
      <c r="C62" s="1206" t="s">
        <v>611</v>
      </c>
      <c r="D62" s="1207"/>
      <c r="E62" s="1208"/>
      <c r="F62" s="133">
        <v>4</v>
      </c>
      <c r="G62" s="133">
        <v>10</v>
      </c>
      <c r="H62" s="134">
        <v>13</v>
      </c>
    </row>
    <row r="63" spans="2:8" ht="52.5" customHeight="1" thickBot="1" x14ac:dyDescent="0.2">
      <c r="B63" s="135"/>
      <c r="C63" s="1209" t="s">
        <v>53</v>
      </c>
      <c r="D63" s="1209"/>
      <c r="E63" s="1210"/>
      <c r="F63" s="136">
        <v>995</v>
      </c>
      <c r="G63" s="136">
        <v>1086</v>
      </c>
      <c r="H63" s="137">
        <v>1285</v>
      </c>
    </row>
    <row r="64" spans="2:8" x14ac:dyDescent="0.15"/>
  </sheetData>
  <sheetProtection algorithmName="SHA-512" hashValue="38SF7G07nagvQSM98r6HABU3Ad2jSqaFt7AcZuDPbD71HYU8H8IZXNp8D6wX8Iu6l7Wvvj/SWr9xBYN6IYk1Gg==" saltValue="PeVmQsfL4dywpU3AMK2E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D7690-77F0-4FF1-BEE2-6C089C6BBB87}">
  <sheetPr>
    <pageSetUpPr fitToPage="1"/>
  </sheetPr>
  <dimension ref="A1:DE85"/>
  <sheetViews>
    <sheetView showGridLines="0" zoomScale="85" zoomScaleNormal="85" zoomScaleSheetLayoutView="55" workbookViewId="0">
      <selection activeCell="AZ82" sqref="AZ82"/>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572</v>
      </c>
      <c r="BQ50" s="1250"/>
      <c r="BR50" s="1250"/>
      <c r="BS50" s="1250"/>
      <c r="BT50" s="1250"/>
      <c r="BU50" s="1250"/>
      <c r="BV50" s="1250"/>
      <c r="BW50" s="1250"/>
      <c r="BX50" s="1250" t="s">
        <v>573</v>
      </c>
      <c r="BY50" s="1250"/>
      <c r="BZ50" s="1250"/>
      <c r="CA50" s="1250"/>
      <c r="CB50" s="1250"/>
      <c r="CC50" s="1250"/>
      <c r="CD50" s="1250"/>
      <c r="CE50" s="1250"/>
      <c r="CF50" s="1250" t="s">
        <v>574</v>
      </c>
      <c r="CG50" s="1250"/>
      <c r="CH50" s="1250"/>
      <c r="CI50" s="1250"/>
      <c r="CJ50" s="1250"/>
      <c r="CK50" s="1250"/>
      <c r="CL50" s="1250"/>
      <c r="CM50" s="1250"/>
      <c r="CN50" s="1250" t="s">
        <v>575</v>
      </c>
      <c r="CO50" s="1250"/>
      <c r="CP50" s="1250"/>
      <c r="CQ50" s="1250"/>
      <c r="CR50" s="1250"/>
      <c r="CS50" s="1250"/>
      <c r="CT50" s="1250"/>
      <c r="CU50" s="1250"/>
      <c r="CV50" s="1250" t="s">
        <v>576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616</v>
      </c>
      <c r="AO51" s="1254"/>
      <c r="AP51" s="1254"/>
      <c r="AQ51" s="1254"/>
      <c r="AR51" s="1254"/>
      <c r="AS51" s="1254"/>
      <c r="AT51" s="1254"/>
      <c r="AU51" s="1254"/>
      <c r="AV51" s="1254"/>
      <c r="AW51" s="1254"/>
      <c r="AX51" s="1254"/>
      <c r="AY51" s="1254"/>
      <c r="AZ51" s="1254"/>
      <c r="BA51" s="1254"/>
      <c r="BB51" s="1254" t="s">
        <v>617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618</v>
      </c>
      <c r="BC53" s="1254"/>
      <c r="BD53" s="1254"/>
      <c r="BE53" s="1254"/>
      <c r="BF53" s="1254"/>
      <c r="BG53" s="1254"/>
      <c r="BH53" s="1254"/>
      <c r="BI53" s="1254"/>
      <c r="BJ53" s="1254"/>
      <c r="BK53" s="1254"/>
      <c r="BL53" s="1254"/>
      <c r="BM53" s="1254"/>
      <c r="BN53" s="1254"/>
      <c r="BO53" s="1254"/>
      <c r="BP53" s="1255">
        <v>57.2</v>
      </c>
      <c r="BQ53" s="1255"/>
      <c r="BR53" s="1255"/>
      <c r="BS53" s="1255"/>
      <c r="BT53" s="1255"/>
      <c r="BU53" s="1255"/>
      <c r="BV53" s="1255"/>
      <c r="BW53" s="1255"/>
      <c r="BX53" s="1255">
        <v>58.9</v>
      </c>
      <c r="BY53" s="1255"/>
      <c r="BZ53" s="1255"/>
      <c r="CA53" s="1255"/>
      <c r="CB53" s="1255"/>
      <c r="CC53" s="1255"/>
      <c r="CD53" s="1255"/>
      <c r="CE53" s="1255"/>
      <c r="CF53" s="1255">
        <v>60.5</v>
      </c>
      <c r="CG53" s="1255"/>
      <c r="CH53" s="1255"/>
      <c r="CI53" s="1255"/>
      <c r="CJ53" s="1255"/>
      <c r="CK53" s="1255"/>
      <c r="CL53" s="1255"/>
      <c r="CM53" s="1255"/>
      <c r="CN53" s="1255">
        <v>61.7</v>
      </c>
      <c r="CO53" s="1255"/>
      <c r="CP53" s="1255"/>
      <c r="CQ53" s="1255"/>
      <c r="CR53" s="1255"/>
      <c r="CS53" s="1255"/>
      <c r="CT53" s="1255"/>
      <c r="CU53" s="1255"/>
      <c r="CV53" s="1255">
        <v>63.2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619</v>
      </c>
      <c r="AO55" s="1250"/>
      <c r="AP55" s="1250"/>
      <c r="AQ55" s="1250"/>
      <c r="AR55" s="1250"/>
      <c r="AS55" s="1250"/>
      <c r="AT55" s="1250"/>
      <c r="AU55" s="1250"/>
      <c r="AV55" s="1250"/>
      <c r="AW55" s="1250"/>
      <c r="AX55" s="1250"/>
      <c r="AY55" s="1250"/>
      <c r="AZ55" s="1250"/>
      <c r="BA55" s="1250"/>
      <c r="BB55" s="1254" t="s">
        <v>617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618</v>
      </c>
      <c r="BC57" s="1254"/>
      <c r="BD57" s="1254"/>
      <c r="BE57" s="1254"/>
      <c r="BF57" s="1254"/>
      <c r="BG57" s="1254"/>
      <c r="BH57" s="1254"/>
      <c r="BI57" s="1254"/>
      <c r="BJ57" s="1254"/>
      <c r="BK57" s="1254"/>
      <c r="BL57" s="1254"/>
      <c r="BM57" s="1254"/>
      <c r="BN57" s="1254"/>
      <c r="BO57" s="1254"/>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620</v>
      </c>
    </row>
    <row r="64" spans="1:109" x14ac:dyDescent="0.15">
      <c r="B64" s="1225"/>
      <c r="G64" s="1232"/>
      <c r="I64" s="1265"/>
      <c r="J64" s="1265"/>
      <c r="K64" s="1265"/>
      <c r="L64" s="1265"/>
      <c r="M64" s="1265"/>
      <c r="N64" s="1266"/>
      <c r="AM64" s="1232"/>
      <c r="AN64" s="1232" t="s">
        <v>613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572</v>
      </c>
      <c r="BQ72" s="1250"/>
      <c r="BR72" s="1250"/>
      <c r="BS72" s="1250"/>
      <c r="BT72" s="1250"/>
      <c r="BU72" s="1250"/>
      <c r="BV72" s="1250"/>
      <c r="BW72" s="1250"/>
      <c r="BX72" s="1250" t="s">
        <v>573</v>
      </c>
      <c r="BY72" s="1250"/>
      <c r="BZ72" s="1250"/>
      <c r="CA72" s="1250"/>
      <c r="CB72" s="1250"/>
      <c r="CC72" s="1250"/>
      <c r="CD72" s="1250"/>
      <c r="CE72" s="1250"/>
      <c r="CF72" s="1250" t="s">
        <v>574</v>
      </c>
      <c r="CG72" s="1250"/>
      <c r="CH72" s="1250"/>
      <c r="CI72" s="1250"/>
      <c r="CJ72" s="1250"/>
      <c r="CK72" s="1250"/>
      <c r="CL72" s="1250"/>
      <c r="CM72" s="1250"/>
      <c r="CN72" s="1250" t="s">
        <v>575</v>
      </c>
      <c r="CO72" s="1250"/>
      <c r="CP72" s="1250"/>
      <c r="CQ72" s="1250"/>
      <c r="CR72" s="1250"/>
      <c r="CS72" s="1250"/>
      <c r="CT72" s="1250"/>
      <c r="CU72" s="1250"/>
      <c r="CV72" s="1250" t="s">
        <v>576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616</v>
      </c>
      <c r="AO73" s="1254"/>
      <c r="AP73" s="1254"/>
      <c r="AQ73" s="1254"/>
      <c r="AR73" s="1254"/>
      <c r="AS73" s="1254"/>
      <c r="AT73" s="1254"/>
      <c r="AU73" s="1254"/>
      <c r="AV73" s="1254"/>
      <c r="AW73" s="1254"/>
      <c r="AX73" s="1254"/>
      <c r="AY73" s="1254"/>
      <c r="AZ73" s="1254"/>
      <c r="BA73" s="1254"/>
      <c r="BB73" s="1254" t="s">
        <v>617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622</v>
      </c>
      <c r="BC75" s="1254"/>
      <c r="BD75" s="1254"/>
      <c r="BE75" s="1254"/>
      <c r="BF75" s="1254"/>
      <c r="BG75" s="1254"/>
      <c r="BH75" s="1254"/>
      <c r="BI75" s="1254"/>
      <c r="BJ75" s="1254"/>
      <c r="BK75" s="1254"/>
      <c r="BL75" s="1254"/>
      <c r="BM75" s="1254"/>
      <c r="BN75" s="1254"/>
      <c r="BO75" s="1254"/>
      <c r="BP75" s="1255">
        <v>9.1999999999999993</v>
      </c>
      <c r="BQ75" s="1255"/>
      <c r="BR75" s="1255"/>
      <c r="BS75" s="1255"/>
      <c r="BT75" s="1255"/>
      <c r="BU75" s="1255"/>
      <c r="BV75" s="1255"/>
      <c r="BW75" s="1255"/>
      <c r="BX75" s="1255">
        <v>8.3000000000000007</v>
      </c>
      <c r="BY75" s="1255"/>
      <c r="BZ75" s="1255"/>
      <c r="CA75" s="1255"/>
      <c r="CB75" s="1255"/>
      <c r="CC75" s="1255"/>
      <c r="CD75" s="1255"/>
      <c r="CE75" s="1255"/>
      <c r="CF75" s="1255">
        <v>7.5</v>
      </c>
      <c r="CG75" s="1255"/>
      <c r="CH75" s="1255"/>
      <c r="CI75" s="1255"/>
      <c r="CJ75" s="1255"/>
      <c r="CK75" s="1255"/>
      <c r="CL75" s="1255"/>
      <c r="CM75" s="1255"/>
      <c r="CN75" s="1255">
        <v>7.1</v>
      </c>
      <c r="CO75" s="1255"/>
      <c r="CP75" s="1255"/>
      <c r="CQ75" s="1255"/>
      <c r="CR75" s="1255"/>
      <c r="CS75" s="1255"/>
      <c r="CT75" s="1255"/>
      <c r="CU75" s="1255"/>
      <c r="CV75" s="1255">
        <v>7.4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619</v>
      </c>
      <c r="AO77" s="1250"/>
      <c r="AP77" s="1250"/>
      <c r="AQ77" s="1250"/>
      <c r="AR77" s="1250"/>
      <c r="AS77" s="1250"/>
      <c r="AT77" s="1250"/>
      <c r="AU77" s="1250"/>
      <c r="AV77" s="1250"/>
      <c r="AW77" s="1250"/>
      <c r="AX77" s="1250"/>
      <c r="AY77" s="1250"/>
      <c r="AZ77" s="1250"/>
      <c r="BA77" s="1250"/>
      <c r="BB77" s="1254" t="s">
        <v>617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622</v>
      </c>
      <c r="BC79" s="1254"/>
      <c r="BD79" s="1254"/>
      <c r="BE79" s="1254"/>
      <c r="BF79" s="1254"/>
      <c r="BG79" s="1254"/>
      <c r="BH79" s="1254"/>
      <c r="BI79" s="1254"/>
      <c r="BJ79" s="1254"/>
      <c r="BK79" s="1254"/>
      <c r="BL79" s="1254"/>
      <c r="BM79" s="1254"/>
      <c r="BN79" s="1254"/>
      <c r="BO79" s="1254"/>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MP8fNgWgbk31y//kZwL9G6cxXBy8KBw9UM6w36VW7/ooCeYnFQ5+2p4tZ8igeRWnRgGj8yIuF/buoIGb0EUkw==" saltValue="SGXAxJXT1FrwF0iNYC+z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9F595-5CEB-4CE4-B195-FBEBDD9F5854}">
  <sheetPr>
    <pageSetUpPr fitToPage="1"/>
  </sheetPr>
  <dimension ref="A1:DR125"/>
  <sheetViews>
    <sheetView showGridLines="0" topLeftCell="A45" zoomScale="55" zoomScaleNormal="55" zoomScaleSheetLayoutView="70" workbookViewId="0">
      <selection activeCell="AZ82" sqref="AZ8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pS6AHiH3PeBgTRlJSXWli3wgyEg1tqxk24R2tiQyaPT8gYSNTTBYXF1UMqLnqsPEeoUoxOF4QEB5bXcZatTCTw==" saltValue="gs/ywWSX+6RGqSAQH/kP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A292E-A46D-4A0C-AA27-9124D5DDEE90}">
  <sheetPr>
    <pageSetUpPr fitToPage="1"/>
  </sheetPr>
  <dimension ref="A1:DR125"/>
  <sheetViews>
    <sheetView showGridLines="0" tabSelected="1" topLeftCell="A66" zoomScale="70" zoomScaleNormal="70" zoomScaleSheetLayoutView="55" workbookViewId="0">
      <selection activeCell="AZ82" sqref="AZ8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b37xKF6DjUM8ftuPar7+gqMEXiiB1qVq++bCRQT/1wFNkqvjXAfwYQnmbmSoN44eJ3K4VBrf0zUt6QEsjpyaEw==" saltValue="q0CTPPaAkrbQKgTgyl/1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249411</v>
      </c>
      <c r="E3" s="156"/>
      <c r="F3" s="157">
        <v>271581</v>
      </c>
      <c r="G3" s="158"/>
      <c r="H3" s="159"/>
    </row>
    <row r="4" spans="1:8" x14ac:dyDescent="0.15">
      <c r="A4" s="160"/>
      <c r="B4" s="161"/>
      <c r="C4" s="162"/>
      <c r="D4" s="163">
        <v>65570</v>
      </c>
      <c r="E4" s="164"/>
      <c r="F4" s="165">
        <v>117844</v>
      </c>
      <c r="G4" s="166"/>
      <c r="H4" s="167"/>
    </row>
    <row r="5" spans="1:8" x14ac:dyDescent="0.15">
      <c r="A5" s="148" t="s">
        <v>564</v>
      </c>
      <c r="B5" s="153"/>
      <c r="C5" s="154"/>
      <c r="D5" s="155">
        <v>224674</v>
      </c>
      <c r="E5" s="156"/>
      <c r="F5" s="157">
        <v>268375</v>
      </c>
      <c r="G5" s="158"/>
      <c r="H5" s="159"/>
    </row>
    <row r="6" spans="1:8" x14ac:dyDescent="0.15">
      <c r="A6" s="160"/>
      <c r="B6" s="161"/>
      <c r="C6" s="162"/>
      <c r="D6" s="163">
        <v>114396</v>
      </c>
      <c r="E6" s="164"/>
      <c r="F6" s="165">
        <v>119602</v>
      </c>
      <c r="G6" s="166"/>
      <c r="H6" s="167"/>
    </row>
    <row r="7" spans="1:8" x14ac:dyDescent="0.15">
      <c r="A7" s="148" t="s">
        <v>565</v>
      </c>
      <c r="B7" s="153"/>
      <c r="C7" s="154"/>
      <c r="D7" s="155">
        <v>348255</v>
      </c>
      <c r="E7" s="156"/>
      <c r="F7" s="157">
        <v>301035</v>
      </c>
      <c r="G7" s="158"/>
      <c r="H7" s="159"/>
    </row>
    <row r="8" spans="1:8" x14ac:dyDescent="0.15">
      <c r="A8" s="160"/>
      <c r="B8" s="161"/>
      <c r="C8" s="162"/>
      <c r="D8" s="163">
        <v>172331</v>
      </c>
      <c r="E8" s="164"/>
      <c r="F8" s="165">
        <v>154376</v>
      </c>
      <c r="G8" s="166"/>
      <c r="H8" s="167"/>
    </row>
    <row r="9" spans="1:8" x14ac:dyDescent="0.15">
      <c r="A9" s="148" t="s">
        <v>566</v>
      </c>
      <c r="B9" s="153"/>
      <c r="C9" s="154"/>
      <c r="D9" s="155">
        <v>439156</v>
      </c>
      <c r="E9" s="156"/>
      <c r="F9" s="157">
        <v>277467</v>
      </c>
      <c r="G9" s="158"/>
      <c r="H9" s="159"/>
    </row>
    <row r="10" spans="1:8" x14ac:dyDescent="0.15">
      <c r="A10" s="160"/>
      <c r="B10" s="161"/>
      <c r="C10" s="162"/>
      <c r="D10" s="163">
        <v>180234</v>
      </c>
      <c r="E10" s="164"/>
      <c r="F10" s="165">
        <v>128378</v>
      </c>
      <c r="G10" s="166"/>
      <c r="H10" s="167"/>
    </row>
    <row r="11" spans="1:8" x14ac:dyDescent="0.15">
      <c r="A11" s="148" t="s">
        <v>567</v>
      </c>
      <c r="B11" s="153"/>
      <c r="C11" s="154"/>
      <c r="D11" s="155">
        <v>402338</v>
      </c>
      <c r="E11" s="156"/>
      <c r="F11" s="157">
        <v>282256</v>
      </c>
      <c r="G11" s="158"/>
      <c r="H11" s="159"/>
    </row>
    <row r="12" spans="1:8" x14ac:dyDescent="0.15">
      <c r="A12" s="160"/>
      <c r="B12" s="161"/>
      <c r="C12" s="168"/>
      <c r="D12" s="163">
        <v>115108</v>
      </c>
      <c r="E12" s="164"/>
      <c r="F12" s="165">
        <v>145453</v>
      </c>
      <c r="G12" s="166"/>
      <c r="H12" s="167"/>
    </row>
    <row r="13" spans="1:8" x14ac:dyDescent="0.15">
      <c r="A13" s="148"/>
      <c r="B13" s="153"/>
      <c r="C13" s="169"/>
      <c r="D13" s="170">
        <v>332767</v>
      </c>
      <c r="E13" s="171"/>
      <c r="F13" s="172">
        <v>280143</v>
      </c>
      <c r="G13" s="173"/>
      <c r="H13" s="159"/>
    </row>
    <row r="14" spans="1:8" x14ac:dyDescent="0.15">
      <c r="A14" s="160"/>
      <c r="B14" s="161"/>
      <c r="C14" s="162"/>
      <c r="D14" s="163">
        <v>129528</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9.36</v>
      </c>
      <c r="C19" s="174">
        <f>ROUND(VALUE(SUBSTITUTE(実質収支比率等に係る経年分析!G$48,"▲","-")),2)</f>
        <v>7.03</v>
      </c>
      <c r="D19" s="174">
        <f>ROUND(VALUE(SUBSTITUTE(実質収支比率等に係る経年分析!H$48,"▲","-")),2)</f>
        <v>1.9</v>
      </c>
      <c r="E19" s="174">
        <f>ROUND(VALUE(SUBSTITUTE(実質収支比率等に係る経年分析!I$48,"▲","-")),2)</f>
        <v>10.4</v>
      </c>
      <c r="F19" s="174">
        <f>ROUND(VALUE(SUBSTITUTE(実質収支比率等に係る経年分析!J$48,"▲","-")),2)</f>
        <v>9.2899999999999991</v>
      </c>
    </row>
    <row r="20" spans="1:11" x14ac:dyDescent="0.15">
      <c r="A20" s="174" t="s">
        <v>57</v>
      </c>
      <c r="B20" s="174">
        <f>ROUND(VALUE(SUBSTITUTE(実質収支比率等に係る経年分析!F$47,"▲","-")),2)</f>
        <v>72.02</v>
      </c>
      <c r="C20" s="174">
        <f>ROUND(VALUE(SUBSTITUTE(実質収支比率等に係る経年分析!G$47,"▲","-")),2)</f>
        <v>66.92</v>
      </c>
      <c r="D20" s="174">
        <f>ROUND(VALUE(SUBSTITUTE(実質収支比率等に係る経年分析!H$47,"▲","-")),2)</f>
        <v>65.900000000000006</v>
      </c>
      <c r="E20" s="174">
        <f>ROUND(VALUE(SUBSTITUTE(実質収支比率等に係る経年分析!I$47,"▲","-")),2)</f>
        <v>63.87</v>
      </c>
      <c r="F20" s="174">
        <f>ROUND(VALUE(SUBSTITUTE(実質収支比率等に係る経年分析!J$47,"▲","-")),2)</f>
        <v>79.81</v>
      </c>
    </row>
    <row r="21" spans="1:11" x14ac:dyDescent="0.15">
      <c r="A21" s="174" t="s">
        <v>58</v>
      </c>
      <c r="B21" s="174">
        <f>IF(ISNUMBER(VALUE(SUBSTITUTE(実質収支比率等に係る経年分析!F$49,"▲","-"))),ROUND(VALUE(SUBSTITUTE(実質収支比率等に係る経年分析!F$49,"▲","-")),2),NA())</f>
        <v>9.75</v>
      </c>
      <c r="C21" s="174">
        <f>IF(ISNUMBER(VALUE(SUBSTITUTE(実質収支比率等に係る経年分析!G$49,"▲","-"))),ROUND(VALUE(SUBSTITUTE(実質収支比率等に係る経年分析!G$49,"▲","-")),2),NA())</f>
        <v>-6.67</v>
      </c>
      <c r="D21" s="174">
        <f>IF(ISNUMBER(VALUE(SUBSTITUTE(実質収支比率等に係る経年分析!H$49,"▲","-"))),ROUND(VALUE(SUBSTITUTE(実質収支比率等に係る経年分析!H$49,"▲","-")),2),NA())</f>
        <v>-1.33</v>
      </c>
      <c r="E21" s="174">
        <f>IF(ISNUMBER(VALUE(SUBSTITUTE(実質収支比率等に係る経年分析!I$49,"▲","-"))),ROUND(VALUE(SUBSTITUTE(実質収支比率等に係る経年分析!I$49,"▲","-")),2),NA())</f>
        <v>12.11</v>
      </c>
      <c r="F21" s="174">
        <f>IF(ISNUMBER(VALUE(SUBSTITUTE(実質収支比率等に係る経年分析!J$49,"▲","-"))),ROUND(VALUE(SUBSTITUTE(実質収支比率等に係る経年分析!J$49,"▲","-")),2),NA())</f>
        <v>13.16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産山村風力発電事業特別会計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0.82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0.66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うぶマート事業特別会計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産山村国民健康保険特別会計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0.56000000000000005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産山村後期高齢者医療特別会計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産山村簡易水道事業特別会計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15">
      <c r="A34" s="175" t="str">
        <f>IF(連結実質赤字比率に係る赤字・黒字の構成分析!C$36="",NA(),連結実質赤字比率に係る赤字・黒字の構成分析!C$36)</f>
        <v>産山村診療所特別会計</v>
      </c>
      <c r="B34" s="175">
        <f>IF(ROUND(VALUE(SUBSTITUTE(連結実質赤字比率に係る赤字・黒字の構成分析!F$36,"▲", "-")), 2) &lt; 0, ABS(ROUND(VALUE(SUBSTITUTE(連結実質赤字比率に係る赤字・黒字の構成分析!F$36,"▲", "-")), 2)), NA())</f>
        <v>1.1599999999999999</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0.76</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1.61</v>
      </c>
      <c r="G34" s="175" t="e">
        <f>IF(ROUND(VALUE(SUBSTITUTE(連結実質赤字比率に係る赤字・黒字の構成分析!H$36,"▲", "-")), 2) &gt;= 0, ABS(ROUND(VALUE(SUBSTITUTE(連結実質赤字比率に係る赤字・黒字の構成分析!H$36,"▲", "-")), 2)), NA())</f>
        <v>#N/A</v>
      </c>
      <c r="H34" s="175">
        <f>IF(ROUND(VALUE(SUBSTITUTE(連結実質赤字比率に係る赤字・黒字の構成分析!I$36,"▲", "-")), 2) &lt; 0, ABS(ROUND(VALUE(SUBSTITUTE(連結実質赤字比率に係る赤字・黒字の構成分析!I$36,"▲", "-")), 2)), NA())</f>
        <v>0.54</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0.32</v>
      </c>
    </row>
    <row r="35" spans="1:16" x14ac:dyDescent="0.15">
      <c r="A35" s="175" t="str">
        <f>IF(連結実質赤字比率に係る赤字・黒字の構成分析!C$35="",NA(),連結実質赤字比率に係る赤字・黒字の構成分析!C$35)</f>
        <v>産山村介護保険特別会計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8.9600000000000009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158</v>
      </c>
      <c r="E42" s="176"/>
      <c r="F42" s="176"/>
      <c r="G42" s="176">
        <f>'実質公債費比率（分子）の構造'!L$52</f>
        <v>157</v>
      </c>
      <c r="H42" s="176"/>
      <c r="I42" s="176"/>
      <c r="J42" s="176">
        <f>'実質公債費比率（分子）の構造'!M$52</f>
        <v>169</v>
      </c>
      <c r="K42" s="176"/>
      <c r="L42" s="176"/>
      <c r="M42" s="176">
        <f>'実質公債費比率（分子）の構造'!N$52</f>
        <v>165</v>
      </c>
      <c r="N42" s="176"/>
      <c r="O42" s="176"/>
      <c r="P42" s="176">
        <f>'実質公債費比率（分子）の構造'!O$52</f>
        <v>165</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11</v>
      </c>
      <c r="C44" s="176"/>
      <c r="D44" s="176"/>
      <c r="E44" s="176">
        <f>'実質公債費比率（分子）の構造'!L$50</f>
        <v>8</v>
      </c>
      <c r="F44" s="176"/>
      <c r="G44" s="176"/>
      <c r="H44" s="176">
        <f>'実質公債費比率（分子）の構造'!M$50</f>
        <v>13</v>
      </c>
      <c r="I44" s="176"/>
      <c r="J44" s="176"/>
      <c r="K44" s="176">
        <f>'実質公債費比率（分子）の構造'!N$50</f>
        <v>13</v>
      </c>
      <c r="L44" s="176"/>
      <c r="M44" s="176"/>
      <c r="N44" s="176">
        <f>'実質公債費比率（分子）の構造'!O$50</f>
        <v>19</v>
      </c>
      <c r="O44" s="176"/>
      <c r="P44" s="176"/>
    </row>
    <row r="45" spans="1:16" x14ac:dyDescent="0.15">
      <c r="A45" s="176" t="s">
        <v>68</v>
      </c>
      <c r="B45" s="176">
        <f>'実質公債費比率（分子）の構造'!K$49</f>
        <v>6</v>
      </c>
      <c r="C45" s="176"/>
      <c r="D45" s="176"/>
      <c r="E45" s="176">
        <f>'実質公債費比率（分子）の構造'!L$49</f>
        <v>7</v>
      </c>
      <c r="F45" s="176"/>
      <c r="G45" s="176"/>
      <c r="H45" s="176">
        <f>'実質公債費比率（分子）の構造'!M$49</f>
        <v>8</v>
      </c>
      <c r="I45" s="176"/>
      <c r="J45" s="176"/>
      <c r="K45" s="176">
        <f>'実質公債費比率（分子）の構造'!N$49</f>
        <v>7</v>
      </c>
      <c r="L45" s="176"/>
      <c r="M45" s="176"/>
      <c r="N45" s="176">
        <f>'実質公債費比率（分子）の構造'!O$49</f>
        <v>6</v>
      </c>
      <c r="O45" s="176"/>
      <c r="P45" s="176"/>
    </row>
    <row r="46" spans="1:16" x14ac:dyDescent="0.15">
      <c r="A46" s="176" t="s">
        <v>69</v>
      </c>
      <c r="B46" s="176">
        <f>'実質公債費比率（分子）の構造'!K$48</f>
        <v>6</v>
      </c>
      <c r="C46" s="176"/>
      <c r="D46" s="176"/>
      <c r="E46" s="176">
        <f>'実質公債費比率（分子）の構造'!L$48</f>
        <v>8</v>
      </c>
      <c r="F46" s="176"/>
      <c r="G46" s="176"/>
      <c r="H46" s="176">
        <f>'実質公債費比率（分子）の構造'!M$48</f>
        <v>6</v>
      </c>
      <c r="I46" s="176"/>
      <c r="J46" s="176"/>
      <c r="K46" s="176">
        <f>'実質公債費比率（分子）の構造'!N$48</f>
        <v>5</v>
      </c>
      <c r="L46" s="176"/>
      <c r="M46" s="176"/>
      <c r="N46" s="176">
        <f>'実質公債費比率（分子）の構造'!O$48</f>
        <v>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209</v>
      </c>
      <c r="C49" s="176"/>
      <c r="D49" s="176"/>
      <c r="E49" s="176">
        <f>'実質公債費比率（分子）の構造'!L$45</f>
        <v>206</v>
      </c>
      <c r="F49" s="176"/>
      <c r="G49" s="176"/>
      <c r="H49" s="176">
        <f>'実質公債費比率（分子）の構造'!M$45</f>
        <v>215</v>
      </c>
      <c r="I49" s="176"/>
      <c r="J49" s="176"/>
      <c r="K49" s="176">
        <f>'実質公債費比率（分子）の構造'!N$45</f>
        <v>217</v>
      </c>
      <c r="L49" s="176"/>
      <c r="M49" s="176"/>
      <c r="N49" s="176">
        <f>'実質公債費比率（分子）の構造'!O$45</f>
        <v>228</v>
      </c>
      <c r="O49" s="176"/>
      <c r="P49" s="176"/>
    </row>
    <row r="50" spans="1:16" x14ac:dyDescent="0.15">
      <c r="A50" s="176" t="s">
        <v>73</v>
      </c>
      <c r="B50" s="176" t="e">
        <f>NA()</f>
        <v>#N/A</v>
      </c>
      <c r="C50" s="176">
        <f>IF(ISNUMBER('実質公債費比率（分子）の構造'!K$53),'実質公債費比率（分子）の構造'!K$53,NA())</f>
        <v>74</v>
      </c>
      <c r="D50" s="176" t="e">
        <f>NA()</f>
        <v>#N/A</v>
      </c>
      <c r="E50" s="176" t="e">
        <f>NA()</f>
        <v>#N/A</v>
      </c>
      <c r="F50" s="176">
        <f>IF(ISNUMBER('実質公債費比率（分子）の構造'!L$53),'実質公債費比率（分子）の構造'!L$53,NA())</f>
        <v>72</v>
      </c>
      <c r="G50" s="176" t="e">
        <f>NA()</f>
        <v>#N/A</v>
      </c>
      <c r="H50" s="176" t="e">
        <f>NA()</f>
        <v>#N/A</v>
      </c>
      <c r="I50" s="176">
        <f>IF(ISNUMBER('実質公債費比率（分子）の構造'!M$53),'実質公債費比率（分子）の構造'!M$53,NA())</f>
        <v>73</v>
      </c>
      <c r="J50" s="176" t="e">
        <f>NA()</f>
        <v>#N/A</v>
      </c>
      <c r="K50" s="176" t="e">
        <f>NA()</f>
        <v>#N/A</v>
      </c>
      <c r="L50" s="176">
        <f>IF(ISNUMBER('実質公債費比率（分子）の構造'!N$53),'実質公債費比率（分子）の構造'!N$53,NA())</f>
        <v>77</v>
      </c>
      <c r="M50" s="176" t="e">
        <f>NA()</f>
        <v>#N/A</v>
      </c>
      <c r="N50" s="176" t="e">
        <f>NA()</f>
        <v>#N/A</v>
      </c>
      <c r="O50" s="176">
        <f>IF(ISNUMBER('実質公債費比率（分子）の構造'!O$53),'実質公債費比率（分子）の構造'!O$53,NA())</f>
        <v>93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1642</v>
      </c>
      <c r="E56" s="175"/>
      <c r="F56" s="175"/>
      <c r="G56" s="175">
        <f>'将来負担比率（分子）の構造'!J$52</f>
        <v>1587</v>
      </c>
      <c r="H56" s="175"/>
      <c r="I56" s="175"/>
      <c r="J56" s="175">
        <f>'将来負担比率（分子）の構造'!K$52</f>
        <v>1623</v>
      </c>
      <c r="K56" s="175"/>
      <c r="L56" s="175"/>
      <c r="M56" s="175">
        <f>'将来負担比率（分子）の構造'!L$52</f>
        <v>1646</v>
      </c>
      <c r="N56" s="175"/>
      <c r="O56" s="175"/>
      <c r="P56" s="175">
        <f>'将来負担比率（分子）の構造'!M$52</f>
        <v>1659</v>
      </c>
    </row>
    <row r="57" spans="1:16" x14ac:dyDescent="0.15">
      <c r="A57" s="175" t="s">
        <v>44</v>
      </c>
      <c r="B57" s="175"/>
      <c r="C57" s="175"/>
      <c r="D57" s="175">
        <f>'将来負担比率（分子）の構造'!I$51</f>
        <v>159</v>
      </c>
      <c r="E57" s="175"/>
      <c r="F57" s="175"/>
      <c r="G57" s="175">
        <f>'将来負担比率（分子）の構造'!J$51</f>
        <v>149</v>
      </c>
      <c r="H57" s="175"/>
      <c r="I57" s="175"/>
      <c r="J57" s="175">
        <f>'将来負担比率（分子）の構造'!K$51</f>
        <v>136</v>
      </c>
      <c r="K57" s="175"/>
      <c r="L57" s="175"/>
      <c r="M57" s="175">
        <f>'将来負担比率（分子）の構造'!L$51</f>
        <v>169</v>
      </c>
      <c r="N57" s="175"/>
      <c r="O57" s="175"/>
      <c r="P57" s="175">
        <f>'将来負担比率（分子）の構造'!M$51</f>
        <v>158</v>
      </c>
    </row>
    <row r="58" spans="1:16" x14ac:dyDescent="0.15">
      <c r="A58" s="175" t="s">
        <v>43</v>
      </c>
      <c r="B58" s="175"/>
      <c r="C58" s="175"/>
      <c r="D58" s="175">
        <f>'将来負担比率（分子）の構造'!I$50</f>
        <v>1109</v>
      </c>
      <c r="E58" s="175"/>
      <c r="F58" s="175"/>
      <c r="G58" s="175">
        <f>'将来負担比率（分子）の構造'!J$50</f>
        <v>973</v>
      </c>
      <c r="H58" s="175"/>
      <c r="I58" s="175"/>
      <c r="J58" s="175">
        <f>'将来負担比率（分子）の構造'!K$50</f>
        <v>1045</v>
      </c>
      <c r="K58" s="175"/>
      <c r="L58" s="175"/>
      <c r="M58" s="175">
        <f>'将来負担比率（分子）の構造'!L$50</f>
        <v>1118</v>
      </c>
      <c r="N58" s="175"/>
      <c r="O58" s="175"/>
      <c r="P58" s="175">
        <f>'将来負担比率（分子）の構造'!M$50</f>
        <v>1324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261</v>
      </c>
      <c r="C62" s="175"/>
      <c r="D62" s="175"/>
      <c r="E62" s="175">
        <f>'将来負担比率（分子）の構造'!J$45</f>
        <v>261</v>
      </c>
      <c r="F62" s="175"/>
      <c r="G62" s="175"/>
      <c r="H62" s="175">
        <f>'将来負担比率（分子）の構造'!K$45</f>
        <v>153</v>
      </c>
      <c r="I62" s="175"/>
      <c r="J62" s="175"/>
      <c r="K62" s="175">
        <f>'将来負担比率（分子）の構造'!L$45</f>
        <v>262</v>
      </c>
      <c r="L62" s="175"/>
      <c r="M62" s="175"/>
      <c r="N62" s="175" t="str">
        <f>'将来負担比率（分子）の構造'!M$45</f>
        <v>-</v>
      </c>
      <c r="O62" s="175"/>
      <c r="P62" s="175"/>
    </row>
    <row r="63" spans="1:16" x14ac:dyDescent="0.15">
      <c r="A63" s="175" t="s">
        <v>36</v>
      </c>
      <c r="B63" s="175">
        <f>'将来負担比率（分子）の構造'!I$44</f>
        <v>43</v>
      </c>
      <c r="C63" s="175"/>
      <c r="D63" s="175"/>
      <c r="E63" s="175">
        <f>'将来負担比率（分子）の構造'!J$44</f>
        <v>42</v>
      </c>
      <c r="F63" s="175"/>
      <c r="G63" s="175"/>
      <c r="H63" s="175">
        <f>'将来負担比率（分子）の構造'!K$44</f>
        <v>37</v>
      </c>
      <c r="I63" s="175"/>
      <c r="J63" s="175"/>
      <c r="K63" s="175">
        <f>'将来負担比率（分子）の構造'!L$44</f>
        <v>40</v>
      </c>
      <c r="L63" s="175"/>
      <c r="M63" s="175"/>
      <c r="N63" s="175">
        <f>'将来負担比率（分子）の構造'!M$44</f>
        <v>51</v>
      </c>
      <c r="O63" s="175"/>
      <c r="P63" s="175"/>
    </row>
    <row r="64" spans="1:16" x14ac:dyDescent="0.15">
      <c r="A64" s="175" t="s">
        <v>35</v>
      </c>
      <c r="B64" s="175">
        <f>'将来負担比率（分子）の構造'!I$43</f>
        <v>97</v>
      </c>
      <c r="C64" s="175"/>
      <c r="D64" s="175"/>
      <c r="E64" s="175">
        <f>'将来負担比率（分子）の構造'!J$43</f>
        <v>106</v>
      </c>
      <c r="F64" s="175"/>
      <c r="G64" s="175"/>
      <c r="H64" s="175">
        <f>'将来負担比率（分子）の構造'!K$43</f>
        <v>95</v>
      </c>
      <c r="I64" s="175"/>
      <c r="J64" s="175"/>
      <c r="K64" s="175">
        <f>'将来負担比率（分子）の構造'!L$43</f>
        <v>75</v>
      </c>
      <c r="L64" s="175"/>
      <c r="M64" s="175"/>
      <c r="N64" s="175">
        <f>'将来負担比率（分子）の構造'!M$43</f>
        <v>63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2198</v>
      </c>
      <c r="C66" s="175"/>
      <c r="D66" s="175"/>
      <c r="E66" s="175">
        <f>'将来負担比率（分子）の構造'!J$41</f>
        <v>2175</v>
      </c>
      <c r="F66" s="175"/>
      <c r="G66" s="175"/>
      <c r="H66" s="175">
        <f>'将来負担比率（分子）の構造'!K$41</f>
        <v>2189</v>
      </c>
      <c r="I66" s="175"/>
      <c r="J66" s="175"/>
      <c r="K66" s="175">
        <f>'将来負担比率（分子）の構造'!L$41</f>
        <v>2303</v>
      </c>
      <c r="L66" s="175"/>
      <c r="M66" s="175"/>
      <c r="N66" s="175">
        <f>'将来負担比率（分子）の構造'!M$41</f>
        <v>2302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773</v>
      </c>
      <c r="C72" s="179">
        <f>基金残高に係る経年分析!G55</f>
        <v>817</v>
      </c>
      <c r="D72" s="179">
        <f>基金残高に係る経年分析!H55</f>
        <v>998</v>
      </c>
    </row>
    <row r="73" spans="1:16" x14ac:dyDescent="0.15">
      <c r="A73" s="178" t="s">
        <v>80</v>
      </c>
      <c r="B73" s="179">
        <f>基金残高に係る経年分析!F56</f>
        <v>39</v>
      </c>
      <c r="C73" s="179">
        <f>基金残高に係る経年分析!G56</f>
        <v>78</v>
      </c>
      <c r="D73" s="179">
        <f>基金残高に係る経年分析!H56</f>
        <v>77</v>
      </c>
    </row>
    <row r="74" spans="1:16" x14ac:dyDescent="0.15">
      <c r="A74" s="178" t="s">
        <v>81</v>
      </c>
      <c r="B74" s="179">
        <f>基金残高に係る経年分析!F57</f>
        <v>184</v>
      </c>
      <c r="C74" s="179">
        <f>基金残高に係る経年分析!G57</f>
        <v>191</v>
      </c>
      <c r="D74" s="179">
        <f>基金残高に係る経年分析!H57</f>
        <v>209</v>
      </c>
    </row>
  </sheetData>
  <sheetProtection algorithmName="SHA-512" hashValue="8o2zbcuK8iTCYpgkaD57+NbMLclKnTpSHfuYclcD3GF/kVxQQU5zORfuYx6CDf2OCQUEkJnijmPnJ5HQM/4Kig==" saltValue="3BQh7eDMQ6SPN9pX4sNj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126239</v>
      </c>
      <c r="S5" s="613"/>
      <c r="T5" s="613"/>
      <c r="U5" s="613"/>
      <c r="V5" s="613"/>
      <c r="W5" s="613"/>
      <c r="X5" s="613"/>
      <c r="Y5" s="614"/>
      <c r="Z5" s="615">
        <v>4.7</v>
      </c>
      <c r="AA5" s="615"/>
      <c r="AB5" s="615"/>
      <c r="AC5" s="615"/>
      <c r="AD5" s="616">
        <v>126239</v>
      </c>
      <c r="AE5" s="616"/>
      <c r="AF5" s="616"/>
      <c r="AG5" s="616"/>
      <c r="AH5" s="616"/>
      <c r="AI5" s="616"/>
      <c r="AJ5" s="616"/>
      <c r="AK5" s="616"/>
      <c r="AL5" s="617">
        <v>10.1</v>
      </c>
      <c r="AM5" s="618"/>
      <c r="AN5" s="618"/>
      <c r="AO5" s="619"/>
      <c r="AP5" s="609" t="s">
        <v>235</v>
      </c>
      <c r="AQ5" s="610"/>
      <c r="AR5" s="610"/>
      <c r="AS5" s="610"/>
      <c r="AT5" s="610"/>
      <c r="AU5" s="610"/>
      <c r="AV5" s="610"/>
      <c r="AW5" s="610"/>
      <c r="AX5" s="610"/>
      <c r="AY5" s="610"/>
      <c r="AZ5" s="610"/>
      <c r="BA5" s="610"/>
      <c r="BB5" s="610"/>
      <c r="BC5" s="610"/>
      <c r="BD5" s="610"/>
      <c r="BE5" s="610"/>
      <c r="BF5" s="611"/>
      <c r="BG5" s="623">
        <v>125193</v>
      </c>
      <c r="BH5" s="624"/>
      <c r="BI5" s="624"/>
      <c r="BJ5" s="624"/>
      <c r="BK5" s="624"/>
      <c r="BL5" s="624"/>
      <c r="BM5" s="624"/>
      <c r="BN5" s="625"/>
      <c r="BO5" s="626">
        <v>99.2</v>
      </c>
      <c r="BP5" s="626"/>
      <c r="BQ5" s="626"/>
      <c r="BR5" s="626"/>
      <c r="BS5" s="627" t="s">
        <v>132</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49871</v>
      </c>
      <c r="S6" s="624"/>
      <c r="T6" s="624"/>
      <c r="U6" s="624"/>
      <c r="V6" s="624"/>
      <c r="W6" s="624"/>
      <c r="X6" s="624"/>
      <c r="Y6" s="625"/>
      <c r="Z6" s="626">
        <v>1.8</v>
      </c>
      <c r="AA6" s="626"/>
      <c r="AB6" s="626"/>
      <c r="AC6" s="626"/>
      <c r="AD6" s="627">
        <v>49871</v>
      </c>
      <c r="AE6" s="627"/>
      <c r="AF6" s="627"/>
      <c r="AG6" s="627"/>
      <c r="AH6" s="627"/>
      <c r="AI6" s="627"/>
      <c r="AJ6" s="627"/>
      <c r="AK6" s="627"/>
      <c r="AL6" s="628">
        <v>4</v>
      </c>
      <c r="AM6" s="629"/>
      <c r="AN6" s="629"/>
      <c r="AO6" s="630"/>
      <c r="AP6" s="620" t="s">
        <v>240</v>
      </c>
      <c r="AQ6" s="621"/>
      <c r="AR6" s="621"/>
      <c r="AS6" s="621"/>
      <c r="AT6" s="621"/>
      <c r="AU6" s="621"/>
      <c r="AV6" s="621"/>
      <c r="AW6" s="621"/>
      <c r="AX6" s="621"/>
      <c r="AY6" s="621"/>
      <c r="AZ6" s="621"/>
      <c r="BA6" s="621"/>
      <c r="BB6" s="621"/>
      <c r="BC6" s="621"/>
      <c r="BD6" s="621"/>
      <c r="BE6" s="621"/>
      <c r="BF6" s="622"/>
      <c r="BG6" s="623">
        <v>125193</v>
      </c>
      <c r="BH6" s="624"/>
      <c r="BI6" s="624"/>
      <c r="BJ6" s="624"/>
      <c r="BK6" s="624"/>
      <c r="BL6" s="624"/>
      <c r="BM6" s="624"/>
      <c r="BN6" s="625"/>
      <c r="BO6" s="626">
        <v>99.2</v>
      </c>
      <c r="BP6" s="626"/>
      <c r="BQ6" s="626"/>
      <c r="BR6" s="626"/>
      <c r="BS6" s="627" t="s">
        <v>132</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45238</v>
      </c>
      <c r="CS6" s="624"/>
      <c r="CT6" s="624"/>
      <c r="CU6" s="624"/>
      <c r="CV6" s="624"/>
      <c r="CW6" s="624"/>
      <c r="CX6" s="624"/>
      <c r="CY6" s="625"/>
      <c r="CZ6" s="617">
        <v>1.8</v>
      </c>
      <c r="DA6" s="618"/>
      <c r="DB6" s="618"/>
      <c r="DC6" s="634"/>
      <c r="DD6" s="632" t="s">
        <v>132</v>
      </c>
      <c r="DE6" s="624"/>
      <c r="DF6" s="624"/>
      <c r="DG6" s="624"/>
      <c r="DH6" s="624"/>
      <c r="DI6" s="624"/>
      <c r="DJ6" s="624"/>
      <c r="DK6" s="624"/>
      <c r="DL6" s="624"/>
      <c r="DM6" s="624"/>
      <c r="DN6" s="624"/>
      <c r="DO6" s="624"/>
      <c r="DP6" s="625"/>
      <c r="DQ6" s="632">
        <v>45238</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23</v>
      </c>
      <c r="S7" s="624"/>
      <c r="T7" s="624"/>
      <c r="U7" s="624"/>
      <c r="V7" s="624"/>
      <c r="W7" s="624"/>
      <c r="X7" s="624"/>
      <c r="Y7" s="625"/>
      <c r="Z7" s="626">
        <v>0</v>
      </c>
      <c r="AA7" s="626"/>
      <c r="AB7" s="626"/>
      <c r="AC7" s="626"/>
      <c r="AD7" s="627">
        <v>23</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43940</v>
      </c>
      <c r="BH7" s="624"/>
      <c r="BI7" s="624"/>
      <c r="BJ7" s="624"/>
      <c r="BK7" s="624"/>
      <c r="BL7" s="624"/>
      <c r="BM7" s="624"/>
      <c r="BN7" s="625"/>
      <c r="BO7" s="626">
        <v>34.799999999999997</v>
      </c>
      <c r="BP7" s="626"/>
      <c r="BQ7" s="626"/>
      <c r="BR7" s="626"/>
      <c r="BS7" s="627" t="s">
        <v>132</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794516</v>
      </c>
      <c r="CS7" s="624"/>
      <c r="CT7" s="624"/>
      <c r="CU7" s="624"/>
      <c r="CV7" s="624"/>
      <c r="CW7" s="624"/>
      <c r="CX7" s="624"/>
      <c r="CY7" s="625"/>
      <c r="CZ7" s="626">
        <v>30.8</v>
      </c>
      <c r="DA7" s="626"/>
      <c r="DB7" s="626"/>
      <c r="DC7" s="626"/>
      <c r="DD7" s="632">
        <v>110084</v>
      </c>
      <c r="DE7" s="624"/>
      <c r="DF7" s="624"/>
      <c r="DG7" s="624"/>
      <c r="DH7" s="624"/>
      <c r="DI7" s="624"/>
      <c r="DJ7" s="624"/>
      <c r="DK7" s="624"/>
      <c r="DL7" s="624"/>
      <c r="DM7" s="624"/>
      <c r="DN7" s="624"/>
      <c r="DO7" s="624"/>
      <c r="DP7" s="625"/>
      <c r="DQ7" s="632">
        <v>515358</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470</v>
      </c>
      <c r="S8" s="624"/>
      <c r="T8" s="624"/>
      <c r="U8" s="624"/>
      <c r="V8" s="624"/>
      <c r="W8" s="624"/>
      <c r="X8" s="624"/>
      <c r="Y8" s="625"/>
      <c r="Z8" s="626">
        <v>0</v>
      </c>
      <c r="AA8" s="626"/>
      <c r="AB8" s="626"/>
      <c r="AC8" s="626"/>
      <c r="AD8" s="627">
        <v>470</v>
      </c>
      <c r="AE8" s="627"/>
      <c r="AF8" s="627"/>
      <c r="AG8" s="627"/>
      <c r="AH8" s="627"/>
      <c r="AI8" s="627"/>
      <c r="AJ8" s="627"/>
      <c r="AK8" s="627"/>
      <c r="AL8" s="628">
        <v>0</v>
      </c>
      <c r="AM8" s="629"/>
      <c r="AN8" s="629"/>
      <c r="AO8" s="630"/>
      <c r="AP8" s="620" t="s">
        <v>246</v>
      </c>
      <c r="AQ8" s="621"/>
      <c r="AR8" s="621"/>
      <c r="AS8" s="621"/>
      <c r="AT8" s="621"/>
      <c r="AU8" s="621"/>
      <c r="AV8" s="621"/>
      <c r="AW8" s="621"/>
      <c r="AX8" s="621"/>
      <c r="AY8" s="621"/>
      <c r="AZ8" s="621"/>
      <c r="BA8" s="621"/>
      <c r="BB8" s="621"/>
      <c r="BC8" s="621"/>
      <c r="BD8" s="621"/>
      <c r="BE8" s="621"/>
      <c r="BF8" s="622"/>
      <c r="BG8" s="623">
        <v>2090</v>
      </c>
      <c r="BH8" s="624"/>
      <c r="BI8" s="624"/>
      <c r="BJ8" s="624"/>
      <c r="BK8" s="624"/>
      <c r="BL8" s="624"/>
      <c r="BM8" s="624"/>
      <c r="BN8" s="625"/>
      <c r="BO8" s="626">
        <v>1.7</v>
      </c>
      <c r="BP8" s="626"/>
      <c r="BQ8" s="626"/>
      <c r="BR8" s="626"/>
      <c r="BS8" s="627" t="s">
        <v>132</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367111</v>
      </c>
      <c r="CS8" s="624"/>
      <c r="CT8" s="624"/>
      <c r="CU8" s="624"/>
      <c r="CV8" s="624"/>
      <c r="CW8" s="624"/>
      <c r="CX8" s="624"/>
      <c r="CY8" s="625"/>
      <c r="CZ8" s="626">
        <v>14.2</v>
      </c>
      <c r="DA8" s="626"/>
      <c r="DB8" s="626"/>
      <c r="DC8" s="626"/>
      <c r="DD8" s="632">
        <v>5114</v>
      </c>
      <c r="DE8" s="624"/>
      <c r="DF8" s="624"/>
      <c r="DG8" s="624"/>
      <c r="DH8" s="624"/>
      <c r="DI8" s="624"/>
      <c r="DJ8" s="624"/>
      <c r="DK8" s="624"/>
      <c r="DL8" s="624"/>
      <c r="DM8" s="624"/>
      <c r="DN8" s="624"/>
      <c r="DO8" s="624"/>
      <c r="DP8" s="625"/>
      <c r="DQ8" s="632">
        <v>246241</v>
      </c>
      <c r="DR8" s="624"/>
      <c r="DS8" s="624"/>
      <c r="DT8" s="624"/>
      <c r="DU8" s="624"/>
      <c r="DV8" s="624"/>
      <c r="DW8" s="624"/>
      <c r="DX8" s="624"/>
      <c r="DY8" s="624"/>
      <c r="DZ8" s="624"/>
      <c r="EA8" s="624"/>
      <c r="EB8" s="624"/>
      <c r="EC8" s="633"/>
    </row>
    <row r="9" spans="2:143" ht="11.25" customHeight="1" x14ac:dyDescent="0.15">
      <c r="B9" s="620" t="s">
        <v>248</v>
      </c>
      <c r="C9" s="621"/>
      <c r="D9" s="621"/>
      <c r="E9" s="621"/>
      <c r="F9" s="621"/>
      <c r="G9" s="621"/>
      <c r="H9" s="621"/>
      <c r="I9" s="621"/>
      <c r="J9" s="621"/>
      <c r="K9" s="621"/>
      <c r="L9" s="621"/>
      <c r="M9" s="621"/>
      <c r="N9" s="621"/>
      <c r="O9" s="621"/>
      <c r="P9" s="621"/>
      <c r="Q9" s="622"/>
      <c r="R9" s="623">
        <v>331</v>
      </c>
      <c r="S9" s="624"/>
      <c r="T9" s="624"/>
      <c r="U9" s="624"/>
      <c r="V9" s="624"/>
      <c r="W9" s="624"/>
      <c r="X9" s="624"/>
      <c r="Y9" s="625"/>
      <c r="Z9" s="626">
        <v>0</v>
      </c>
      <c r="AA9" s="626"/>
      <c r="AB9" s="626"/>
      <c r="AC9" s="626"/>
      <c r="AD9" s="627">
        <v>331</v>
      </c>
      <c r="AE9" s="627"/>
      <c r="AF9" s="627"/>
      <c r="AG9" s="627"/>
      <c r="AH9" s="627"/>
      <c r="AI9" s="627"/>
      <c r="AJ9" s="627"/>
      <c r="AK9" s="627"/>
      <c r="AL9" s="628">
        <v>0</v>
      </c>
      <c r="AM9" s="629"/>
      <c r="AN9" s="629"/>
      <c r="AO9" s="630"/>
      <c r="AP9" s="620" t="s">
        <v>249</v>
      </c>
      <c r="AQ9" s="621"/>
      <c r="AR9" s="621"/>
      <c r="AS9" s="621"/>
      <c r="AT9" s="621"/>
      <c r="AU9" s="621"/>
      <c r="AV9" s="621"/>
      <c r="AW9" s="621"/>
      <c r="AX9" s="621"/>
      <c r="AY9" s="621"/>
      <c r="AZ9" s="621"/>
      <c r="BA9" s="621"/>
      <c r="BB9" s="621"/>
      <c r="BC9" s="621"/>
      <c r="BD9" s="621"/>
      <c r="BE9" s="621"/>
      <c r="BF9" s="622"/>
      <c r="BG9" s="623">
        <v>37810</v>
      </c>
      <c r="BH9" s="624"/>
      <c r="BI9" s="624"/>
      <c r="BJ9" s="624"/>
      <c r="BK9" s="624"/>
      <c r="BL9" s="624"/>
      <c r="BM9" s="624"/>
      <c r="BN9" s="625"/>
      <c r="BO9" s="626">
        <v>30</v>
      </c>
      <c r="BP9" s="626"/>
      <c r="BQ9" s="626"/>
      <c r="BR9" s="626"/>
      <c r="BS9" s="627" t="s">
        <v>132</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161027</v>
      </c>
      <c r="CS9" s="624"/>
      <c r="CT9" s="624"/>
      <c r="CU9" s="624"/>
      <c r="CV9" s="624"/>
      <c r="CW9" s="624"/>
      <c r="CX9" s="624"/>
      <c r="CY9" s="625"/>
      <c r="CZ9" s="626">
        <v>6.2</v>
      </c>
      <c r="DA9" s="626"/>
      <c r="DB9" s="626"/>
      <c r="DC9" s="626"/>
      <c r="DD9" s="632">
        <v>3800</v>
      </c>
      <c r="DE9" s="624"/>
      <c r="DF9" s="624"/>
      <c r="DG9" s="624"/>
      <c r="DH9" s="624"/>
      <c r="DI9" s="624"/>
      <c r="DJ9" s="624"/>
      <c r="DK9" s="624"/>
      <c r="DL9" s="624"/>
      <c r="DM9" s="624"/>
      <c r="DN9" s="624"/>
      <c r="DO9" s="624"/>
      <c r="DP9" s="625"/>
      <c r="DQ9" s="632">
        <v>90830</v>
      </c>
      <c r="DR9" s="624"/>
      <c r="DS9" s="624"/>
      <c r="DT9" s="624"/>
      <c r="DU9" s="624"/>
      <c r="DV9" s="624"/>
      <c r="DW9" s="624"/>
      <c r="DX9" s="624"/>
      <c r="DY9" s="624"/>
      <c r="DZ9" s="624"/>
      <c r="EA9" s="624"/>
      <c r="EB9" s="624"/>
      <c r="EC9" s="633"/>
    </row>
    <row r="10" spans="2:143" ht="11.25" customHeight="1" x14ac:dyDescent="0.15">
      <c r="B10" s="620" t="s">
        <v>251</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252</v>
      </c>
      <c r="AA10" s="626"/>
      <c r="AB10" s="626"/>
      <c r="AC10" s="626"/>
      <c r="AD10" s="627" t="s">
        <v>132</v>
      </c>
      <c r="AE10" s="627"/>
      <c r="AF10" s="627"/>
      <c r="AG10" s="627"/>
      <c r="AH10" s="627"/>
      <c r="AI10" s="627"/>
      <c r="AJ10" s="627"/>
      <c r="AK10" s="627"/>
      <c r="AL10" s="628" t="s">
        <v>132</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2850</v>
      </c>
      <c r="BH10" s="624"/>
      <c r="BI10" s="624"/>
      <c r="BJ10" s="624"/>
      <c r="BK10" s="624"/>
      <c r="BL10" s="624"/>
      <c r="BM10" s="624"/>
      <c r="BN10" s="625"/>
      <c r="BO10" s="626">
        <v>2.2999999999999998</v>
      </c>
      <c r="BP10" s="626"/>
      <c r="BQ10" s="626"/>
      <c r="BR10" s="626"/>
      <c r="BS10" s="627" t="s">
        <v>252</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t="s">
        <v>252</v>
      </c>
      <c r="CS10" s="624"/>
      <c r="CT10" s="624"/>
      <c r="CU10" s="624"/>
      <c r="CV10" s="624"/>
      <c r="CW10" s="624"/>
      <c r="CX10" s="624"/>
      <c r="CY10" s="625"/>
      <c r="CZ10" s="626" t="s">
        <v>252</v>
      </c>
      <c r="DA10" s="626"/>
      <c r="DB10" s="626"/>
      <c r="DC10" s="626"/>
      <c r="DD10" s="632" t="s">
        <v>252</v>
      </c>
      <c r="DE10" s="624"/>
      <c r="DF10" s="624"/>
      <c r="DG10" s="624"/>
      <c r="DH10" s="624"/>
      <c r="DI10" s="624"/>
      <c r="DJ10" s="624"/>
      <c r="DK10" s="624"/>
      <c r="DL10" s="624"/>
      <c r="DM10" s="624"/>
      <c r="DN10" s="624"/>
      <c r="DO10" s="624"/>
      <c r="DP10" s="625"/>
      <c r="DQ10" s="632" t="s">
        <v>252</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32967</v>
      </c>
      <c r="S11" s="624"/>
      <c r="T11" s="624"/>
      <c r="U11" s="624"/>
      <c r="V11" s="624"/>
      <c r="W11" s="624"/>
      <c r="X11" s="624"/>
      <c r="Y11" s="625"/>
      <c r="Z11" s="628">
        <v>1.2</v>
      </c>
      <c r="AA11" s="629"/>
      <c r="AB11" s="629"/>
      <c r="AC11" s="635"/>
      <c r="AD11" s="632">
        <v>32967</v>
      </c>
      <c r="AE11" s="624"/>
      <c r="AF11" s="624"/>
      <c r="AG11" s="624"/>
      <c r="AH11" s="624"/>
      <c r="AI11" s="624"/>
      <c r="AJ11" s="624"/>
      <c r="AK11" s="625"/>
      <c r="AL11" s="628">
        <v>2.6</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1190</v>
      </c>
      <c r="BH11" s="624"/>
      <c r="BI11" s="624"/>
      <c r="BJ11" s="624"/>
      <c r="BK11" s="624"/>
      <c r="BL11" s="624"/>
      <c r="BM11" s="624"/>
      <c r="BN11" s="625"/>
      <c r="BO11" s="626">
        <v>0.9</v>
      </c>
      <c r="BP11" s="626"/>
      <c r="BQ11" s="626"/>
      <c r="BR11" s="626"/>
      <c r="BS11" s="627" t="s">
        <v>132</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264796</v>
      </c>
      <c r="CS11" s="624"/>
      <c r="CT11" s="624"/>
      <c r="CU11" s="624"/>
      <c r="CV11" s="624"/>
      <c r="CW11" s="624"/>
      <c r="CX11" s="624"/>
      <c r="CY11" s="625"/>
      <c r="CZ11" s="626">
        <v>10.3</v>
      </c>
      <c r="DA11" s="626"/>
      <c r="DB11" s="626"/>
      <c r="DC11" s="626"/>
      <c r="DD11" s="632">
        <v>85034</v>
      </c>
      <c r="DE11" s="624"/>
      <c r="DF11" s="624"/>
      <c r="DG11" s="624"/>
      <c r="DH11" s="624"/>
      <c r="DI11" s="624"/>
      <c r="DJ11" s="624"/>
      <c r="DK11" s="624"/>
      <c r="DL11" s="624"/>
      <c r="DM11" s="624"/>
      <c r="DN11" s="624"/>
      <c r="DO11" s="624"/>
      <c r="DP11" s="625"/>
      <c r="DQ11" s="632">
        <v>78501</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v>17235</v>
      </c>
      <c r="S12" s="624"/>
      <c r="T12" s="624"/>
      <c r="U12" s="624"/>
      <c r="V12" s="624"/>
      <c r="W12" s="624"/>
      <c r="X12" s="624"/>
      <c r="Y12" s="625"/>
      <c r="Z12" s="626">
        <v>0.6</v>
      </c>
      <c r="AA12" s="626"/>
      <c r="AB12" s="626"/>
      <c r="AC12" s="626"/>
      <c r="AD12" s="627">
        <v>17235</v>
      </c>
      <c r="AE12" s="627"/>
      <c r="AF12" s="627"/>
      <c r="AG12" s="627"/>
      <c r="AH12" s="627"/>
      <c r="AI12" s="627"/>
      <c r="AJ12" s="627"/>
      <c r="AK12" s="627"/>
      <c r="AL12" s="628">
        <v>1.4</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72174</v>
      </c>
      <c r="BH12" s="624"/>
      <c r="BI12" s="624"/>
      <c r="BJ12" s="624"/>
      <c r="BK12" s="624"/>
      <c r="BL12" s="624"/>
      <c r="BM12" s="624"/>
      <c r="BN12" s="625"/>
      <c r="BO12" s="626">
        <v>57.2</v>
      </c>
      <c r="BP12" s="626"/>
      <c r="BQ12" s="626"/>
      <c r="BR12" s="626"/>
      <c r="BS12" s="627" t="s">
        <v>252</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70032</v>
      </c>
      <c r="CS12" s="624"/>
      <c r="CT12" s="624"/>
      <c r="CU12" s="624"/>
      <c r="CV12" s="624"/>
      <c r="CW12" s="624"/>
      <c r="CX12" s="624"/>
      <c r="CY12" s="625"/>
      <c r="CZ12" s="626">
        <v>2.7</v>
      </c>
      <c r="DA12" s="626"/>
      <c r="DB12" s="626"/>
      <c r="DC12" s="626"/>
      <c r="DD12" s="632">
        <v>17624</v>
      </c>
      <c r="DE12" s="624"/>
      <c r="DF12" s="624"/>
      <c r="DG12" s="624"/>
      <c r="DH12" s="624"/>
      <c r="DI12" s="624"/>
      <c r="DJ12" s="624"/>
      <c r="DK12" s="624"/>
      <c r="DL12" s="624"/>
      <c r="DM12" s="624"/>
      <c r="DN12" s="624"/>
      <c r="DO12" s="624"/>
      <c r="DP12" s="625"/>
      <c r="DQ12" s="632">
        <v>56934</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132</v>
      </c>
      <c r="S13" s="624"/>
      <c r="T13" s="624"/>
      <c r="U13" s="624"/>
      <c r="V13" s="624"/>
      <c r="W13" s="624"/>
      <c r="X13" s="624"/>
      <c r="Y13" s="625"/>
      <c r="Z13" s="626" t="s">
        <v>132</v>
      </c>
      <c r="AA13" s="626"/>
      <c r="AB13" s="626"/>
      <c r="AC13" s="626"/>
      <c r="AD13" s="627" t="s">
        <v>132</v>
      </c>
      <c r="AE13" s="627"/>
      <c r="AF13" s="627"/>
      <c r="AG13" s="627"/>
      <c r="AH13" s="627"/>
      <c r="AI13" s="627"/>
      <c r="AJ13" s="627"/>
      <c r="AK13" s="627"/>
      <c r="AL13" s="628" t="s">
        <v>252</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72174</v>
      </c>
      <c r="BH13" s="624"/>
      <c r="BI13" s="624"/>
      <c r="BJ13" s="624"/>
      <c r="BK13" s="624"/>
      <c r="BL13" s="624"/>
      <c r="BM13" s="624"/>
      <c r="BN13" s="625"/>
      <c r="BO13" s="626">
        <v>57.2</v>
      </c>
      <c r="BP13" s="626"/>
      <c r="BQ13" s="626"/>
      <c r="BR13" s="626"/>
      <c r="BS13" s="627" t="s">
        <v>132</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330098</v>
      </c>
      <c r="CS13" s="624"/>
      <c r="CT13" s="624"/>
      <c r="CU13" s="624"/>
      <c r="CV13" s="624"/>
      <c r="CW13" s="624"/>
      <c r="CX13" s="624"/>
      <c r="CY13" s="625"/>
      <c r="CZ13" s="626">
        <v>12.8</v>
      </c>
      <c r="DA13" s="626"/>
      <c r="DB13" s="626"/>
      <c r="DC13" s="626"/>
      <c r="DD13" s="632">
        <v>322665</v>
      </c>
      <c r="DE13" s="624"/>
      <c r="DF13" s="624"/>
      <c r="DG13" s="624"/>
      <c r="DH13" s="624"/>
      <c r="DI13" s="624"/>
      <c r="DJ13" s="624"/>
      <c r="DK13" s="624"/>
      <c r="DL13" s="624"/>
      <c r="DM13" s="624"/>
      <c r="DN13" s="624"/>
      <c r="DO13" s="624"/>
      <c r="DP13" s="625"/>
      <c r="DQ13" s="632">
        <v>39319</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t="s">
        <v>252</v>
      </c>
      <c r="S14" s="624"/>
      <c r="T14" s="624"/>
      <c r="U14" s="624"/>
      <c r="V14" s="624"/>
      <c r="W14" s="624"/>
      <c r="X14" s="624"/>
      <c r="Y14" s="625"/>
      <c r="Z14" s="626" t="s">
        <v>132</v>
      </c>
      <c r="AA14" s="626"/>
      <c r="AB14" s="626"/>
      <c r="AC14" s="626"/>
      <c r="AD14" s="627" t="s">
        <v>252</v>
      </c>
      <c r="AE14" s="627"/>
      <c r="AF14" s="627"/>
      <c r="AG14" s="627"/>
      <c r="AH14" s="627"/>
      <c r="AI14" s="627"/>
      <c r="AJ14" s="627"/>
      <c r="AK14" s="627"/>
      <c r="AL14" s="628" t="s">
        <v>132</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6826</v>
      </c>
      <c r="BH14" s="624"/>
      <c r="BI14" s="624"/>
      <c r="BJ14" s="624"/>
      <c r="BK14" s="624"/>
      <c r="BL14" s="624"/>
      <c r="BM14" s="624"/>
      <c r="BN14" s="625"/>
      <c r="BO14" s="626">
        <v>5.4</v>
      </c>
      <c r="BP14" s="626"/>
      <c r="BQ14" s="626"/>
      <c r="BR14" s="626"/>
      <c r="BS14" s="627" t="s">
        <v>252</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62381</v>
      </c>
      <c r="CS14" s="624"/>
      <c r="CT14" s="624"/>
      <c r="CU14" s="624"/>
      <c r="CV14" s="624"/>
      <c r="CW14" s="624"/>
      <c r="CX14" s="624"/>
      <c r="CY14" s="625"/>
      <c r="CZ14" s="626">
        <v>2.4</v>
      </c>
      <c r="DA14" s="626"/>
      <c r="DB14" s="626"/>
      <c r="DC14" s="626"/>
      <c r="DD14" s="632">
        <v>8855</v>
      </c>
      <c r="DE14" s="624"/>
      <c r="DF14" s="624"/>
      <c r="DG14" s="624"/>
      <c r="DH14" s="624"/>
      <c r="DI14" s="624"/>
      <c r="DJ14" s="624"/>
      <c r="DK14" s="624"/>
      <c r="DL14" s="624"/>
      <c r="DM14" s="624"/>
      <c r="DN14" s="624"/>
      <c r="DO14" s="624"/>
      <c r="DP14" s="625"/>
      <c r="DQ14" s="632">
        <v>54347</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252</v>
      </c>
      <c r="S15" s="624"/>
      <c r="T15" s="624"/>
      <c r="U15" s="624"/>
      <c r="V15" s="624"/>
      <c r="W15" s="624"/>
      <c r="X15" s="624"/>
      <c r="Y15" s="625"/>
      <c r="Z15" s="626" t="s">
        <v>132</v>
      </c>
      <c r="AA15" s="626"/>
      <c r="AB15" s="626"/>
      <c r="AC15" s="626"/>
      <c r="AD15" s="627" t="s">
        <v>252</v>
      </c>
      <c r="AE15" s="627"/>
      <c r="AF15" s="627"/>
      <c r="AG15" s="627"/>
      <c r="AH15" s="627"/>
      <c r="AI15" s="627"/>
      <c r="AJ15" s="627"/>
      <c r="AK15" s="627"/>
      <c r="AL15" s="628" t="s">
        <v>132</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2253</v>
      </c>
      <c r="BH15" s="624"/>
      <c r="BI15" s="624"/>
      <c r="BJ15" s="624"/>
      <c r="BK15" s="624"/>
      <c r="BL15" s="624"/>
      <c r="BM15" s="624"/>
      <c r="BN15" s="625"/>
      <c r="BO15" s="626">
        <v>1.8</v>
      </c>
      <c r="BP15" s="626"/>
      <c r="BQ15" s="626"/>
      <c r="BR15" s="626"/>
      <c r="BS15" s="627" t="s">
        <v>132</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165262</v>
      </c>
      <c r="CS15" s="624"/>
      <c r="CT15" s="624"/>
      <c r="CU15" s="624"/>
      <c r="CV15" s="624"/>
      <c r="CW15" s="624"/>
      <c r="CX15" s="624"/>
      <c r="CY15" s="625"/>
      <c r="CZ15" s="626">
        <v>6.4</v>
      </c>
      <c r="DA15" s="626"/>
      <c r="DB15" s="626"/>
      <c r="DC15" s="626"/>
      <c r="DD15" s="632">
        <v>13529</v>
      </c>
      <c r="DE15" s="624"/>
      <c r="DF15" s="624"/>
      <c r="DG15" s="624"/>
      <c r="DH15" s="624"/>
      <c r="DI15" s="624"/>
      <c r="DJ15" s="624"/>
      <c r="DK15" s="624"/>
      <c r="DL15" s="624"/>
      <c r="DM15" s="624"/>
      <c r="DN15" s="624"/>
      <c r="DO15" s="624"/>
      <c r="DP15" s="625"/>
      <c r="DQ15" s="632">
        <v>142963</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3545</v>
      </c>
      <c r="S16" s="624"/>
      <c r="T16" s="624"/>
      <c r="U16" s="624"/>
      <c r="V16" s="624"/>
      <c r="W16" s="624"/>
      <c r="X16" s="624"/>
      <c r="Y16" s="625"/>
      <c r="Z16" s="626">
        <v>0.1</v>
      </c>
      <c r="AA16" s="626"/>
      <c r="AB16" s="626"/>
      <c r="AC16" s="626"/>
      <c r="AD16" s="627">
        <v>3545</v>
      </c>
      <c r="AE16" s="627"/>
      <c r="AF16" s="627"/>
      <c r="AG16" s="627"/>
      <c r="AH16" s="627"/>
      <c r="AI16" s="627"/>
      <c r="AJ16" s="627"/>
      <c r="AK16" s="627"/>
      <c r="AL16" s="628">
        <v>0.3</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132</v>
      </c>
      <c r="BH16" s="624"/>
      <c r="BI16" s="624"/>
      <c r="BJ16" s="624"/>
      <c r="BK16" s="624"/>
      <c r="BL16" s="624"/>
      <c r="BM16" s="624"/>
      <c r="BN16" s="625"/>
      <c r="BO16" s="626" t="s">
        <v>132</v>
      </c>
      <c r="BP16" s="626"/>
      <c r="BQ16" s="626"/>
      <c r="BR16" s="626"/>
      <c r="BS16" s="627" t="s">
        <v>132</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91458</v>
      </c>
      <c r="CS16" s="624"/>
      <c r="CT16" s="624"/>
      <c r="CU16" s="624"/>
      <c r="CV16" s="624"/>
      <c r="CW16" s="624"/>
      <c r="CX16" s="624"/>
      <c r="CY16" s="625"/>
      <c r="CZ16" s="626">
        <v>3.5</v>
      </c>
      <c r="DA16" s="626"/>
      <c r="DB16" s="626"/>
      <c r="DC16" s="626"/>
      <c r="DD16" s="632" t="s">
        <v>132</v>
      </c>
      <c r="DE16" s="624"/>
      <c r="DF16" s="624"/>
      <c r="DG16" s="624"/>
      <c r="DH16" s="624"/>
      <c r="DI16" s="624"/>
      <c r="DJ16" s="624"/>
      <c r="DK16" s="624"/>
      <c r="DL16" s="624"/>
      <c r="DM16" s="624"/>
      <c r="DN16" s="624"/>
      <c r="DO16" s="624"/>
      <c r="DP16" s="625"/>
      <c r="DQ16" s="632">
        <v>23513</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1732</v>
      </c>
      <c r="S17" s="624"/>
      <c r="T17" s="624"/>
      <c r="U17" s="624"/>
      <c r="V17" s="624"/>
      <c r="W17" s="624"/>
      <c r="X17" s="624"/>
      <c r="Y17" s="625"/>
      <c r="Z17" s="626">
        <v>0.1</v>
      </c>
      <c r="AA17" s="626"/>
      <c r="AB17" s="626"/>
      <c r="AC17" s="626"/>
      <c r="AD17" s="627">
        <v>1732</v>
      </c>
      <c r="AE17" s="627"/>
      <c r="AF17" s="627"/>
      <c r="AG17" s="627"/>
      <c r="AH17" s="627"/>
      <c r="AI17" s="627"/>
      <c r="AJ17" s="627"/>
      <c r="AK17" s="627"/>
      <c r="AL17" s="628">
        <v>0.1</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252</v>
      </c>
      <c r="BH17" s="624"/>
      <c r="BI17" s="624"/>
      <c r="BJ17" s="624"/>
      <c r="BK17" s="624"/>
      <c r="BL17" s="624"/>
      <c r="BM17" s="624"/>
      <c r="BN17" s="625"/>
      <c r="BO17" s="626" t="s">
        <v>132</v>
      </c>
      <c r="BP17" s="626"/>
      <c r="BQ17" s="626"/>
      <c r="BR17" s="626"/>
      <c r="BS17" s="627" t="s">
        <v>252</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228435</v>
      </c>
      <c r="CS17" s="624"/>
      <c r="CT17" s="624"/>
      <c r="CU17" s="624"/>
      <c r="CV17" s="624"/>
      <c r="CW17" s="624"/>
      <c r="CX17" s="624"/>
      <c r="CY17" s="625"/>
      <c r="CZ17" s="626">
        <v>8.8000000000000007</v>
      </c>
      <c r="DA17" s="626"/>
      <c r="DB17" s="626"/>
      <c r="DC17" s="626"/>
      <c r="DD17" s="632" t="s">
        <v>132</v>
      </c>
      <c r="DE17" s="624"/>
      <c r="DF17" s="624"/>
      <c r="DG17" s="624"/>
      <c r="DH17" s="624"/>
      <c r="DI17" s="624"/>
      <c r="DJ17" s="624"/>
      <c r="DK17" s="624"/>
      <c r="DL17" s="624"/>
      <c r="DM17" s="624"/>
      <c r="DN17" s="624"/>
      <c r="DO17" s="624"/>
      <c r="DP17" s="625"/>
      <c r="DQ17" s="632">
        <v>213691</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225</v>
      </c>
      <c r="S18" s="624"/>
      <c r="T18" s="624"/>
      <c r="U18" s="624"/>
      <c r="V18" s="624"/>
      <c r="W18" s="624"/>
      <c r="X18" s="624"/>
      <c r="Y18" s="625"/>
      <c r="Z18" s="626">
        <v>0</v>
      </c>
      <c r="AA18" s="626"/>
      <c r="AB18" s="626"/>
      <c r="AC18" s="626"/>
      <c r="AD18" s="627">
        <v>225</v>
      </c>
      <c r="AE18" s="627"/>
      <c r="AF18" s="627"/>
      <c r="AG18" s="627"/>
      <c r="AH18" s="627"/>
      <c r="AI18" s="627"/>
      <c r="AJ18" s="627"/>
      <c r="AK18" s="627"/>
      <c r="AL18" s="628">
        <v>0</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132</v>
      </c>
      <c r="BP18" s="626"/>
      <c r="BQ18" s="626"/>
      <c r="BR18" s="626"/>
      <c r="BS18" s="627" t="s">
        <v>252</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v>994</v>
      </c>
      <c r="CS18" s="624"/>
      <c r="CT18" s="624"/>
      <c r="CU18" s="624"/>
      <c r="CV18" s="624"/>
      <c r="CW18" s="624"/>
      <c r="CX18" s="624"/>
      <c r="CY18" s="625"/>
      <c r="CZ18" s="626">
        <v>0</v>
      </c>
      <c r="DA18" s="626"/>
      <c r="DB18" s="626"/>
      <c r="DC18" s="626"/>
      <c r="DD18" s="632">
        <v>994</v>
      </c>
      <c r="DE18" s="624"/>
      <c r="DF18" s="624"/>
      <c r="DG18" s="624"/>
      <c r="DH18" s="624"/>
      <c r="DI18" s="624"/>
      <c r="DJ18" s="624"/>
      <c r="DK18" s="624"/>
      <c r="DL18" s="624"/>
      <c r="DM18" s="624"/>
      <c r="DN18" s="624"/>
      <c r="DO18" s="624"/>
      <c r="DP18" s="625"/>
      <c r="DQ18" s="632">
        <v>994</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225</v>
      </c>
      <c r="S19" s="624"/>
      <c r="T19" s="624"/>
      <c r="U19" s="624"/>
      <c r="V19" s="624"/>
      <c r="W19" s="624"/>
      <c r="X19" s="624"/>
      <c r="Y19" s="625"/>
      <c r="Z19" s="626">
        <v>0</v>
      </c>
      <c r="AA19" s="626"/>
      <c r="AB19" s="626"/>
      <c r="AC19" s="626"/>
      <c r="AD19" s="627">
        <v>225</v>
      </c>
      <c r="AE19" s="627"/>
      <c r="AF19" s="627"/>
      <c r="AG19" s="627"/>
      <c r="AH19" s="627"/>
      <c r="AI19" s="627"/>
      <c r="AJ19" s="627"/>
      <c r="AK19" s="627"/>
      <c r="AL19" s="628">
        <v>0</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1046</v>
      </c>
      <c r="BH19" s="624"/>
      <c r="BI19" s="624"/>
      <c r="BJ19" s="624"/>
      <c r="BK19" s="624"/>
      <c r="BL19" s="624"/>
      <c r="BM19" s="624"/>
      <c r="BN19" s="625"/>
      <c r="BO19" s="626">
        <v>0.8</v>
      </c>
      <c r="BP19" s="626"/>
      <c r="BQ19" s="626"/>
      <c r="BR19" s="626"/>
      <c r="BS19" s="627" t="s">
        <v>132</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132</v>
      </c>
      <c r="DA19" s="626"/>
      <c r="DB19" s="626"/>
      <c r="DC19" s="626"/>
      <c r="DD19" s="632" t="s">
        <v>252</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t="s">
        <v>132</v>
      </c>
      <c r="S20" s="624"/>
      <c r="T20" s="624"/>
      <c r="U20" s="624"/>
      <c r="V20" s="624"/>
      <c r="W20" s="624"/>
      <c r="X20" s="624"/>
      <c r="Y20" s="625"/>
      <c r="Z20" s="626" t="s">
        <v>132</v>
      </c>
      <c r="AA20" s="626"/>
      <c r="AB20" s="626"/>
      <c r="AC20" s="626"/>
      <c r="AD20" s="627" t="s">
        <v>132</v>
      </c>
      <c r="AE20" s="627"/>
      <c r="AF20" s="627"/>
      <c r="AG20" s="627"/>
      <c r="AH20" s="627"/>
      <c r="AI20" s="627"/>
      <c r="AJ20" s="627"/>
      <c r="AK20" s="627"/>
      <c r="AL20" s="628" t="s">
        <v>252</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1046</v>
      </c>
      <c r="BH20" s="624"/>
      <c r="BI20" s="624"/>
      <c r="BJ20" s="624"/>
      <c r="BK20" s="624"/>
      <c r="BL20" s="624"/>
      <c r="BM20" s="624"/>
      <c r="BN20" s="625"/>
      <c r="BO20" s="626">
        <v>0.8</v>
      </c>
      <c r="BP20" s="626"/>
      <c r="BQ20" s="626"/>
      <c r="BR20" s="626"/>
      <c r="BS20" s="627" t="s">
        <v>132</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2581348</v>
      </c>
      <c r="CS20" s="624"/>
      <c r="CT20" s="624"/>
      <c r="CU20" s="624"/>
      <c r="CV20" s="624"/>
      <c r="CW20" s="624"/>
      <c r="CX20" s="624"/>
      <c r="CY20" s="625"/>
      <c r="CZ20" s="626">
        <v>100</v>
      </c>
      <c r="DA20" s="626"/>
      <c r="DB20" s="626"/>
      <c r="DC20" s="626"/>
      <c r="DD20" s="632">
        <v>567699</v>
      </c>
      <c r="DE20" s="624"/>
      <c r="DF20" s="624"/>
      <c r="DG20" s="624"/>
      <c r="DH20" s="624"/>
      <c r="DI20" s="624"/>
      <c r="DJ20" s="624"/>
      <c r="DK20" s="624"/>
      <c r="DL20" s="624"/>
      <c r="DM20" s="624"/>
      <c r="DN20" s="624"/>
      <c r="DO20" s="624"/>
      <c r="DP20" s="625"/>
      <c r="DQ20" s="632">
        <v>1507929</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1164028</v>
      </c>
      <c r="S21" s="624"/>
      <c r="T21" s="624"/>
      <c r="U21" s="624"/>
      <c r="V21" s="624"/>
      <c r="W21" s="624"/>
      <c r="X21" s="624"/>
      <c r="Y21" s="625"/>
      <c r="Z21" s="626">
        <v>43</v>
      </c>
      <c r="AA21" s="626"/>
      <c r="AB21" s="626"/>
      <c r="AC21" s="626"/>
      <c r="AD21" s="627">
        <v>1022386</v>
      </c>
      <c r="AE21" s="627"/>
      <c r="AF21" s="627"/>
      <c r="AG21" s="627"/>
      <c r="AH21" s="627"/>
      <c r="AI21" s="627"/>
      <c r="AJ21" s="627"/>
      <c r="AK21" s="627"/>
      <c r="AL21" s="628">
        <v>81.5</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1046</v>
      </c>
      <c r="BH21" s="624"/>
      <c r="BI21" s="624"/>
      <c r="BJ21" s="624"/>
      <c r="BK21" s="624"/>
      <c r="BL21" s="624"/>
      <c r="BM21" s="624"/>
      <c r="BN21" s="625"/>
      <c r="BO21" s="626">
        <v>0.8</v>
      </c>
      <c r="BP21" s="626"/>
      <c r="BQ21" s="626"/>
      <c r="BR21" s="626"/>
      <c r="BS21" s="627" t="s">
        <v>132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1022386</v>
      </c>
      <c r="S22" s="624"/>
      <c r="T22" s="624"/>
      <c r="U22" s="624"/>
      <c r="V22" s="624"/>
      <c r="W22" s="624"/>
      <c r="X22" s="624"/>
      <c r="Y22" s="625"/>
      <c r="Z22" s="626">
        <v>37.799999999999997</v>
      </c>
      <c r="AA22" s="626"/>
      <c r="AB22" s="626"/>
      <c r="AC22" s="626"/>
      <c r="AD22" s="627">
        <v>1022386</v>
      </c>
      <c r="AE22" s="627"/>
      <c r="AF22" s="627"/>
      <c r="AG22" s="627"/>
      <c r="AH22" s="627"/>
      <c r="AI22" s="627"/>
      <c r="AJ22" s="627"/>
      <c r="AK22" s="627"/>
      <c r="AL22" s="628">
        <v>81.5</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252</v>
      </c>
      <c r="BP22" s="626"/>
      <c r="BQ22" s="626"/>
      <c r="BR22" s="626"/>
      <c r="BS22" s="627" t="s">
        <v>132</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141642</v>
      </c>
      <c r="S23" s="624"/>
      <c r="T23" s="624"/>
      <c r="U23" s="624"/>
      <c r="V23" s="624"/>
      <c r="W23" s="624"/>
      <c r="X23" s="624"/>
      <c r="Y23" s="625"/>
      <c r="Z23" s="626">
        <v>5.2</v>
      </c>
      <c r="AA23" s="626"/>
      <c r="AB23" s="626"/>
      <c r="AC23" s="626"/>
      <c r="AD23" s="627" t="s">
        <v>132</v>
      </c>
      <c r="AE23" s="627"/>
      <c r="AF23" s="627"/>
      <c r="AG23" s="627"/>
      <c r="AH23" s="627"/>
      <c r="AI23" s="627"/>
      <c r="AJ23" s="627"/>
      <c r="AK23" s="627"/>
      <c r="AL23" s="628" t="s">
        <v>252</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t="s">
        <v>252</v>
      </c>
      <c r="BH23" s="624"/>
      <c r="BI23" s="624"/>
      <c r="BJ23" s="624"/>
      <c r="BK23" s="624"/>
      <c r="BL23" s="624"/>
      <c r="BM23" s="624"/>
      <c r="BN23" s="625"/>
      <c r="BO23" s="626" t="s">
        <v>132</v>
      </c>
      <c r="BP23" s="626"/>
      <c r="BQ23" s="626"/>
      <c r="BR23" s="626"/>
      <c r="BS23" s="627" t="s">
        <v>132</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t="s">
        <v>252</v>
      </c>
      <c r="S24" s="624"/>
      <c r="T24" s="624"/>
      <c r="U24" s="624"/>
      <c r="V24" s="624"/>
      <c r="W24" s="624"/>
      <c r="X24" s="624"/>
      <c r="Y24" s="625"/>
      <c r="Z24" s="626" t="s">
        <v>132</v>
      </c>
      <c r="AA24" s="626"/>
      <c r="AB24" s="626"/>
      <c r="AC24" s="626"/>
      <c r="AD24" s="627" t="s">
        <v>252</v>
      </c>
      <c r="AE24" s="627"/>
      <c r="AF24" s="627"/>
      <c r="AG24" s="627"/>
      <c r="AH24" s="627"/>
      <c r="AI24" s="627"/>
      <c r="AJ24" s="627"/>
      <c r="AK24" s="627"/>
      <c r="AL24" s="628" t="s">
        <v>132</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132</v>
      </c>
      <c r="BP24" s="626"/>
      <c r="BQ24" s="626"/>
      <c r="BR24" s="626"/>
      <c r="BS24" s="627" t="s">
        <v>132</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736886</v>
      </c>
      <c r="CS24" s="613"/>
      <c r="CT24" s="613"/>
      <c r="CU24" s="613"/>
      <c r="CV24" s="613"/>
      <c r="CW24" s="613"/>
      <c r="CX24" s="613"/>
      <c r="CY24" s="614"/>
      <c r="CZ24" s="617">
        <v>28.5</v>
      </c>
      <c r="DA24" s="618"/>
      <c r="DB24" s="618"/>
      <c r="DC24" s="634"/>
      <c r="DD24" s="653">
        <v>616043</v>
      </c>
      <c r="DE24" s="613"/>
      <c r="DF24" s="613"/>
      <c r="DG24" s="613"/>
      <c r="DH24" s="613"/>
      <c r="DI24" s="613"/>
      <c r="DJ24" s="613"/>
      <c r="DK24" s="614"/>
      <c r="DL24" s="653">
        <v>537487</v>
      </c>
      <c r="DM24" s="613"/>
      <c r="DN24" s="613"/>
      <c r="DO24" s="613"/>
      <c r="DP24" s="613"/>
      <c r="DQ24" s="613"/>
      <c r="DR24" s="613"/>
      <c r="DS24" s="613"/>
      <c r="DT24" s="613"/>
      <c r="DU24" s="613"/>
      <c r="DV24" s="614"/>
      <c r="DW24" s="617">
        <v>42.5</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1396666</v>
      </c>
      <c r="S25" s="624"/>
      <c r="T25" s="624"/>
      <c r="U25" s="624"/>
      <c r="V25" s="624"/>
      <c r="W25" s="624"/>
      <c r="X25" s="624"/>
      <c r="Y25" s="625"/>
      <c r="Z25" s="626">
        <v>51.6</v>
      </c>
      <c r="AA25" s="626"/>
      <c r="AB25" s="626"/>
      <c r="AC25" s="626"/>
      <c r="AD25" s="627">
        <v>1255024</v>
      </c>
      <c r="AE25" s="627"/>
      <c r="AF25" s="627"/>
      <c r="AG25" s="627"/>
      <c r="AH25" s="627"/>
      <c r="AI25" s="627"/>
      <c r="AJ25" s="627"/>
      <c r="AK25" s="627"/>
      <c r="AL25" s="628">
        <v>100</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132</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407655</v>
      </c>
      <c r="CS25" s="654"/>
      <c r="CT25" s="654"/>
      <c r="CU25" s="654"/>
      <c r="CV25" s="654"/>
      <c r="CW25" s="654"/>
      <c r="CX25" s="654"/>
      <c r="CY25" s="655"/>
      <c r="CZ25" s="628">
        <v>15.8</v>
      </c>
      <c r="DA25" s="656"/>
      <c r="DB25" s="656"/>
      <c r="DC25" s="658"/>
      <c r="DD25" s="632">
        <v>369170</v>
      </c>
      <c r="DE25" s="654"/>
      <c r="DF25" s="654"/>
      <c r="DG25" s="654"/>
      <c r="DH25" s="654"/>
      <c r="DI25" s="654"/>
      <c r="DJ25" s="654"/>
      <c r="DK25" s="655"/>
      <c r="DL25" s="632">
        <v>294797</v>
      </c>
      <c r="DM25" s="654"/>
      <c r="DN25" s="654"/>
      <c r="DO25" s="654"/>
      <c r="DP25" s="654"/>
      <c r="DQ25" s="654"/>
      <c r="DR25" s="654"/>
      <c r="DS25" s="654"/>
      <c r="DT25" s="654"/>
      <c r="DU25" s="654"/>
      <c r="DV25" s="655"/>
      <c r="DW25" s="628">
        <v>23.3</v>
      </c>
      <c r="DX25" s="656"/>
      <c r="DY25" s="656"/>
      <c r="DZ25" s="656"/>
      <c r="EA25" s="656"/>
      <c r="EB25" s="656"/>
      <c r="EC25" s="657"/>
    </row>
    <row r="26" spans="2:133" ht="11.25" customHeight="1" x14ac:dyDescent="0.15">
      <c r="B26" s="620" t="s">
        <v>303</v>
      </c>
      <c r="C26" s="621"/>
      <c r="D26" s="621"/>
      <c r="E26" s="621"/>
      <c r="F26" s="621"/>
      <c r="G26" s="621"/>
      <c r="H26" s="621"/>
      <c r="I26" s="621"/>
      <c r="J26" s="621"/>
      <c r="K26" s="621"/>
      <c r="L26" s="621"/>
      <c r="M26" s="621"/>
      <c r="N26" s="621"/>
      <c r="O26" s="621"/>
      <c r="P26" s="621"/>
      <c r="Q26" s="622"/>
      <c r="R26" s="623" t="s">
        <v>132</v>
      </c>
      <c r="S26" s="624"/>
      <c r="T26" s="624"/>
      <c r="U26" s="624"/>
      <c r="V26" s="624"/>
      <c r="W26" s="624"/>
      <c r="X26" s="624"/>
      <c r="Y26" s="625"/>
      <c r="Z26" s="626" t="s">
        <v>132</v>
      </c>
      <c r="AA26" s="626"/>
      <c r="AB26" s="626"/>
      <c r="AC26" s="626"/>
      <c r="AD26" s="627" t="s">
        <v>132</v>
      </c>
      <c r="AE26" s="627"/>
      <c r="AF26" s="627"/>
      <c r="AG26" s="627"/>
      <c r="AH26" s="627"/>
      <c r="AI26" s="627"/>
      <c r="AJ26" s="627"/>
      <c r="AK26" s="627"/>
      <c r="AL26" s="628" t="s">
        <v>132</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252</v>
      </c>
      <c r="BH26" s="624"/>
      <c r="BI26" s="624"/>
      <c r="BJ26" s="624"/>
      <c r="BK26" s="624"/>
      <c r="BL26" s="624"/>
      <c r="BM26" s="624"/>
      <c r="BN26" s="625"/>
      <c r="BO26" s="626" t="s">
        <v>132</v>
      </c>
      <c r="BP26" s="626"/>
      <c r="BQ26" s="626"/>
      <c r="BR26" s="626"/>
      <c r="BS26" s="627" t="s">
        <v>252</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200028</v>
      </c>
      <c r="CS26" s="624"/>
      <c r="CT26" s="624"/>
      <c r="CU26" s="624"/>
      <c r="CV26" s="624"/>
      <c r="CW26" s="624"/>
      <c r="CX26" s="624"/>
      <c r="CY26" s="625"/>
      <c r="CZ26" s="628">
        <v>7.7</v>
      </c>
      <c r="DA26" s="656"/>
      <c r="DB26" s="656"/>
      <c r="DC26" s="658"/>
      <c r="DD26" s="632">
        <v>174782</v>
      </c>
      <c r="DE26" s="624"/>
      <c r="DF26" s="624"/>
      <c r="DG26" s="624"/>
      <c r="DH26" s="624"/>
      <c r="DI26" s="624"/>
      <c r="DJ26" s="624"/>
      <c r="DK26" s="625"/>
      <c r="DL26" s="632" t="s">
        <v>132</v>
      </c>
      <c r="DM26" s="624"/>
      <c r="DN26" s="624"/>
      <c r="DO26" s="624"/>
      <c r="DP26" s="624"/>
      <c r="DQ26" s="624"/>
      <c r="DR26" s="624"/>
      <c r="DS26" s="624"/>
      <c r="DT26" s="624"/>
      <c r="DU26" s="624"/>
      <c r="DV26" s="625"/>
      <c r="DW26" s="628" t="s">
        <v>252</v>
      </c>
      <c r="DX26" s="656"/>
      <c r="DY26" s="656"/>
      <c r="DZ26" s="656"/>
      <c r="EA26" s="656"/>
      <c r="EB26" s="656"/>
      <c r="EC26" s="657"/>
    </row>
    <row r="27" spans="2:133" ht="11.25" customHeight="1" x14ac:dyDescent="0.15">
      <c r="B27" s="620" t="s">
        <v>306</v>
      </c>
      <c r="C27" s="621"/>
      <c r="D27" s="621"/>
      <c r="E27" s="621"/>
      <c r="F27" s="621"/>
      <c r="G27" s="621"/>
      <c r="H27" s="621"/>
      <c r="I27" s="621"/>
      <c r="J27" s="621"/>
      <c r="K27" s="621"/>
      <c r="L27" s="621"/>
      <c r="M27" s="621"/>
      <c r="N27" s="621"/>
      <c r="O27" s="621"/>
      <c r="P27" s="621"/>
      <c r="Q27" s="622"/>
      <c r="R27" s="623">
        <v>8162</v>
      </c>
      <c r="S27" s="624"/>
      <c r="T27" s="624"/>
      <c r="U27" s="624"/>
      <c r="V27" s="624"/>
      <c r="W27" s="624"/>
      <c r="X27" s="624"/>
      <c r="Y27" s="625"/>
      <c r="Z27" s="626">
        <v>0.3</v>
      </c>
      <c r="AA27" s="626"/>
      <c r="AB27" s="626"/>
      <c r="AC27" s="626"/>
      <c r="AD27" s="627" t="s">
        <v>132</v>
      </c>
      <c r="AE27" s="627"/>
      <c r="AF27" s="627"/>
      <c r="AG27" s="627"/>
      <c r="AH27" s="627"/>
      <c r="AI27" s="627"/>
      <c r="AJ27" s="627"/>
      <c r="AK27" s="627"/>
      <c r="AL27" s="628" t="s">
        <v>252</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126239</v>
      </c>
      <c r="BH27" s="624"/>
      <c r="BI27" s="624"/>
      <c r="BJ27" s="624"/>
      <c r="BK27" s="624"/>
      <c r="BL27" s="624"/>
      <c r="BM27" s="624"/>
      <c r="BN27" s="625"/>
      <c r="BO27" s="626">
        <v>100</v>
      </c>
      <c r="BP27" s="626"/>
      <c r="BQ27" s="626"/>
      <c r="BR27" s="626"/>
      <c r="BS27" s="627" t="s">
        <v>132</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100796</v>
      </c>
      <c r="CS27" s="654"/>
      <c r="CT27" s="654"/>
      <c r="CU27" s="654"/>
      <c r="CV27" s="654"/>
      <c r="CW27" s="654"/>
      <c r="CX27" s="654"/>
      <c r="CY27" s="655"/>
      <c r="CZ27" s="628">
        <v>3.9</v>
      </c>
      <c r="DA27" s="656"/>
      <c r="DB27" s="656"/>
      <c r="DC27" s="658"/>
      <c r="DD27" s="632">
        <v>33182</v>
      </c>
      <c r="DE27" s="654"/>
      <c r="DF27" s="654"/>
      <c r="DG27" s="654"/>
      <c r="DH27" s="654"/>
      <c r="DI27" s="654"/>
      <c r="DJ27" s="654"/>
      <c r="DK27" s="655"/>
      <c r="DL27" s="632">
        <v>28999</v>
      </c>
      <c r="DM27" s="654"/>
      <c r="DN27" s="654"/>
      <c r="DO27" s="654"/>
      <c r="DP27" s="654"/>
      <c r="DQ27" s="654"/>
      <c r="DR27" s="654"/>
      <c r="DS27" s="654"/>
      <c r="DT27" s="654"/>
      <c r="DU27" s="654"/>
      <c r="DV27" s="655"/>
      <c r="DW27" s="628">
        <v>2.2999999999999998</v>
      </c>
      <c r="DX27" s="656"/>
      <c r="DY27" s="656"/>
      <c r="DZ27" s="656"/>
      <c r="EA27" s="656"/>
      <c r="EB27" s="656"/>
      <c r="EC27" s="657"/>
    </row>
    <row r="28" spans="2:133" ht="11.25" customHeight="1" x14ac:dyDescent="0.15">
      <c r="B28" s="620" t="s">
        <v>309</v>
      </c>
      <c r="C28" s="621"/>
      <c r="D28" s="621"/>
      <c r="E28" s="621"/>
      <c r="F28" s="621"/>
      <c r="G28" s="621"/>
      <c r="H28" s="621"/>
      <c r="I28" s="621"/>
      <c r="J28" s="621"/>
      <c r="K28" s="621"/>
      <c r="L28" s="621"/>
      <c r="M28" s="621"/>
      <c r="N28" s="621"/>
      <c r="O28" s="621"/>
      <c r="P28" s="621"/>
      <c r="Q28" s="622"/>
      <c r="R28" s="623">
        <v>61994</v>
      </c>
      <c r="S28" s="624"/>
      <c r="T28" s="624"/>
      <c r="U28" s="624"/>
      <c r="V28" s="624"/>
      <c r="W28" s="624"/>
      <c r="X28" s="624"/>
      <c r="Y28" s="625"/>
      <c r="Z28" s="626">
        <v>2.2999999999999998</v>
      </c>
      <c r="AA28" s="626"/>
      <c r="AB28" s="626"/>
      <c r="AC28" s="626"/>
      <c r="AD28" s="627" t="s">
        <v>132</v>
      </c>
      <c r="AE28" s="627"/>
      <c r="AF28" s="627"/>
      <c r="AG28" s="627"/>
      <c r="AH28" s="627"/>
      <c r="AI28" s="627"/>
      <c r="AJ28" s="627"/>
      <c r="AK28" s="627"/>
      <c r="AL28" s="628" t="s">
        <v>132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228435</v>
      </c>
      <c r="CS28" s="624"/>
      <c r="CT28" s="624"/>
      <c r="CU28" s="624"/>
      <c r="CV28" s="624"/>
      <c r="CW28" s="624"/>
      <c r="CX28" s="624"/>
      <c r="CY28" s="625"/>
      <c r="CZ28" s="628">
        <v>8.8000000000000007</v>
      </c>
      <c r="DA28" s="656"/>
      <c r="DB28" s="656"/>
      <c r="DC28" s="658"/>
      <c r="DD28" s="632">
        <v>213691</v>
      </c>
      <c r="DE28" s="624"/>
      <c r="DF28" s="624"/>
      <c r="DG28" s="624"/>
      <c r="DH28" s="624"/>
      <c r="DI28" s="624"/>
      <c r="DJ28" s="624"/>
      <c r="DK28" s="625"/>
      <c r="DL28" s="632">
        <v>213691</v>
      </c>
      <c r="DM28" s="624"/>
      <c r="DN28" s="624"/>
      <c r="DO28" s="624"/>
      <c r="DP28" s="624"/>
      <c r="DQ28" s="624"/>
      <c r="DR28" s="624"/>
      <c r="DS28" s="624"/>
      <c r="DT28" s="624"/>
      <c r="DU28" s="624"/>
      <c r="DV28" s="625"/>
      <c r="DW28" s="628">
        <v>16.899999999999999</v>
      </c>
      <c r="DX28" s="656"/>
      <c r="DY28" s="656"/>
      <c r="DZ28" s="656"/>
      <c r="EA28" s="656"/>
      <c r="EB28" s="656"/>
      <c r="EC28" s="657"/>
    </row>
    <row r="29" spans="2:133" ht="11.25" customHeight="1" x14ac:dyDescent="0.15">
      <c r="B29" s="620" t="s">
        <v>311</v>
      </c>
      <c r="C29" s="621"/>
      <c r="D29" s="621"/>
      <c r="E29" s="621"/>
      <c r="F29" s="621"/>
      <c r="G29" s="621"/>
      <c r="H29" s="621"/>
      <c r="I29" s="621"/>
      <c r="J29" s="621"/>
      <c r="K29" s="621"/>
      <c r="L29" s="621"/>
      <c r="M29" s="621"/>
      <c r="N29" s="621"/>
      <c r="O29" s="621"/>
      <c r="P29" s="621"/>
      <c r="Q29" s="622"/>
      <c r="R29" s="623">
        <v>6463</v>
      </c>
      <c r="S29" s="624"/>
      <c r="T29" s="624"/>
      <c r="U29" s="624"/>
      <c r="V29" s="624"/>
      <c r="W29" s="624"/>
      <c r="X29" s="624"/>
      <c r="Y29" s="625"/>
      <c r="Z29" s="626">
        <v>0.2</v>
      </c>
      <c r="AA29" s="626"/>
      <c r="AB29" s="626"/>
      <c r="AC29" s="626"/>
      <c r="AD29" s="627" t="s">
        <v>252</v>
      </c>
      <c r="AE29" s="627"/>
      <c r="AF29" s="627"/>
      <c r="AG29" s="627"/>
      <c r="AH29" s="627"/>
      <c r="AI29" s="627"/>
      <c r="AJ29" s="627"/>
      <c r="AK29" s="627"/>
      <c r="AL29" s="628" t="s">
        <v>132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313</v>
      </c>
      <c r="CG29" s="621"/>
      <c r="CH29" s="621"/>
      <c r="CI29" s="621"/>
      <c r="CJ29" s="621"/>
      <c r="CK29" s="621"/>
      <c r="CL29" s="621"/>
      <c r="CM29" s="621"/>
      <c r="CN29" s="621"/>
      <c r="CO29" s="621"/>
      <c r="CP29" s="621"/>
      <c r="CQ29" s="622"/>
      <c r="CR29" s="623">
        <v>228398</v>
      </c>
      <c r="CS29" s="654"/>
      <c r="CT29" s="654"/>
      <c r="CU29" s="654"/>
      <c r="CV29" s="654"/>
      <c r="CW29" s="654"/>
      <c r="CX29" s="654"/>
      <c r="CY29" s="655"/>
      <c r="CZ29" s="628">
        <v>8.8000000000000007</v>
      </c>
      <c r="DA29" s="656"/>
      <c r="DB29" s="656"/>
      <c r="DC29" s="658"/>
      <c r="DD29" s="632">
        <v>213654</v>
      </c>
      <c r="DE29" s="654"/>
      <c r="DF29" s="654"/>
      <c r="DG29" s="654"/>
      <c r="DH29" s="654"/>
      <c r="DI29" s="654"/>
      <c r="DJ29" s="654"/>
      <c r="DK29" s="655"/>
      <c r="DL29" s="632">
        <v>213654</v>
      </c>
      <c r="DM29" s="654"/>
      <c r="DN29" s="654"/>
      <c r="DO29" s="654"/>
      <c r="DP29" s="654"/>
      <c r="DQ29" s="654"/>
      <c r="DR29" s="654"/>
      <c r="DS29" s="654"/>
      <c r="DT29" s="654"/>
      <c r="DU29" s="654"/>
      <c r="DV29" s="655"/>
      <c r="DW29" s="628">
        <v>16.899999999999999</v>
      </c>
      <c r="DX29" s="656"/>
      <c r="DY29" s="656"/>
      <c r="DZ29" s="656"/>
      <c r="EA29" s="656"/>
      <c r="EB29" s="656"/>
      <c r="EC29" s="657"/>
    </row>
    <row r="30" spans="2:133" ht="11.25" customHeight="1" x14ac:dyDescent="0.15">
      <c r="B30" s="620" t="s">
        <v>314</v>
      </c>
      <c r="C30" s="621"/>
      <c r="D30" s="621"/>
      <c r="E30" s="621"/>
      <c r="F30" s="621"/>
      <c r="G30" s="621"/>
      <c r="H30" s="621"/>
      <c r="I30" s="621"/>
      <c r="J30" s="621"/>
      <c r="K30" s="621"/>
      <c r="L30" s="621"/>
      <c r="M30" s="621"/>
      <c r="N30" s="621"/>
      <c r="O30" s="621"/>
      <c r="P30" s="621"/>
      <c r="Q30" s="622"/>
      <c r="R30" s="623">
        <v>441796</v>
      </c>
      <c r="S30" s="624"/>
      <c r="T30" s="624"/>
      <c r="U30" s="624"/>
      <c r="V30" s="624"/>
      <c r="W30" s="624"/>
      <c r="X30" s="624"/>
      <c r="Y30" s="625"/>
      <c r="Z30" s="626">
        <v>16.3</v>
      </c>
      <c r="AA30" s="626"/>
      <c r="AB30" s="626"/>
      <c r="AC30" s="626"/>
      <c r="AD30" s="627" t="s">
        <v>252</v>
      </c>
      <c r="AE30" s="627"/>
      <c r="AF30" s="627"/>
      <c r="AG30" s="627"/>
      <c r="AH30" s="627"/>
      <c r="AI30" s="627"/>
      <c r="AJ30" s="627"/>
      <c r="AK30" s="627"/>
      <c r="AL30" s="628" t="s">
        <v>132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221685</v>
      </c>
      <c r="CS30" s="624"/>
      <c r="CT30" s="624"/>
      <c r="CU30" s="624"/>
      <c r="CV30" s="624"/>
      <c r="CW30" s="624"/>
      <c r="CX30" s="624"/>
      <c r="CY30" s="625"/>
      <c r="CZ30" s="628">
        <v>8.6</v>
      </c>
      <c r="DA30" s="656"/>
      <c r="DB30" s="656"/>
      <c r="DC30" s="658"/>
      <c r="DD30" s="632">
        <v>206941</v>
      </c>
      <c r="DE30" s="624"/>
      <c r="DF30" s="624"/>
      <c r="DG30" s="624"/>
      <c r="DH30" s="624"/>
      <c r="DI30" s="624"/>
      <c r="DJ30" s="624"/>
      <c r="DK30" s="625"/>
      <c r="DL30" s="632">
        <v>206941</v>
      </c>
      <c r="DM30" s="624"/>
      <c r="DN30" s="624"/>
      <c r="DO30" s="624"/>
      <c r="DP30" s="624"/>
      <c r="DQ30" s="624"/>
      <c r="DR30" s="624"/>
      <c r="DS30" s="624"/>
      <c r="DT30" s="624"/>
      <c r="DU30" s="624"/>
      <c r="DV30" s="625"/>
      <c r="DW30" s="628">
        <v>16.399999999999999</v>
      </c>
      <c r="DX30" s="656"/>
      <c r="DY30" s="656"/>
      <c r="DZ30" s="656"/>
      <c r="EA30" s="656"/>
      <c r="EB30" s="656"/>
      <c r="EC30" s="657"/>
    </row>
    <row r="31" spans="2:133" ht="11.25" customHeight="1" x14ac:dyDescent="0.15">
      <c r="B31" s="636" t="s">
        <v>318</v>
      </c>
      <c r="C31" s="637"/>
      <c r="D31" s="637"/>
      <c r="E31" s="637"/>
      <c r="F31" s="637"/>
      <c r="G31" s="637"/>
      <c r="H31" s="637"/>
      <c r="I31" s="637"/>
      <c r="J31" s="637"/>
      <c r="K31" s="637"/>
      <c r="L31" s="637"/>
      <c r="M31" s="637"/>
      <c r="N31" s="637"/>
      <c r="O31" s="637"/>
      <c r="P31" s="637"/>
      <c r="Q31" s="638"/>
      <c r="R31" s="623" t="s">
        <v>132</v>
      </c>
      <c r="S31" s="624"/>
      <c r="T31" s="624"/>
      <c r="U31" s="624"/>
      <c r="V31" s="624"/>
      <c r="W31" s="624"/>
      <c r="X31" s="624"/>
      <c r="Y31" s="625"/>
      <c r="Z31" s="626" t="s">
        <v>132</v>
      </c>
      <c r="AA31" s="626"/>
      <c r="AB31" s="626"/>
      <c r="AC31" s="626"/>
      <c r="AD31" s="627" t="s">
        <v>132</v>
      </c>
      <c r="AE31" s="627"/>
      <c r="AF31" s="627"/>
      <c r="AG31" s="627"/>
      <c r="AH31" s="627"/>
      <c r="AI31" s="627"/>
      <c r="AJ31" s="627"/>
      <c r="AK31" s="627"/>
      <c r="AL31" s="628" t="s">
        <v>132</v>
      </c>
      <c r="AM31" s="629"/>
      <c r="AN31" s="629"/>
      <c r="AO31" s="630"/>
      <c r="AP31" s="667" t="s">
        <v>319</v>
      </c>
      <c r="AQ31" s="668"/>
      <c r="AR31" s="668"/>
      <c r="AS31" s="668"/>
      <c r="AT31" s="673" t="s">
        <v>320</v>
      </c>
      <c r="AU31" s="218"/>
      <c r="AV31" s="218"/>
      <c r="AW31" s="218"/>
      <c r="AX31" s="609" t="s">
        <v>194</v>
      </c>
      <c r="AY31" s="610"/>
      <c r="AZ31" s="610"/>
      <c r="BA31" s="610"/>
      <c r="BB31" s="610"/>
      <c r="BC31" s="610"/>
      <c r="BD31" s="610"/>
      <c r="BE31" s="610"/>
      <c r="BF31" s="611"/>
      <c r="BG31" s="676">
        <v>99.4</v>
      </c>
      <c r="BH31" s="677"/>
      <c r="BI31" s="677"/>
      <c r="BJ31" s="677"/>
      <c r="BK31" s="677"/>
      <c r="BL31" s="677"/>
      <c r="BM31" s="618">
        <v>80.599999999999994</v>
      </c>
      <c r="BN31" s="677"/>
      <c r="BO31" s="677"/>
      <c r="BP31" s="677"/>
      <c r="BQ31" s="678"/>
      <c r="BR31" s="676">
        <v>99.2</v>
      </c>
      <c r="BS31" s="677"/>
      <c r="BT31" s="677"/>
      <c r="BU31" s="677"/>
      <c r="BV31" s="677"/>
      <c r="BW31" s="677"/>
      <c r="BX31" s="618">
        <v>81.3</v>
      </c>
      <c r="BY31" s="677"/>
      <c r="BZ31" s="677"/>
      <c r="CA31" s="677"/>
      <c r="CB31" s="678"/>
      <c r="CD31" s="663"/>
      <c r="CE31" s="664"/>
      <c r="CF31" s="620" t="s">
        <v>321</v>
      </c>
      <c r="CG31" s="621"/>
      <c r="CH31" s="621"/>
      <c r="CI31" s="621"/>
      <c r="CJ31" s="621"/>
      <c r="CK31" s="621"/>
      <c r="CL31" s="621"/>
      <c r="CM31" s="621"/>
      <c r="CN31" s="621"/>
      <c r="CO31" s="621"/>
      <c r="CP31" s="621"/>
      <c r="CQ31" s="622"/>
      <c r="CR31" s="623">
        <v>6713</v>
      </c>
      <c r="CS31" s="654"/>
      <c r="CT31" s="654"/>
      <c r="CU31" s="654"/>
      <c r="CV31" s="654"/>
      <c r="CW31" s="654"/>
      <c r="CX31" s="654"/>
      <c r="CY31" s="655"/>
      <c r="CZ31" s="628">
        <v>0.3</v>
      </c>
      <c r="DA31" s="656"/>
      <c r="DB31" s="656"/>
      <c r="DC31" s="658"/>
      <c r="DD31" s="632">
        <v>6713</v>
      </c>
      <c r="DE31" s="654"/>
      <c r="DF31" s="654"/>
      <c r="DG31" s="654"/>
      <c r="DH31" s="654"/>
      <c r="DI31" s="654"/>
      <c r="DJ31" s="654"/>
      <c r="DK31" s="655"/>
      <c r="DL31" s="632">
        <v>6713</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322</v>
      </c>
      <c r="C32" s="621"/>
      <c r="D32" s="621"/>
      <c r="E32" s="621"/>
      <c r="F32" s="621"/>
      <c r="G32" s="621"/>
      <c r="H32" s="621"/>
      <c r="I32" s="621"/>
      <c r="J32" s="621"/>
      <c r="K32" s="621"/>
      <c r="L32" s="621"/>
      <c r="M32" s="621"/>
      <c r="N32" s="621"/>
      <c r="O32" s="621"/>
      <c r="P32" s="621"/>
      <c r="Q32" s="622"/>
      <c r="R32" s="623">
        <v>234743</v>
      </c>
      <c r="S32" s="624"/>
      <c r="T32" s="624"/>
      <c r="U32" s="624"/>
      <c r="V32" s="624"/>
      <c r="W32" s="624"/>
      <c r="X32" s="624"/>
      <c r="Y32" s="625"/>
      <c r="Z32" s="626">
        <v>8.6999999999999993</v>
      </c>
      <c r="AA32" s="626"/>
      <c r="AB32" s="626"/>
      <c r="AC32" s="626"/>
      <c r="AD32" s="627" t="s">
        <v>132</v>
      </c>
      <c r="AE32" s="627"/>
      <c r="AF32" s="627"/>
      <c r="AG32" s="627"/>
      <c r="AH32" s="627"/>
      <c r="AI32" s="627"/>
      <c r="AJ32" s="627"/>
      <c r="AK32" s="627"/>
      <c r="AL32" s="628" t="s">
        <v>132</v>
      </c>
      <c r="AM32" s="629"/>
      <c r="AN32" s="629"/>
      <c r="AO32" s="630"/>
      <c r="AP32" s="669"/>
      <c r="AQ32" s="670"/>
      <c r="AR32" s="670"/>
      <c r="AS32" s="670"/>
      <c r="AT32" s="674"/>
      <c r="AU32" s="214" t="s">
        <v>323</v>
      </c>
      <c r="AX32" s="620" t="s">
        <v>324</v>
      </c>
      <c r="AY32" s="621"/>
      <c r="AZ32" s="621"/>
      <c r="BA32" s="621"/>
      <c r="BB32" s="621"/>
      <c r="BC32" s="621"/>
      <c r="BD32" s="621"/>
      <c r="BE32" s="621"/>
      <c r="BF32" s="622"/>
      <c r="BG32" s="679">
        <v>99.5</v>
      </c>
      <c r="BH32" s="654"/>
      <c r="BI32" s="654"/>
      <c r="BJ32" s="654"/>
      <c r="BK32" s="654"/>
      <c r="BL32" s="654"/>
      <c r="BM32" s="629">
        <v>98</v>
      </c>
      <c r="BN32" s="654"/>
      <c r="BO32" s="654"/>
      <c r="BP32" s="654"/>
      <c r="BQ32" s="680"/>
      <c r="BR32" s="679">
        <v>99.1</v>
      </c>
      <c r="BS32" s="654"/>
      <c r="BT32" s="654"/>
      <c r="BU32" s="654"/>
      <c r="BV32" s="654"/>
      <c r="BW32" s="654"/>
      <c r="BX32" s="629">
        <v>97.1</v>
      </c>
      <c r="BY32" s="654"/>
      <c r="BZ32" s="654"/>
      <c r="CA32" s="654"/>
      <c r="CB32" s="680"/>
      <c r="CD32" s="665"/>
      <c r="CE32" s="666"/>
      <c r="CF32" s="620" t="s">
        <v>325</v>
      </c>
      <c r="CG32" s="621"/>
      <c r="CH32" s="621"/>
      <c r="CI32" s="621"/>
      <c r="CJ32" s="621"/>
      <c r="CK32" s="621"/>
      <c r="CL32" s="621"/>
      <c r="CM32" s="621"/>
      <c r="CN32" s="621"/>
      <c r="CO32" s="621"/>
      <c r="CP32" s="621"/>
      <c r="CQ32" s="622"/>
      <c r="CR32" s="623">
        <v>37</v>
      </c>
      <c r="CS32" s="624"/>
      <c r="CT32" s="624"/>
      <c r="CU32" s="624"/>
      <c r="CV32" s="624"/>
      <c r="CW32" s="624"/>
      <c r="CX32" s="624"/>
      <c r="CY32" s="625"/>
      <c r="CZ32" s="628">
        <v>0</v>
      </c>
      <c r="DA32" s="656"/>
      <c r="DB32" s="656"/>
      <c r="DC32" s="658"/>
      <c r="DD32" s="632">
        <v>37</v>
      </c>
      <c r="DE32" s="624"/>
      <c r="DF32" s="624"/>
      <c r="DG32" s="624"/>
      <c r="DH32" s="624"/>
      <c r="DI32" s="624"/>
      <c r="DJ32" s="624"/>
      <c r="DK32" s="625"/>
      <c r="DL32" s="632">
        <v>37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326</v>
      </c>
      <c r="C33" s="621"/>
      <c r="D33" s="621"/>
      <c r="E33" s="621"/>
      <c r="F33" s="621"/>
      <c r="G33" s="621"/>
      <c r="H33" s="621"/>
      <c r="I33" s="621"/>
      <c r="J33" s="621"/>
      <c r="K33" s="621"/>
      <c r="L33" s="621"/>
      <c r="M33" s="621"/>
      <c r="N33" s="621"/>
      <c r="O33" s="621"/>
      <c r="P33" s="621"/>
      <c r="Q33" s="622"/>
      <c r="R33" s="623">
        <v>19304</v>
      </c>
      <c r="S33" s="624"/>
      <c r="T33" s="624"/>
      <c r="U33" s="624"/>
      <c r="V33" s="624"/>
      <c r="W33" s="624"/>
      <c r="X33" s="624"/>
      <c r="Y33" s="625"/>
      <c r="Z33" s="626">
        <v>0.7</v>
      </c>
      <c r="AA33" s="626"/>
      <c r="AB33" s="626"/>
      <c r="AC33" s="626"/>
      <c r="AD33" s="627" t="s">
        <v>132</v>
      </c>
      <c r="AE33" s="627"/>
      <c r="AF33" s="627"/>
      <c r="AG33" s="627"/>
      <c r="AH33" s="627"/>
      <c r="AI33" s="627"/>
      <c r="AJ33" s="627"/>
      <c r="AK33" s="627"/>
      <c r="AL33" s="628" t="s">
        <v>132</v>
      </c>
      <c r="AM33" s="629"/>
      <c r="AN33" s="629"/>
      <c r="AO33" s="630"/>
      <c r="AP33" s="671"/>
      <c r="AQ33" s="672"/>
      <c r="AR33" s="672"/>
      <c r="AS33" s="672"/>
      <c r="AT33" s="675"/>
      <c r="AU33" s="219"/>
      <c r="AV33" s="219"/>
      <c r="AW33" s="219"/>
      <c r="AX33" s="644" t="s">
        <v>327</v>
      </c>
      <c r="AY33" s="645"/>
      <c r="AZ33" s="645"/>
      <c r="BA33" s="645"/>
      <c r="BB33" s="645"/>
      <c r="BC33" s="645"/>
      <c r="BD33" s="645"/>
      <c r="BE33" s="645"/>
      <c r="BF33" s="646"/>
      <c r="BG33" s="681">
        <v>99.3</v>
      </c>
      <c r="BH33" s="682"/>
      <c r="BI33" s="682"/>
      <c r="BJ33" s="682"/>
      <c r="BK33" s="682"/>
      <c r="BL33" s="682"/>
      <c r="BM33" s="683">
        <v>71.099999999999994</v>
      </c>
      <c r="BN33" s="682"/>
      <c r="BO33" s="682"/>
      <c r="BP33" s="682"/>
      <c r="BQ33" s="684"/>
      <c r="BR33" s="681">
        <v>99.2</v>
      </c>
      <c r="BS33" s="682"/>
      <c r="BT33" s="682"/>
      <c r="BU33" s="682"/>
      <c r="BV33" s="682"/>
      <c r="BW33" s="682"/>
      <c r="BX33" s="683">
        <v>72.7</v>
      </c>
      <c r="BY33" s="682"/>
      <c r="BZ33" s="682"/>
      <c r="CA33" s="682"/>
      <c r="CB33" s="684"/>
      <c r="CD33" s="620" t="s">
        <v>328</v>
      </c>
      <c r="CE33" s="621"/>
      <c r="CF33" s="621"/>
      <c r="CG33" s="621"/>
      <c r="CH33" s="621"/>
      <c r="CI33" s="621"/>
      <c r="CJ33" s="621"/>
      <c r="CK33" s="621"/>
      <c r="CL33" s="621"/>
      <c r="CM33" s="621"/>
      <c r="CN33" s="621"/>
      <c r="CO33" s="621"/>
      <c r="CP33" s="621"/>
      <c r="CQ33" s="622"/>
      <c r="CR33" s="623">
        <v>1185305</v>
      </c>
      <c r="CS33" s="654"/>
      <c r="CT33" s="654"/>
      <c r="CU33" s="654"/>
      <c r="CV33" s="654"/>
      <c r="CW33" s="654"/>
      <c r="CX33" s="654"/>
      <c r="CY33" s="655"/>
      <c r="CZ33" s="628">
        <v>45.9</v>
      </c>
      <c r="DA33" s="656"/>
      <c r="DB33" s="656"/>
      <c r="DC33" s="658"/>
      <c r="DD33" s="632">
        <v>786637</v>
      </c>
      <c r="DE33" s="654"/>
      <c r="DF33" s="654"/>
      <c r="DG33" s="654"/>
      <c r="DH33" s="654"/>
      <c r="DI33" s="654"/>
      <c r="DJ33" s="654"/>
      <c r="DK33" s="655"/>
      <c r="DL33" s="632">
        <v>495618</v>
      </c>
      <c r="DM33" s="654"/>
      <c r="DN33" s="654"/>
      <c r="DO33" s="654"/>
      <c r="DP33" s="654"/>
      <c r="DQ33" s="654"/>
      <c r="DR33" s="654"/>
      <c r="DS33" s="654"/>
      <c r="DT33" s="654"/>
      <c r="DU33" s="654"/>
      <c r="DV33" s="655"/>
      <c r="DW33" s="628">
        <v>39.200000000000003</v>
      </c>
      <c r="DX33" s="656"/>
      <c r="DY33" s="656"/>
      <c r="DZ33" s="656"/>
      <c r="EA33" s="656"/>
      <c r="EB33" s="656"/>
      <c r="EC33" s="657"/>
    </row>
    <row r="34" spans="2:133" ht="11.25" customHeight="1" x14ac:dyDescent="0.15">
      <c r="B34" s="620" t="s">
        <v>329</v>
      </c>
      <c r="C34" s="621"/>
      <c r="D34" s="621"/>
      <c r="E34" s="621"/>
      <c r="F34" s="621"/>
      <c r="G34" s="621"/>
      <c r="H34" s="621"/>
      <c r="I34" s="621"/>
      <c r="J34" s="621"/>
      <c r="K34" s="621"/>
      <c r="L34" s="621"/>
      <c r="M34" s="621"/>
      <c r="N34" s="621"/>
      <c r="O34" s="621"/>
      <c r="P34" s="621"/>
      <c r="Q34" s="622"/>
      <c r="R34" s="623">
        <v>52559</v>
      </c>
      <c r="S34" s="624"/>
      <c r="T34" s="624"/>
      <c r="U34" s="624"/>
      <c r="V34" s="624"/>
      <c r="W34" s="624"/>
      <c r="X34" s="624"/>
      <c r="Y34" s="625"/>
      <c r="Z34" s="626">
        <v>1.9</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412468</v>
      </c>
      <c r="CS34" s="624"/>
      <c r="CT34" s="624"/>
      <c r="CU34" s="624"/>
      <c r="CV34" s="624"/>
      <c r="CW34" s="624"/>
      <c r="CX34" s="624"/>
      <c r="CY34" s="625"/>
      <c r="CZ34" s="628">
        <v>16</v>
      </c>
      <c r="DA34" s="656"/>
      <c r="DB34" s="656"/>
      <c r="DC34" s="658"/>
      <c r="DD34" s="632">
        <v>263868</v>
      </c>
      <c r="DE34" s="624"/>
      <c r="DF34" s="624"/>
      <c r="DG34" s="624"/>
      <c r="DH34" s="624"/>
      <c r="DI34" s="624"/>
      <c r="DJ34" s="624"/>
      <c r="DK34" s="625"/>
      <c r="DL34" s="632">
        <v>215732</v>
      </c>
      <c r="DM34" s="624"/>
      <c r="DN34" s="624"/>
      <c r="DO34" s="624"/>
      <c r="DP34" s="624"/>
      <c r="DQ34" s="624"/>
      <c r="DR34" s="624"/>
      <c r="DS34" s="624"/>
      <c r="DT34" s="624"/>
      <c r="DU34" s="624"/>
      <c r="DV34" s="625"/>
      <c r="DW34" s="628">
        <v>17</v>
      </c>
      <c r="DX34" s="656"/>
      <c r="DY34" s="656"/>
      <c r="DZ34" s="656"/>
      <c r="EA34" s="656"/>
      <c r="EB34" s="656"/>
      <c r="EC34" s="657"/>
    </row>
    <row r="35" spans="2:133" ht="11.25" customHeight="1" x14ac:dyDescent="0.15">
      <c r="B35" s="620" t="s">
        <v>331</v>
      </c>
      <c r="C35" s="621"/>
      <c r="D35" s="621"/>
      <c r="E35" s="621"/>
      <c r="F35" s="621"/>
      <c r="G35" s="621"/>
      <c r="H35" s="621"/>
      <c r="I35" s="621"/>
      <c r="J35" s="621"/>
      <c r="K35" s="621"/>
      <c r="L35" s="621"/>
      <c r="M35" s="621"/>
      <c r="N35" s="621"/>
      <c r="O35" s="621"/>
      <c r="P35" s="621"/>
      <c r="Q35" s="622"/>
      <c r="R35" s="623">
        <v>85351</v>
      </c>
      <c r="S35" s="624"/>
      <c r="T35" s="624"/>
      <c r="U35" s="624"/>
      <c r="V35" s="624"/>
      <c r="W35" s="624"/>
      <c r="X35" s="624"/>
      <c r="Y35" s="625"/>
      <c r="Z35" s="626">
        <v>3.2</v>
      </c>
      <c r="AA35" s="626"/>
      <c r="AB35" s="626"/>
      <c r="AC35" s="626"/>
      <c r="AD35" s="627" t="s">
        <v>132</v>
      </c>
      <c r="AE35" s="627"/>
      <c r="AF35" s="627"/>
      <c r="AG35" s="627"/>
      <c r="AH35" s="627"/>
      <c r="AI35" s="627"/>
      <c r="AJ35" s="627"/>
      <c r="AK35" s="627"/>
      <c r="AL35" s="628" t="s">
        <v>132</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12894</v>
      </c>
      <c r="CS35" s="654"/>
      <c r="CT35" s="654"/>
      <c r="CU35" s="654"/>
      <c r="CV35" s="654"/>
      <c r="CW35" s="654"/>
      <c r="CX35" s="654"/>
      <c r="CY35" s="655"/>
      <c r="CZ35" s="628">
        <v>0.5</v>
      </c>
      <c r="DA35" s="656"/>
      <c r="DB35" s="656"/>
      <c r="DC35" s="658"/>
      <c r="DD35" s="632">
        <v>9702</v>
      </c>
      <c r="DE35" s="654"/>
      <c r="DF35" s="654"/>
      <c r="DG35" s="654"/>
      <c r="DH35" s="654"/>
      <c r="DI35" s="654"/>
      <c r="DJ35" s="654"/>
      <c r="DK35" s="655"/>
      <c r="DL35" s="632" t="s">
        <v>132</v>
      </c>
      <c r="DM35" s="654"/>
      <c r="DN35" s="654"/>
      <c r="DO35" s="654"/>
      <c r="DP35" s="654"/>
      <c r="DQ35" s="654"/>
      <c r="DR35" s="654"/>
      <c r="DS35" s="654"/>
      <c r="DT35" s="654"/>
      <c r="DU35" s="654"/>
      <c r="DV35" s="655"/>
      <c r="DW35" s="628" t="s">
        <v>132</v>
      </c>
      <c r="DX35" s="656"/>
      <c r="DY35" s="656"/>
      <c r="DZ35" s="656"/>
      <c r="EA35" s="656"/>
      <c r="EB35" s="656"/>
      <c r="EC35" s="657"/>
    </row>
    <row r="36" spans="2:133" ht="11.25" customHeight="1" x14ac:dyDescent="0.15">
      <c r="B36" s="620" t="s">
        <v>335</v>
      </c>
      <c r="C36" s="621"/>
      <c r="D36" s="621"/>
      <c r="E36" s="621"/>
      <c r="F36" s="621"/>
      <c r="G36" s="621"/>
      <c r="H36" s="621"/>
      <c r="I36" s="621"/>
      <c r="J36" s="621"/>
      <c r="K36" s="621"/>
      <c r="L36" s="621"/>
      <c r="M36" s="621"/>
      <c r="N36" s="621"/>
      <c r="O36" s="621"/>
      <c r="P36" s="621"/>
      <c r="Q36" s="622"/>
      <c r="R36" s="623">
        <v>149075</v>
      </c>
      <c r="S36" s="624"/>
      <c r="T36" s="624"/>
      <c r="U36" s="624"/>
      <c r="V36" s="624"/>
      <c r="W36" s="624"/>
      <c r="X36" s="624"/>
      <c r="Y36" s="625"/>
      <c r="Z36" s="626">
        <v>5.5</v>
      </c>
      <c r="AA36" s="626"/>
      <c r="AB36" s="626"/>
      <c r="AC36" s="626"/>
      <c r="AD36" s="627" t="s">
        <v>132</v>
      </c>
      <c r="AE36" s="627"/>
      <c r="AF36" s="627"/>
      <c r="AG36" s="627"/>
      <c r="AH36" s="627"/>
      <c r="AI36" s="627"/>
      <c r="AJ36" s="627"/>
      <c r="AK36" s="627"/>
      <c r="AL36" s="628" t="s">
        <v>132</v>
      </c>
      <c r="AM36" s="629"/>
      <c r="AN36" s="629"/>
      <c r="AO36" s="630"/>
      <c r="AP36" s="222"/>
      <c r="AQ36" s="685" t="s">
        <v>336</v>
      </c>
      <c r="AR36" s="686"/>
      <c r="AS36" s="686"/>
      <c r="AT36" s="686"/>
      <c r="AU36" s="686"/>
      <c r="AV36" s="686"/>
      <c r="AW36" s="686"/>
      <c r="AX36" s="686"/>
      <c r="AY36" s="687"/>
      <c r="AZ36" s="612">
        <v>137236</v>
      </c>
      <c r="BA36" s="613"/>
      <c r="BB36" s="613"/>
      <c r="BC36" s="613"/>
      <c r="BD36" s="613"/>
      <c r="BE36" s="613"/>
      <c r="BF36" s="688"/>
      <c r="BG36" s="609" t="s">
        <v>337</v>
      </c>
      <c r="BH36" s="610"/>
      <c r="BI36" s="610"/>
      <c r="BJ36" s="610"/>
      <c r="BK36" s="610"/>
      <c r="BL36" s="610"/>
      <c r="BM36" s="610"/>
      <c r="BN36" s="610"/>
      <c r="BO36" s="610"/>
      <c r="BP36" s="610"/>
      <c r="BQ36" s="610"/>
      <c r="BR36" s="610"/>
      <c r="BS36" s="610"/>
      <c r="BT36" s="610"/>
      <c r="BU36" s="611"/>
      <c r="BV36" s="612">
        <v>750</v>
      </c>
      <c r="BW36" s="613"/>
      <c r="BX36" s="613"/>
      <c r="BY36" s="613"/>
      <c r="BZ36" s="613"/>
      <c r="CA36" s="613"/>
      <c r="CB36" s="688"/>
      <c r="CD36" s="620" t="s">
        <v>338</v>
      </c>
      <c r="CE36" s="621"/>
      <c r="CF36" s="621"/>
      <c r="CG36" s="621"/>
      <c r="CH36" s="621"/>
      <c r="CI36" s="621"/>
      <c r="CJ36" s="621"/>
      <c r="CK36" s="621"/>
      <c r="CL36" s="621"/>
      <c r="CM36" s="621"/>
      <c r="CN36" s="621"/>
      <c r="CO36" s="621"/>
      <c r="CP36" s="621"/>
      <c r="CQ36" s="622"/>
      <c r="CR36" s="623">
        <v>400858</v>
      </c>
      <c r="CS36" s="624"/>
      <c r="CT36" s="624"/>
      <c r="CU36" s="624"/>
      <c r="CV36" s="624"/>
      <c r="CW36" s="624"/>
      <c r="CX36" s="624"/>
      <c r="CY36" s="625"/>
      <c r="CZ36" s="628">
        <v>15.5</v>
      </c>
      <c r="DA36" s="656"/>
      <c r="DB36" s="656"/>
      <c r="DC36" s="658"/>
      <c r="DD36" s="632">
        <v>204931</v>
      </c>
      <c r="DE36" s="624"/>
      <c r="DF36" s="624"/>
      <c r="DG36" s="624"/>
      <c r="DH36" s="624"/>
      <c r="DI36" s="624"/>
      <c r="DJ36" s="624"/>
      <c r="DK36" s="625"/>
      <c r="DL36" s="632">
        <v>161644</v>
      </c>
      <c r="DM36" s="624"/>
      <c r="DN36" s="624"/>
      <c r="DO36" s="624"/>
      <c r="DP36" s="624"/>
      <c r="DQ36" s="624"/>
      <c r="DR36" s="624"/>
      <c r="DS36" s="624"/>
      <c r="DT36" s="624"/>
      <c r="DU36" s="624"/>
      <c r="DV36" s="625"/>
      <c r="DW36" s="628">
        <v>12.8</v>
      </c>
      <c r="DX36" s="656"/>
      <c r="DY36" s="656"/>
      <c r="DZ36" s="656"/>
      <c r="EA36" s="656"/>
      <c r="EB36" s="656"/>
      <c r="EC36" s="657"/>
    </row>
    <row r="37" spans="2:133" ht="11.25" customHeight="1" x14ac:dyDescent="0.15">
      <c r="B37" s="620" t="s">
        <v>339</v>
      </c>
      <c r="C37" s="621"/>
      <c r="D37" s="621"/>
      <c r="E37" s="621"/>
      <c r="F37" s="621"/>
      <c r="G37" s="621"/>
      <c r="H37" s="621"/>
      <c r="I37" s="621"/>
      <c r="J37" s="621"/>
      <c r="K37" s="621"/>
      <c r="L37" s="621"/>
      <c r="M37" s="621"/>
      <c r="N37" s="621"/>
      <c r="O37" s="621"/>
      <c r="P37" s="621"/>
      <c r="Q37" s="622"/>
      <c r="R37" s="623">
        <v>29633</v>
      </c>
      <c r="S37" s="624"/>
      <c r="T37" s="624"/>
      <c r="U37" s="624"/>
      <c r="V37" s="624"/>
      <c r="W37" s="624"/>
      <c r="X37" s="624"/>
      <c r="Y37" s="625"/>
      <c r="Z37" s="626">
        <v>1.1000000000000001</v>
      </c>
      <c r="AA37" s="626"/>
      <c r="AB37" s="626"/>
      <c r="AC37" s="626"/>
      <c r="AD37" s="627">
        <v>3</v>
      </c>
      <c r="AE37" s="627"/>
      <c r="AF37" s="627"/>
      <c r="AG37" s="627"/>
      <c r="AH37" s="627"/>
      <c r="AI37" s="627"/>
      <c r="AJ37" s="627"/>
      <c r="AK37" s="627"/>
      <c r="AL37" s="628">
        <v>0</v>
      </c>
      <c r="AM37" s="629"/>
      <c r="AN37" s="629"/>
      <c r="AO37" s="630"/>
      <c r="AQ37" s="689" t="s">
        <v>340</v>
      </c>
      <c r="AR37" s="690"/>
      <c r="AS37" s="690"/>
      <c r="AT37" s="690"/>
      <c r="AU37" s="690"/>
      <c r="AV37" s="690"/>
      <c r="AW37" s="690"/>
      <c r="AX37" s="690"/>
      <c r="AY37" s="691"/>
      <c r="AZ37" s="623">
        <v>5053</v>
      </c>
      <c r="BA37" s="624"/>
      <c r="BB37" s="624"/>
      <c r="BC37" s="624"/>
      <c r="BD37" s="654"/>
      <c r="BE37" s="654"/>
      <c r="BF37" s="680"/>
      <c r="BG37" s="620" t="s">
        <v>341</v>
      </c>
      <c r="BH37" s="621"/>
      <c r="BI37" s="621"/>
      <c r="BJ37" s="621"/>
      <c r="BK37" s="621"/>
      <c r="BL37" s="621"/>
      <c r="BM37" s="621"/>
      <c r="BN37" s="621"/>
      <c r="BO37" s="621"/>
      <c r="BP37" s="621"/>
      <c r="BQ37" s="621"/>
      <c r="BR37" s="621"/>
      <c r="BS37" s="621"/>
      <c r="BT37" s="621"/>
      <c r="BU37" s="622"/>
      <c r="BV37" s="623">
        <v>750</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83842</v>
      </c>
      <c r="CS37" s="654"/>
      <c r="CT37" s="654"/>
      <c r="CU37" s="654"/>
      <c r="CV37" s="654"/>
      <c r="CW37" s="654"/>
      <c r="CX37" s="654"/>
      <c r="CY37" s="655"/>
      <c r="CZ37" s="628">
        <v>3.2</v>
      </c>
      <c r="DA37" s="656"/>
      <c r="DB37" s="656"/>
      <c r="DC37" s="658"/>
      <c r="DD37" s="632">
        <v>83842</v>
      </c>
      <c r="DE37" s="654"/>
      <c r="DF37" s="654"/>
      <c r="DG37" s="654"/>
      <c r="DH37" s="654"/>
      <c r="DI37" s="654"/>
      <c r="DJ37" s="654"/>
      <c r="DK37" s="655"/>
      <c r="DL37" s="632">
        <v>67153</v>
      </c>
      <c r="DM37" s="654"/>
      <c r="DN37" s="654"/>
      <c r="DO37" s="654"/>
      <c r="DP37" s="654"/>
      <c r="DQ37" s="654"/>
      <c r="DR37" s="654"/>
      <c r="DS37" s="654"/>
      <c r="DT37" s="654"/>
      <c r="DU37" s="654"/>
      <c r="DV37" s="655"/>
      <c r="DW37" s="628">
        <v>5.3</v>
      </c>
      <c r="DX37" s="656"/>
      <c r="DY37" s="656"/>
      <c r="DZ37" s="656"/>
      <c r="EA37" s="656"/>
      <c r="EB37" s="656"/>
      <c r="EC37" s="657"/>
    </row>
    <row r="38" spans="2:133" ht="11.25" customHeight="1" x14ac:dyDescent="0.15">
      <c r="B38" s="620" t="s">
        <v>343</v>
      </c>
      <c r="C38" s="621"/>
      <c r="D38" s="621"/>
      <c r="E38" s="621"/>
      <c r="F38" s="621"/>
      <c r="G38" s="621"/>
      <c r="H38" s="621"/>
      <c r="I38" s="621"/>
      <c r="J38" s="621"/>
      <c r="K38" s="621"/>
      <c r="L38" s="621"/>
      <c r="M38" s="621"/>
      <c r="N38" s="621"/>
      <c r="O38" s="621"/>
      <c r="P38" s="621"/>
      <c r="Q38" s="622"/>
      <c r="R38" s="623">
        <v>220853</v>
      </c>
      <c r="S38" s="624"/>
      <c r="T38" s="624"/>
      <c r="U38" s="624"/>
      <c r="V38" s="624"/>
      <c r="W38" s="624"/>
      <c r="X38" s="624"/>
      <c r="Y38" s="625"/>
      <c r="Z38" s="626">
        <v>8.1999999999999993</v>
      </c>
      <c r="AA38" s="626"/>
      <c r="AB38" s="626"/>
      <c r="AC38" s="626"/>
      <c r="AD38" s="627" t="s">
        <v>132</v>
      </c>
      <c r="AE38" s="627"/>
      <c r="AF38" s="627"/>
      <c r="AG38" s="627"/>
      <c r="AH38" s="627"/>
      <c r="AI38" s="627"/>
      <c r="AJ38" s="627"/>
      <c r="AK38" s="627"/>
      <c r="AL38" s="628" t="s">
        <v>132</v>
      </c>
      <c r="AM38" s="629"/>
      <c r="AN38" s="629"/>
      <c r="AO38" s="630"/>
      <c r="AQ38" s="689" t="s">
        <v>344</v>
      </c>
      <c r="AR38" s="690"/>
      <c r="AS38" s="690"/>
      <c r="AT38" s="690"/>
      <c r="AU38" s="690"/>
      <c r="AV38" s="690"/>
      <c r="AW38" s="690"/>
      <c r="AX38" s="690"/>
      <c r="AY38" s="691"/>
      <c r="AZ38" s="623" t="s">
        <v>252</v>
      </c>
      <c r="BA38" s="624"/>
      <c r="BB38" s="624"/>
      <c r="BC38" s="624"/>
      <c r="BD38" s="654"/>
      <c r="BE38" s="654"/>
      <c r="BF38" s="680"/>
      <c r="BG38" s="620" t="s">
        <v>345</v>
      </c>
      <c r="BH38" s="621"/>
      <c r="BI38" s="621"/>
      <c r="BJ38" s="621"/>
      <c r="BK38" s="621"/>
      <c r="BL38" s="621"/>
      <c r="BM38" s="621"/>
      <c r="BN38" s="621"/>
      <c r="BO38" s="621"/>
      <c r="BP38" s="621"/>
      <c r="BQ38" s="621"/>
      <c r="BR38" s="621"/>
      <c r="BS38" s="621"/>
      <c r="BT38" s="621"/>
      <c r="BU38" s="622"/>
      <c r="BV38" s="623">
        <v>258</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137236</v>
      </c>
      <c r="CS38" s="624"/>
      <c r="CT38" s="624"/>
      <c r="CU38" s="624"/>
      <c r="CV38" s="624"/>
      <c r="CW38" s="624"/>
      <c r="CX38" s="624"/>
      <c r="CY38" s="625"/>
      <c r="CZ38" s="628">
        <v>5.3</v>
      </c>
      <c r="DA38" s="656"/>
      <c r="DB38" s="656"/>
      <c r="DC38" s="658"/>
      <c r="DD38" s="632">
        <v>118242</v>
      </c>
      <c r="DE38" s="624"/>
      <c r="DF38" s="624"/>
      <c r="DG38" s="624"/>
      <c r="DH38" s="624"/>
      <c r="DI38" s="624"/>
      <c r="DJ38" s="624"/>
      <c r="DK38" s="625"/>
      <c r="DL38" s="632">
        <v>118242</v>
      </c>
      <c r="DM38" s="624"/>
      <c r="DN38" s="624"/>
      <c r="DO38" s="624"/>
      <c r="DP38" s="624"/>
      <c r="DQ38" s="624"/>
      <c r="DR38" s="624"/>
      <c r="DS38" s="624"/>
      <c r="DT38" s="624"/>
      <c r="DU38" s="624"/>
      <c r="DV38" s="625"/>
      <c r="DW38" s="628">
        <v>9.3000000000000007</v>
      </c>
      <c r="DX38" s="656"/>
      <c r="DY38" s="656"/>
      <c r="DZ38" s="656"/>
      <c r="EA38" s="656"/>
      <c r="EB38" s="656"/>
      <c r="EC38" s="657"/>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252</v>
      </c>
      <c r="S39" s="624"/>
      <c r="T39" s="624"/>
      <c r="U39" s="624"/>
      <c r="V39" s="624"/>
      <c r="W39" s="624"/>
      <c r="X39" s="624"/>
      <c r="Y39" s="625"/>
      <c r="Z39" s="626" t="s">
        <v>132</v>
      </c>
      <c r="AA39" s="626"/>
      <c r="AB39" s="626"/>
      <c r="AC39" s="626"/>
      <c r="AD39" s="627" t="s">
        <v>252</v>
      </c>
      <c r="AE39" s="627"/>
      <c r="AF39" s="627"/>
      <c r="AG39" s="627"/>
      <c r="AH39" s="627"/>
      <c r="AI39" s="627"/>
      <c r="AJ39" s="627"/>
      <c r="AK39" s="627"/>
      <c r="AL39" s="628" t="s">
        <v>132</v>
      </c>
      <c r="AM39" s="629"/>
      <c r="AN39" s="629"/>
      <c r="AO39" s="630"/>
      <c r="AQ39" s="689" t="s">
        <v>348</v>
      </c>
      <c r="AR39" s="690"/>
      <c r="AS39" s="690"/>
      <c r="AT39" s="690"/>
      <c r="AU39" s="690"/>
      <c r="AV39" s="690"/>
      <c r="AW39" s="690"/>
      <c r="AX39" s="690"/>
      <c r="AY39" s="691"/>
      <c r="AZ39" s="623" t="s">
        <v>132</v>
      </c>
      <c r="BA39" s="624"/>
      <c r="BB39" s="624"/>
      <c r="BC39" s="624"/>
      <c r="BD39" s="654"/>
      <c r="BE39" s="654"/>
      <c r="BF39" s="680"/>
      <c r="BG39" s="620" t="s">
        <v>349</v>
      </c>
      <c r="BH39" s="621"/>
      <c r="BI39" s="621"/>
      <c r="BJ39" s="621"/>
      <c r="BK39" s="621"/>
      <c r="BL39" s="621"/>
      <c r="BM39" s="621"/>
      <c r="BN39" s="621"/>
      <c r="BO39" s="621"/>
      <c r="BP39" s="621"/>
      <c r="BQ39" s="621"/>
      <c r="BR39" s="621"/>
      <c r="BS39" s="621"/>
      <c r="BT39" s="621"/>
      <c r="BU39" s="622"/>
      <c r="BV39" s="623">
        <v>479</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221849</v>
      </c>
      <c r="CS39" s="654"/>
      <c r="CT39" s="654"/>
      <c r="CU39" s="654"/>
      <c r="CV39" s="654"/>
      <c r="CW39" s="654"/>
      <c r="CX39" s="654"/>
      <c r="CY39" s="655"/>
      <c r="CZ39" s="628">
        <v>8.6</v>
      </c>
      <c r="DA39" s="656"/>
      <c r="DB39" s="656"/>
      <c r="DC39" s="658"/>
      <c r="DD39" s="632">
        <v>189894</v>
      </c>
      <c r="DE39" s="654"/>
      <c r="DF39" s="654"/>
      <c r="DG39" s="654"/>
      <c r="DH39" s="654"/>
      <c r="DI39" s="654"/>
      <c r="DJ39" s="654"/>
      <c r="DK39" s="655"/>
      <c r="DL39" s="632" t="s">
        <v>132</v>
      </c>
      <c r="DM39" s="654"/>
      <c r="DN39" s="654"/>
      <c r="DO39" s="654"/>
      <c r="DP39" s="654"/>
      <c r="DQ39" s="654"/>
      <c r="DR39" s="654"/>
      <c r="DS39" s="654"/>
      <c r="DT39" s="654"/>
      <c r="DU39" s="654"/>
      <c r="DV39" s="655"/>
      <c r="DW39" s="628" t="s">
        <v>132</v>
      </c>
      <c r="DX39" s="656"/>
      <c r="DY39" s="656"/>
      <c r="DZ39" s="656"/>
      <c r="EA39" s="656"/>
      <c r="EB39" s="656"/>
      <c r="EC39" s="657"/>
    </row>
    <row r="40" spans="2:133" ht="11.25" customHeight="1" x14ac:dyDescent="0.15">
      <c r="B40" s="620" t="s">
        <v>351</v>
      </c>
      <c r="C40" s="621"/>
      <c r="D40" s="621"/>
      <c r="E40" s="621"/>
      <c r="F40" s="621"/>
      <c r="G40" s="621"/>
      <c r="H40" s="621"/>
      <c r="I40" s="621"/>
      <c r="J40" s="621"/>
      <c r="K40" s="621"/>
      <c r="L40" s="621"/>
      <c r="M40" s="621"/>
      <c r="N40" s="621"/>
      <c r="O40" s="621"/>
      <c r="P40" s="621"/>
      <c r="Q40" s="622"/>
      <c r="R40" s="623">
        <v>10453</v>
      </c>
      <c r="S40" s="624"/>
      <c r="T40" s="624"/>
      <c r="U40" s="624"/>
      <c r="V40" s="624"/>
      <c r="W40" s="624"/>
      <c r="X40" s="624"/>
      <c r="Y40" s="625"/>
      <c r="Z40" s="626">
        <v>0.4</v>
      </c>
      <c r="AA40" s="626"/>
      <c r="AB40" s="626"/>
      <c r="AC40" s="626"/>
      <c r="AD40" s="627" t="s">
        <v>132</v>
      </c>
      <c r="AE40" s="627"/>
      <c r="AF40" s="627"/>
      <c r="AG40" s="627"/>
      <c r="AH40" s="627"/>
      <c r="AI40" s="627"/>
      <c r="AJ40" s="627"/>
      <c r="AK40" s="627"/>
      <c r="AL40" s="628" t="s">
        <v>132</v>
      </c>
      <c r="AM40" s="629"/>
      <c r="AN40" s="629"/>
      <c r="AO40" s="630"/>
      <c r="AQ40" s="689" t="s">
        <v>352</v>
      </c>
      <c r="AR40" s="690"/>
      <c r="AS40" s="690"/>
      <c r="AT40" s="690"/>
      <c r="AU40" s="690"/>
      <c r="AV40" s="690"/>
      <c r="AW40" s="690"/>
      <c r="AX40" s="690"/>
      <c r="AY40" s="691"/>
      <c r="AZ40" s="623" t="s">
        <v>132</v>
      </c>
      <c r="BA40" s="624"/>
      <c r="BB40" s="624"/>
      <c r="BC40" s="624"/>
      <c r="BD40" s="654"/>
      <c r="BE40" s="654"/>
      <c r="BF40" s="680"/>
      <c r="BG40" s="669" t="s">
        <v>353</v>
      </c>
      <c r="BH40" s="670"/>
      <c r="BI40" s="670"/>
      <c r="BJ40" s="670"/>
      <c r="BK40" s="670"/>
      <c r="BL40" s="223"/>
      <c r="BM40" s="621" t="s">
        <v>354</v>
      </c>
      <c r="BN40" s="621"/>
      <c r="BO40" s="621"/>
      <c r="BP40" s="621"/>
      <c r="BQ40" s="621"/>
      <c r="BR40" s="621"/>
      <c r="BS40" s="621"/>
      <c r="BT40" s="621"/>
      <c r="BU40" s="622"/>
      <c r="BV40" s="623">
        <v>99</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t="s">
        <v>132</v>
      </c>
      <c r="CS40" s="624"/>
      <c r="CT40" s="624"/>
      <c r="CU40" s="624"/>
      <c r="CV40" s="624"/>
      <c r="CW40" s="624"/>
      <c r="CX40" s="624"/>
      <c r="CY40" s="625"/>
      <c r="CZ40" s="628" t="s">
        <v>132</v>
      </c>
      <c r="DA40" s="656"/>
      <c r="DB40" s="656"/>
      <c r="DC40" s="658"/>
      <c r="DD40" s="632" t="s">
        <v>132</v>
      </c>
      <c r="DE40" s="624"/>
      <c r="DF40" s="624"/>
      <c r="DG40" s="624"/>
      <c r="DH40" s="624"/>
      <c r="DI40" s="624"/>
      <c r="DJ40" s="624"/>
      <c r="DK40" s="625"/>
      <c r="DL40" s="632" t="s">
        <v>132</v>
      </c>
      <c r="DM40" s="624"/>
      <c r="DN40" s="624"/>
      <c r="DO40" s="624"/>
      <c r="DP40" s="624"/>
      <c r="DQ40" s="624"/>
      <c r="DR40" s="624"/>
      <c r="DS40" s="624"/>
      <c r="DT40" s="624"/>
      <c r="DU40" s="624"/>
      <c r="DV40" s="625"/>
      <c r="DW40" s="628" t="s">
        <v>132</v>
      </c>
      <c r="DX40" s="656"/>
      <c r="DY40" s="656"/>
      <c r="DZ40" s="656"/>
      <c r="EA40" s="656"/>
      <c r="EB40" s="656"/>
      <c r="EC40" s="657"/>
    </row>
    <row r="41" spans="2:133" ht="11.25" customHeight="1" x14ac:dyDescent="0.15">
      <c r="B41" s="644" t="s">
        <v>356</v>
      </c>
      <c r="C41" s="645"/>
      <c r="D41" s="645"/>
      <c r="E41" s="645"/>
      <c r="F41" s="645"/>
      <c r="G41" s="645"/>
      <c r="H41" s="645"/>
      <c r="I41" s="645"/>
      <c r="J41" s="645"/>
      <c r="K41" s="645"/>
      <c r="L41" s="645"/>
      <c r="M41" s="645"/>
      <c r="N41" s="645"/>
      <c r="O41" s="645"/>
      <c r="P41" s="645"/>
      <c r="Q41" s="646"/>
      <c r="R41" s="698">
        <v>2706599</v>
      </c>
      <c r="S41" s="699"/>
      <c r="T41" s="699"/>
      <c r="U41" s="699"/>
      <c r="V41" s="699"/>
      <c r="W41" s="699"/>
      <c r="X41" s="699"/>
      <c r="Y41" s="700"/>
      <c r="Z41" s="701">
        <v>100</v>
      </c>
      <c r="AA41" s="701"/>
      <c r="AB41" s="701"/>
      <c r="AC41" s="701"/>
      <c r="AD41" s="702">
        <v>1255027</v>
      </c>
      <c r="AE41" s="702"/>
      <c r="AF41" s="702"/>
      <c r="AG41" s="702"/>
      <c r="AH41" s="702"/>
      <c r="AI41" s="702"/>
      <c r="AJ41" s="702"/>
      <c r="AK41" s="702"/>
      <c r="AL41" s="703">
        <v>100</v>
      </c>
      <c r="AM41" s="683"/>
      <c r="AN41" s="683"/>
      <c r="AO41" s="704"/>
      <c r="AQ41" s="689" t="s">
        <v>357</v>
      </c>
      <c r="AR41" s="690"/>
      <c r="AS41" s="690"/>
      <c r="AT41" s="690"/>
      <c r="AU41" s="690"/>
      <c r="AV41" s="690"/>
      <c r="AW41" s="690"/>
      <c r="AX41" s="690"/>
      <c r="AY41" s="691"/>
      <c r="AZ41" s="623">
        <v>34739</v>
      </c>
      <c r="BA41" s="624"/>
      <c r="BB41" s="624"/>
      <c r="BC41" s="624"/>
      <c r="BD41" s="654"/>
      <c r="BE41" s="654"/>
      <c r="BF41" s="680"/>
      <c r="BG41" s="669"/>
      <c r="BH41" s="670"/>
      <c r="BI41" s="670"/>
      <c r="BJ41" s="670"/>
      <c r="BK41" s="670"/>
      <c r="BL41" s="223"/>
      <c r="BM41" s="621" t="s">
        <v>358</v>
      </c>
      <c r="BN41" s="621"/>
      <c r="BO41" s="621"/>
      <c r="BP41" s="621"/>
      <c r="BQ41" s="621"/>
      <c r="BR41" s="621"/>
      <c r="BS41" s="621"/>
      <c r="BT41" s="621"/>
      <c r="BU41" s="622"/>
      <c r="BV41" s="623" t="s">
        <v>252</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132</v>
      </c>
      <c r="CS41" s="654"/>
      <c r="CT41" s="654"/>
      <c r="CU41" s="654"/>
      <c r="CV41" s="654"/>
      <c r="CW41" s="654"/>
      <c r="CX41" s="654"/>
      <c r="CY41" s="655"/>
      <c r="CZ41" s="628" t="s">
        <v>252</v>
      </c>
      <c r="DA41" s="656"/>
      <c r="DB41" s="656"/>
      <c r="DC41" s="658"/>
      <c r="DD41" s="632" t="s">
        <v>252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360</v>
      </c>
      <c r="AR42" s="706"/>
      <c r="AS42" s="706"/>
      <c r="AT42" s="706"/>
      <c r="AU42" s="706"/>
      <c r="AV42" s="706"/>
      <c r="AW42" s="706"/>
      <c r="AX42" s="706"/>
      <c r="AY42" s="707"/>
      <c r="AZ42" s="698">
        <v>97444</v>
      </c>
      <c r="BA42" s="699"/>
      <c r="BB42" s="699"/>
      <c r="BC42" s="699"/>
      <c r="BD42" s="682"/>
      <c r="BE42" s="682"/>
      <c r="BF42" s="684"/>
      <c r="BG42" s="671"/>
      <c r="BH42" s="672"/>
      <c r="BI42" s="672"/>
      <c r="BJ42" s="672"/>
      <c r="BK42" s="672"/>
      <c r="BL42" s="224"/>
      <c r="BM42" s="645" t="s">
        <v>361</v>
      </c>
      <c r="BN42" s="645"/>
      <c r="BO42" s="645"/>
      <c r="BP42" s="645"/>
      <c r="BQ42" s="645"/>
      <c r="BR42" s="645"/>
      <c r="BS42" s="645"/>
      <c r="BT42" s="645"/>
      <c r="BU42" s="646"/>
      <c r="BV42" s="698">
        <v>267</v>
      </c>
      <c r="BW42" s="699"/>
      <c r="BX42" s="699"/>
      <c r="BY42" s="699"/>
      <c r="BZ42" s="699"/>
      <c r="CA42" s="699"/>
      <c r="CB42" s="708"/>
      <c r="CD42" s="620" t="s">
        <v>362</v>
      </c>
      <c r="CE42" s="621"/>
      <c r="CF42" s="621"/>
      <c r="CG42" s="621"/>
      <c r="CH42" s="621"/>
      <c r="CI42" s="621"/>
      <c r="CJ42" s="621"/>
      <c r="CK42" s="621"/>
      <c r="CL42" s="621"/>
      <c r="CM42" s="621"/>
      <c r="CN42" s="621"/>
      <c r="CO42" s="621"/>
      <c r="CP42" s="621"/>
      <c r="CQ42" s="622"/>
      <c r="CR42" s="623">
        <v>659157</v>
      </c>
      <c r="CS42" s="654"/>
      <c r="CT42" s="654"/>
      <c r="CU42" s="654"/>
      <c r="CV42" s="654"/>
      <c r="CW42" s="654"/>
      <c r="CX42" s="654"/>
      <c r="CY42" s="655"/>
      <c r="CZ42" s="628">
        <v>25.5</v>
      </c>
      <c r="DA42" s="656"/>
      <c r="DB42" s="656"/>
      <c r="DC42" s="658"/>
      <c r="DD42" s="632">
        <v>105249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20249</v>
      </c>
      <c r="CS43" s="654"/>
      <c r="CT43" s="654"/>
      <c r="CU43" s="654"/>
      <c r="CV43" s="654"/>
      <c r="CW43" s="654"/>
      <c r="CX43" s="654"/>
      <c r="CY43" s="655"/>
      <c r="CZ43" s="628">
        <v>0.8</v>
      </c>
      <c r="DA43" s="656"/>
      <c r="DB43" s="656"/>
      <c r="DC43" s="658"/>
      <c r="DD43" s="632">
        <v>20249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366</v>
      </c>
      <c r="CG44" s="621"/>
      <c r="CH44" s="621"/>
      <c r="CI44" s="621"/>
      <c r="CJ44" s="621"/>
      <c r="CK44" s="621"/>
      <c r="CL44" s="621"/>
      <c r="CM44" s="621"/>
      <c r="CN44" s="621"/>
      <c r="CO44" s="621"/>
      <c r="CP44" s="621"/>
      <c r="CQ44" s="622"/>
      <c r="CR44" s="623">
        <v>567699</v>
      </c>
      <c r="CS44" s="624"/>
      <c r="CT44" s="624"/>
      <c r="CU44" s="624"/>
      <c r="CV44" s="624"/>
      <c r="CW44" s="624"/>
      <c r="CX44" s="624"/>
      <c r="CY44" s="625"/>
      <c r="CZ44" s="628">
        <v>22</v>
      </c>
      <c r="DA44" s="629"/>
      <c r="DB44" s="629"/>
      <c r="DC44" s="635"/>
      <c r="DD44" s="632">
        <v>81736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405281</v>
      </c>
      <c r="CS45" s="654"/>
      <c r="CT45" s="654"/>
      <c r="CU45" s="654"/>
      <c r="CV45" s="654"/>
      <c r="CW45" s="654"/>
      <c r="CX45" s="654"/>
      <c r="CY45" s="655"/>
      <c r="CZ45" s="628">
        <v>15.7</v>
      </c>
      <c r="DA45" s="656"/>
      <c r="DB45" s="656"/>
      <c r="DC45" s="658"/>
      <c r="DD45" s="632">
        <v>10959</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162418</v>
      </c>
      <c r="CS46" s="624"/>
      <c r="CT46" s="624"/>
      <c r="CU46" s="624"/>
      <c r="CV46" s="624"/>
      <c r="CW46" s="624"/>
      <c r="CX46" s="624"/>
      <c r="CY46" s="625"/>
      <c r="CZ46" s="628">
        <v>6.3</v>
      </c>
      <c r="DA46" s="629"/>
      <c r="DB46" s="629"/>
      <c r="DC46" s="635"/>
      <c r="DD46" s="632">
        <v>70777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v>91458</v>
      </c>
      <c r="CS47" s="654"/>
      <c r="CT47" s="654"/>
      <c r="CU47" s="654"/>
      <c r="CV47" s="654"/>
      <c r="CW47" s="654"/>
      <c r="CX47" s="654"/>
      <c r="CY47" s="655"/>
      <c r="CZ47" s="628">
        <v>3.5</v>
      </c>
      <c r="DA47" s="656"/>
      <c r="DB47" s="656"/>
      <c r="DC47" s="658"/>
      <c r="DD47" s="632">
        <v>23513</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371</v>
      </c>
      <c r="CG48" s="621"/>
      <c r="CH48" s="621"/>
      <c r="CI48" s="621"/>
      <c r="CJ48" s="621"/>
      <c r="CK48" s="621"/>
      <c r="CL48" s="621"/>
      <c r="CM48" s="621"/>
      <c r="CN48" s="621"/>
      <c r="CO48" s="621"/>
      <c r="CP48" s="621"/>
      <c r="CQ48" s="622"/>
      <c r="CR48" s="623" t="s">
        <v>252</v>
      </c>
      <c r="CS48" s="624"/>
      <c r="CT48" s="624"/>
      <c r="CU48" s="624"/>
      <c r="CV48" s="624"/>
      <c r="CW48" s="624"/>
      <c r="CX48" s="624"/>
      <c r="CY48" s="625"/>
      <c r="CZ48" s="628" t="s">
        <v>252</v>
      </c>
      <c r="DA48" s="629"/>
      <c r="DB48" s="629"/>
      <c r="DC48" s="635"/>
      <c r="DD48" s="632" t="s">
        <v>132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372</v>
      </c>
      <c r="CE49" s="645"/>
      <c r="CF49" s="645"/>
      <c r="CG49" s="645"/>
      <c r="CH49" s="645"/>
      <c r="CI49" s="645"/>
      <c r="CJ49" s="645"/>
      <c r="CK49" s="645"/>
      <c r="CL49" s="645"/>
      <c r="CM49" s="645"/>
      <c r="CN49" s="645"/>
      <c r="CO49" s="645"/>
      <c r="CP49" s="645"/>
      <c r="CQ49" s="646"/>
      <c r="CR49" s="698">
        <v>2581348</v>
      </c>
      <c r="CS49" s="682"/>
      <c r="CT49" s="682"/>
      <c r="CU49" s="682"/>
      <c r="CV49" s="682"/>
      <c r="CW49" s="682"/>
      <c r="CX49" s="682"/>
      <c r="CY49" s="711"/>
      <c r="CZ49" s="703">
        <v>100</v>
      </c>
      <c r="DA49" s="712"/>
      <c r="DB49" s="712"/>
      <c r="DC49" s="713"/>
      <c r="DD49" s="714">
        <v>1507929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4uBpE47g730Q3f3fpEvXrK2kQmKdFxiygfNvrfviH8MPkYHvPneKbZA7K2dshWp3UPiKzgVYzmM4SqhopOJVw==" saltValue="RSYa/70ml3qmjx0ckZAyH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S1" zoomScale="70" zoomScaleNormal="25" zoomScaleSheetLayoutView="70" workbookViewId="0">
      <selection activeCell="CM11" sqref="CM11:CQ1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374</v>
      </c>
      <c r="DK2" s="737"/>
      <c r="DL2" s="737"/>
      <c r="DM2" s="737"/>
      <c r="DN2" s="737"/>
      <c r="DO2" s="738"/>
      <c r="DP2" s="228"/>
      <c r="DQ2" s="736" t="s">
        <v>375</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378</v>
      </c>
      <c r="B5" s="730"/>
      <c r="C5" s="730"/>
      <c r="D5" s="730"/>
      <c r="E5" s="730"/>
      <c r="F5" s="730"/>
      <c r="G5" s="730"/>
      <c r="H5" s="730"/>
      <c r="I5" s="730"/>
      <c r="J5" s="730"/>
      <c r="K5" s="730"/>
      <c r="L5" s="730"/>
      <c r="M5" s="730"/>
      <c r="N5" s="730"/>
      <c r="O5" s="730"/>
      <c r="P5" s="731"/>
      <c r="Q5" s="725" t="s">
        <v>379</v>
      </c>
      <c r="R5" s="721"/>
      <c r="S5" s="721"/>
      <c r="T5" s="721"/>
      <c r="U5" s="722"/>
      <c r="V5" s="725" t="s">
        <v>380</v>
      </c>
      <c r="W5" s="721"/>
      <c r="X5" s="721"/>
      <c r="Y5" s="721"/>
      <c r="Z5" s="722"/>
      <c r="AA5" s="725" t="s">
        <v>381</v>
      </c>
      <c r="AB5" s="721"/>
      <c r="AC5" s="721"/>
      <c r="AD5" s="721"/>
      <c r="AE5" s="721"/>
      <c r="AF5" s="741" t="s">
        <v>382</v>
      </c>
      <c r="AG5" s="721"/>
      <c r="AH5" s="721"/>
      <c r="AI5" s="721"/>
      <c r="AJ5" s="727"/>
      <c r="AK5" s="721" t="s">
        <v>383</v>
      </c>
      <c r="AL5" s="721"/>
      <c r="AM5" s="721"/>
      <c r="AN5" s="721"/>
      <c r="AO5" s="722"/>
      <c r="AP5" s="725" t="s">
        <v>384</v>
      </c>
      <c r="AQ5" s="721"/>
      <c r="AR5" s="721"/>
      <c r="AS5" s="721"/>
      <c r="AT5" s="722"/>
      <c r="AU5" s="725" t="s">
        <v>385</v>
      </c>
      <c r="AV5" s="721"/>
      <c r="AW5" s="721"/>
      <c r="AX5" s="721"/>
      <c r="AY5" s="727"/>
      <c r="AZ5" s="232"/>
      <c r="BA5" s="232"/>
      <c r="BB5" s="232"/>
      <c r="BC5" s="232"/>
      <c r="BD5" s="232"/>
      <c r="BE5" s="233"/>
      <c r="BF5" s="233"/>
      <c r="BG5" s="233"/>
      <c r="BH5" s="233"/>
      <c r="BI5" s="233"/>
      <c r="BJ5" s="233"/>
      <c r="BK5" s="233"/>
      <c r="BL5" s="233"/>
      <c r="BM5" s="233"/>
      <c r="BN5" s="233"/>
      <c r="BO5" s="233"/>
      <c r="BP5" s="233"/>
      <c r="BQ5" s="729" t="s">
        <v>386</v>
      </c>
      <c r="BR5" s="730"/>
      <c r="BS5" s="730"/>
      <c r="BT5" s="730"/>
      <c r="BU5" s="730"/>
      <c r="BV5" s="730"/>
      <c r="BW5" s="730"/>
      <c r="BX5" s="730"/>
      <c r="BY5" s="730"/>
      <c r="BZ5" s="730"/>
      <c r="CA5" s="730"/>
      <c r="CB5" s="730"/>
      <c r="CC5" s="730"/>
      <c r="CD5" s="730"/>
      <c r="CE5" s="730"/>
      <c r="CF5" s="730"/>
      <c r="CG5" s="731"/>
      <c r="CH5" s="725" t="s">
        <v>387</v>
      </c>
      <c r="CI5" s="721"/>
      <c r="CJ5" s="721"/>
      <c r="CK5" s="721"/>
      <c r="CL5" s="722"/>
      <c r="CM5" s="725" t="s">
        <v>388</v>
      </c>
      <c r="CN5" s="721"/>
      <c r="CO5" s="721"/>
      <c r="CP5" s="721"/>
      <c r="CQ5" s="722"/>
      <c r="CR5" s="725" t="s">
        <v>389</v>
      </c>
      <c r="CS5" s="721"/>
      <c r="CT5" s="721"/>
      <c r="CU5" s="721"/>
      <c r="CV5" s="722"/>
      <c r="CW5" s="725" t="s">
        <v>390</v>
      </c>
      <c r="CX5" s="721"/>
      <c r="CY5" s="721"/>
      <c r="CZ5" s="721"/>
      <c r="DA5" s="722"/>
      <c r="DB5" s="725" t="s">
        <v>391</v>
      </c>
      <c r="DC5" s="721"/>
      <c r="DD5" s="721"/>
      <c r="DE5" s="721"/>
      <c r="DF5" s="722"/>
      <c r="DG5" s="774" t="s">
        <v>392</v>
      </c>
      <c r="DH5" s="775"/>
      <c r="DI5" s="775"/>
      <c r="DJ5" s="775"/>
      <c r="DK5" s="776"/>
      <c r="DL5" s="774" t="s">
        <v>393</v>
      </c>
      <c r="DM5" s="775"/>
      <c r="DN5" s="775"/>
      <c r="DO5" s="775"/>
      <c r="DP5" s="776"/>
      <c r="DQ5" s="725" t="s">
        <v>394</v>
      </c>
      <c r="DR5" s="721"/>
      <c r="DS5" s="721"/>
      <c r="DT5" s="721"/>
      <c r="DU5" s="722"/>
      <c r="DV5" s="725" t="s">
        <v>385</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395</v>
      </c>
      <c r="C7" s="761"/>
      <c r="D7" s="761"/>
      <c r="E7" s="761"/>
      <c r="F7" s="761"/>
      <c r="G7" s="761"/>
      <c r="H7" s="761"/>
      <c r="I7" s="761"/>
      <c r="J7" s="761"/>
      <c r="K7" s="761"/>
      <c r="L7" s="761"/>
      <c r="M7" s="761"/>
      <c r="N7" s="761"/>
      <c r="O7" s="761"/>
      <c r="P7" s="762"/>
      <c r="Q7" s="763">
        <v>2653</v>
      </c>
      <c r="R7" s="764"/>
      <c r="S7" s="764"/>
      <c r="T7" s="764"/>
      <c r="U7" s="764"/>
      <c r="V7" s="764">
        <v>2532</v>
      </c>
      <c r="W7" s="764"/>
      <c r="X7" s="764"/>
      <c r="Y7" s="764"/>
      <c r="Z7" s="764"/>
      <c r="AA7" s="764">
        <f>Q7-V7</f>
        <v>121</v>
      </c>
      <c r="AB7" s="764"/>
      <c r="AC7" s="764"/>
      <c r="AD7" s="764"/>
      <c r="AE7" s="765"/>
      <c r="AF7" s="766">
        <v>112</v>
      </c>
      <c r="AG7" s="767"/>
      <c r="AH7" s="767"/>
      <c r="AI7" s="767"/>
      <c r="AJ7" s="768"/>
      <c r="AK7" s="769">
        <v>85</v>
      </c>
      <c r="AL7" s="770"/>
      <c r="AM7" s="770"/>
      <c r="AN7" s="770"/>
      <c r="AO7" s="770"/>
      <c r="AP7" s="770">
        <v>2302</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606</v>
      </c>
      <c r="BT7" s="747"/>
      <c r="BU7" s="747"/>
      <c r="BV7" s="747"/>
      <c r="BW7" s="747"/>
      <c r="BX7" s="747"/>
      <c r="BY7" s="747"/>
      <c r="BZ7" s="747"/>
      <c r="CA7" s="747"/>
      <c r="CB7" s="747"/>
      <c r="CC7" s="747"/>
      <c r="CD7" s="747"/>
      <c r="CE7" s="747"/>
      <c r="CF7" s="747"/>
      <c r="CG7" s="773"/>
      <c r="CH7" s="743">
        <v>-2</v>
      </c>
      <c r="CI7" s="744"/>
      <c r="CJ7" s="744"/>
      <c r="CK7" s="744"/>
      <c r="CL7" s="745"/>
      <c r="CM7" s="743">
        <v>11</v>
      </c>
      <c r="CN7" s="744"/>
      <c r="CO7" s="744"/>
      <c r="CP7" s="744"/>
      <c r="CQ7" s="745"/>
      <c r="CR7" s="743">
        <v>72</v>
      </c>
      <c r="CS7" s="744"/>
      <c r="CT7" s="744"/>
      <c r="CU7" s="744"/>
      <c r="CV7" s="745"/>
      <c r="CW7" s="743">
        <v>7</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49" t="s">
        <v>396</v>
      </c>
      <c r="C8" s="750"/>
      <c r="D8" s="750"/>
      <c r="E8" s="750"/>
      <c r="F8" s="750"/>
      <c r="G8" s="750"/>
      <c r="H8" s="750"/>
      <c r="I8" s="750"/>
      <c r="J8" s="750"/>
      <c r="K8" s="750"/>
      <c r="L8" s="750"/>
      <c r="M8" s="750"/>
      <c r="N8" s="750"/>
      <c r="O8" s="750"/>
      <c r="P8" s="751"/>
      <c r="Q8" s="752">
        <v>59</v>
      </c>
      <c r="R8" s="753"/>
      <c r="S8" s="753"/>
      <c r="T8" s="753"/>
      <c r="U8" s="753"/>
      <c r="V8" s="753">
        <v>55</v>
      </c>
      <c r="W8" s="753"/>
      <c r="X8" s="753"/>
      <c r="Y8" s="753"/>
      <c r="Z8" s="753"/>
      <c r="AA8" s="753">
        <v>4</v>
      </c>
      <c r="AB8" s="753"/>
      <c r="AC8" s="753"/>
      <c r="AD8" s="753"/>
      <c r="AE8" s="754"/>
      <c r="AF8" s="755">
        <v>4</v>
      </c>
      <c r="AG8" s="756"/>
      <c r="AH8" s="756"/>
      <c r="AI8" s="756"/>
      <c r="AJ8" s="757"/>
      <c r="AK8" s="758">
        <v>0</v>
      </c>
      <c r="AL8" s="759"/>
      <c r="AM8" s="759"/>
      <c r="AN8" s="759"/>
      <c r="AO8" s="759"/>
      <c r="AP8" s="759">
        <v>0</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t="s">
        <v>397</v>
      </c>
      <c r="C9" s="750"/>
      <c r="D9" s="750"/>
      <c r="E9" s="750"/>
      <c r="F9" s="750"/>
      <c r="G9" s="750"/>
      <c r="H9" s="750"/>
      <c r="I9" s="750"/>
      <c r="J9" s="750"/>
      <c r="K9" s="750"/>
      <c r="L9" s="750"/>
      <c r="M9" s="750"/>
      <c r="N9" s="750"/>
      <c r="O9" s="750"/>
      <c r="P9" s="751"/>
      <c r="Q9" s="752">
        <v>18</v>
      </c>
      <c r="R9" s="753"/>
      <c r="S9" s="753"/>
      <c r="T9" s="753"/>
      <c r="U9" s="753"/>
      <c r="V9" s="753">
        <v>18</v>
      </c>
      <c r="W9" s="753"/>
      <c r="X9" s="753"/>
      <c r="Y9" s="753"/>
      <c r="Z9" s="753"/>
      <c r="AA9" s="753">
        <v>0</v>
      </c>
      <c r="AB9" s="753"/>
      <c r="AC9" s="753"/>
      <c r="AD9" s="753"/>
      <c r="AE9" s="754"/>
      <c r="AF9" s="755">
        <v>0</v>
      </c>
      <c r="AG9" s="756"/>
      <c r="AH9" s="756"/>
      <c r="AI9" s="756"/>
      <c r="AJ9" s="757"/>
      <c r="AK9" s="758">
        <v>0</v>
      </c>
      <c r="AL9" s="759"/>
      <c r="AM9" s="759"/>
      <c r="AN9" s="759"/>
      <c r="AO9" s="759"/>
      <c r="AP9" s="759">
        <v>0</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399</v>
      </c>
      <c r="B23" s="789" t="s">
        <v>400</v>
      </c>
      <c r="C23" s="790"/>
      <c r="D23" s="790"/>
      <c r="E23" s="790"/>
      <c r="F23" s="790"/>
      <c r="G23" s="790"/>
      <c r="H23" s="790"/>
      <c r="I23" s="790"/>
      <c r="J23" s="790"/>
      <c r="K23" s="790"/>
      <c r="L23" s="790"/>
      <c r="M23" s="790"/>
      <c r="N23" s="790"/>
      <c r="O23" s="790"/>
      <c r="P23" s="791"/>
      <c r="Q23" s="792">
        <v>2730</v>
      </c>
      <c r="R23" s="793"/>
      <c r="S23" s="793"/>
      <c r="T23" s="793"/>
      <c r="U23" s="793"/>
      <c r="V23" s="793">
        <v>2605</v>
      </c>
      <c r="W23" s="793"/>
      <c r="X23" s="793"/>
      <c r="Y23" s="793"/>
      <c r="Z23" s="793"/>
      <c r="AA23" s="793">
        <v>125</v>
      </c>
      <c r="AB23" s="793"/>
      <c r="AC23" s="793"/>
      <c r="AD23" s="793"/>
      <c r="AE23" s="794"/>
      <c r="AF23" s="795">
        <v>116</v>
      </c>
      <c r="AG23" s="793"/>
      <c r="AH23" s="793"/>
      <c r="AI23" s="793"/>
      <c r="AJ23" s="796"/>
      <c r="AK23" s="797"/>
      <c r="AL23" s="798"/>
      <c r="AM23" s="798"/>
      <c r="AN23" s="798"/>
      <c r="AO23" s="798"/>
      <c r="AP23" s="793">
        <v>2302</v>
      </c>
      <c r="AQ23" s="793"/>
      <c r="AR23" s="793"/>
      <c r="AS23" s="793"/>
      <c r="AT23" s="793"/>
      <c r="AU23" s="809"/>
      <c r="AV23" s="809"/>
      <c r="AW23" s="809"/>
      <c r="AX23" s="809"/>
      <c r="AY23" s="810"/>
      <c r="AZ23" s="811" t="s">
        <v>401</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378</v>
      </c>
      <c r="B26" s="730"/>
      <c r="C26" s="730"/>
      <c r="D26" s="730"/>
      <c r="E26" s="730"/>
      <c r="F26" s="730"/>
      <c r="G26" s="730"/>
      <c r="H26" s="730"/>
      <c r="I26" s="730"/>
      <c r="J26" s="730"/>
      <c r="K26" s="730"/>
      <c r="L26" s="730"/>
      <c r="M26" s="730"/>
      <c r="N26" s="730"/>
      <c r="O26" s="730"/>
      <c r="P26" s="731"/>
      <c r="Q26" s="725" t="s">
        <v>404</v>
      </c>
      <c r="R26" s="721"/>
      <c r="S26" s="721"/>
      <c r="T26" s="721"/>
      <c r="U26" s="722"/>
      <c r="V26" s="725" t="s">
        <v>405</v>
      </c>
      <c r="W26" s="721"/>
      <c r="X26" s="721"/>
      <c r="Y26" s="721"/>
      <c r="Z26" s="722"/>
      <c r="AA26" s="725" t="s">
        <v>406</v>
      </c>
      <c r="AB26" s="721"/>
      <c r="AC26" s="721"/>
      <c r="AD26" s="721"/>
      <c r="AE26" s="721"/>
      <c r="AF26" s="814" t="s">
        <v>407</v>
      </c>
      <c r="AG26" s="815"/>
      <c r="AH26" s="815"/>
      <c r="AI26" s="815"/>
      <c r="AJ26" s="816"/>
      <c r="AK26" s="721" t="s">
        <v>408</v>
      </c>
      <c r="AL26" s="721"/>
      <c r="AM26" s="721"/>
      <c r="AN26" s="721"/>
      <c r="AO26" s="722"/>
      <c r="AP26" s="725" t="s">
        <v>409</v>
      </c>
      <c r="AQ26" s="721"/>
      <c r="AR26" s="721"/>
      <c r="AS26" s="721"/>
      <c r="AT26" s="722"/>
      <c r="AU26" s="725" t="s">
        <v>410</v>
      </c>
      <c r="AV26" s="721"/>
      <c r="AW26" s="721"/>
      <c r="AX26" s="721"/>
      <c r="AY26" s="722"/>
      <c r="AZ26" s="725" t="s">
        <v>411</v>
      </c>
      <c r="BA26" s="721"/>
      <c r="BB26" s="721"/>
      <c r="BC26" s="721"/>
      <c r="BD26" s="722"/>
      <c r="BE26" s="725" t="s">
        <v>385</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412</v>
      </c>
      <c r="C28" s="761"/>
      <c r="D28" s="761"/>
      <c r="E28" s="761"/>
      <c r="F28" s="761"/>
      <c r="G28" s="761"/>
      <c r="H28" s="761"/>
      <c r="I28" s="761"/>
      <c r="J28" s="761"/>
      <c r="K28" s="761"/>
      <c r="L28" s="761"/>
      <c r="M28" s="761"/>
      <c r="N28" s="761"/>
      <c r="O28" s="761"/>
      <c r="P28" s="762"/>
      <c r="Q28" s="822">
        <v>199</v>
      </c>
      <c r="R28" s="823"/>
      <c r="S28" s="823"/>
      <c r="T28" s="823"/>
      <c r="U28" s="823"/>
      <c r="V28" s="823">
        <v>198</v>
      </c>
      <c r="W28" s="823"/>
      <c r="X28" s="823"/>
      <c r="Y28" s="823"/>
      <c r="Z28" s="823"/>
      <c r="AA28" s="823">
        <v>1</v>
      </c>
      <c r="AB28" s="823"/>
      <c r="AC28" s="823"/>
      <c r="AD28" s="823"/>
      <c r="AE28" s="824"/>
      <c r="AF28" s="825">
        <v>1</v>
      </c>
      <c r="AG28" s="823"/>
      <c r="AH28" s="823"/>
      <c r="AI28" s="823"/>
      <c r="AJ28" s="826"/>
      <c r="AK28" s="827">
        <v>35</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413</v>
      </c>
      <c r="C29" s="750"/>
      <c r="D29" s="750"/>
      <c r="E29" s="750"/>
      <c r="F29" s="750"/>
      <c r="G29" s="750"/>
      <c r="H29" s="750"/>
      <c r="I29" s="750"/>
      <c r="J29" s="750"/>
      <c r="K29" s="750"/>
      <c r="L29" s="750"/>
      <c r="M29" s="750"/>
      <c r="N29" s="750"/>
      <c r="O29" s="750"/>
      <c r="P29" s="751"/>
      <c r="Q29" s="752">
        <v>290</v>
      </c>
      <c r="R29" s="753"/>
      <c r="S29" s="753"/>
      <c r="T29" s="753"/>
      <c r="U29" s="753"/>
      <c r="V29" s="753">
        <v>244</v>
      </c>
      <c r="W29" s="753"/>
      <c r="X29" s="753"/>
      <c r="Y29" s="753"/>
      <c r="Z29" s="753"/>
      <c r="AA29" s="753">
        <v>46</v>
      </c>
      <c r="AB29" s="753"/>
      <c r="AC29" s="753"/>
      <c r="AD29" s="753"/>
      <c r="AE29" s="754"/>
      <c r="AF29" s="755">
        <v>46</v>
      </c>
      <c r="AG29" s="756"/>
      <c r="AH29" s="756"/>
      <c r="AI29" s="756"/>
      <c r="AJ29" s="757"/>
      <c r="AK29" s="834">
        <v>52</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414</v>
      </c>
      <c r="C30" s="750"/>
      <c r="D30" s="750"/>
      <c r="E30" s="750"/>
      <c r="F30" s="750"/>
      <c r="G30" s="750"/>
      <c r="H30" s="750"/>
      <c r="I30" s="750"/>
      <c r="J30" s="750"/>
      <c r="K30" s="750"/>
      <c r="L30" s="750"/>
      <c r="M30" s="750"/>
      <c r="N30" s="750"/>
      <c r="O30" s="750"/>
      <c r="P30" s="751"/>
      <c r="Q30" s="752">
        <v>27</v>
      </c>
      <c r="R30" s="753"/>
      <c r="S30" s="753"/>
      <c r="T30" s="753"/>
      <c r="U30" s="753"/>
      <c r="V30" s="753">
        <v>26</v>
      </c>
      <c r="W30" s="753"/>
      <c r="X30" s="753"/>
      <c r="Y30" s="753"/>
      <c r="Z30" s="753"/>
      <c r="AA30" s="753">
        <v>1</v>
      </c>
      <c r="AB30" s="753"/>
      <c r="AC30" s="753"/>
      <c r="AD30" s="753"/>
      <c r="AE30" s="754"/>
      <c r="AF30" s="755">
        <v>1</v>
      </c>
      <c r="AG30" s="756"/>
      <c r="AH30" s="756"/>
      <c r="AI30" s="756"/>
      <c r="AJ30" s="757"/>
      <c r="AK30" s="834">
        <v>45</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415</v>
      </c>
      <c r="C31" s="750"/>
      <c r="D31" s="750"/>
      <c r="E31" s="750"/>
      <c r="F31" s="750"/>
      <c r="G31" s="750"/>
      <c r="H31" s="750"/>
      <c r="I31" s="750"/>
      <c r="J31" s="750"/>
      <c r="K31" s="750"/>
      <c r="L31" s="750"/>
      <c r="M31" s="750"/>
      <c r="N31" s="750"/>
      <c r="O31" s="750"/>
      <c r="P31" s="751"/>
      <c r="Q31" s="752">
        <v>51</v>
      </c>
      <c r="R31" s="753"/>
      <c r="S31" s="753"/>
      <c r="T31" s="753"/>
      <c r="U31" s="753"/>
      <c r="V31" s="753">
        <v>49</v>
      </c>
      <c r="W31" s="753"/>
      <c r="X31" s="753"/>
      <c r="Y31" s="753"/>
      <c r="Z31" s="753"/>
      <c r="AA31" s="753">
        <v>2</v>
      </c>
      <c r="AB31" s="753"/>
      <c r="AC31" s="753"/>
      <c r="AD31" s="753"/>
      <c r="AE31" s="754"/>
      <c r="AF31" s="755">
        <v>1</v>
      </c>
      <c r="AG31" s="756"/>
      <c r="AH31" s="756"/>
      <c r="AI31" s="756"/>
      <c r="AJ31" s="757"/>
      <c r="AK31" s="834">
        <v>5</v>
      </c>
      <c r="AL31" s="830"/>
      <c r="AM31" s="830"/>
      <c r="AN31" s="830"/>
      <c r="AO31" s="830"/>
      <c r="AP31" s="830">
        <v>116</v>
      </c>
      <c r="AQ31" s="830"/>
      <c r="AR31" s="830"/>
      <c r="AS31" s="830"/>
      <c r="AT31" s="830"/>
      <c r="AU31" s="830">
        <v>59</v>
      </c>
      <c r="AV31" s="830"/>
      <c r="AW31" s="830"/>
      <c r="AX31" s="830"/>
      <c r="AY31" s="830"/>
      <c r="AZ31" s="831">
        <v>0</v>
      </c>
      <c r="BA31" s="831"/>
      <c r="BB31" s="831"/>
      <c r="BC31" s="831"/>
      <c r="BD31" s="831"/>
      <c r="BE31" s="832" t="s">
        <v>416</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417</v>
      </c>
      <c r="C32" s="750"/>
      <c r="D32" s="750"/>
      <c r="E32" s="750"/>
      <c r="F32" s="750"/>
      <c r="G32" s="750"/>
      <c r="H32" s="750"/>
      <c r="I32" s="750"/>
      <c r="J32" s="750"/>
      <c r="K32" s="750"/>
      <c r="L32" s="750"/>
      <c r="M32" s="750"/>
      <c r="N32" s="750"/>
      <c r="O32" s="750"/>
      <c r="P32" s="751"/>
      <c r="Q32" s="752">
        <v>92</v>
      </c>
      <c r="R32" s="753"/>
      <c r="S32" s="753"/>
      <c r="T32" s="753"/>
      <c r="U32" s="753"/>
      <c r="V32" s="753">
        <v>92</v>
      </c>
      <c r="W32" s="753"/>
      <c r="X32" s="753"/>
      <c r="Y32" s="753"/>
      <c r="Z32" s="753"/>
      <c r="AA32" s="753">
        <v>0</v>
      </c>
      <c r="AB32" s="753"/>
      <c r="AC32" s="753"/>
      <c r="AD32" s="753"/>
      <c r="AE32" s="754"/>
      <c r="AF32" s="755" t="s">
        <v>418</v>
      </c>
      <c r="AG32" s="756"/>
      <c r="AH32" s="756"/>
      <c r="AI32" s="756"/>
      <c r="AJ32" s="757"/>
      <c r="AK32" s="834">
        <v>0</v>
      </c>
      <c r="AL32" s="830"/>
      <c r="AM32" s="830"/>
      <c r="AN32" s="830"/>
      <c r="AO32" s="830"/>
      <c r="AP32" s="830">
        <v>0</v>
      </c>
      <c r="AQ32" s="830"/>
      <c r="AR32" s="830"/>
      <c r="AS32" s="830"/>
      <c r="AT32" s="830"/>
      <c r="AU32" s="830">
        <v>0</v>
      </c>
      <c r="AV32" s="830"/>
      <c r="AW32" s="830"/>
      <c r="AX32" s="830"/>
      <c r="AY32" s="830"/>
      <c r="AZ32" s="831">
        <v>0</v>
      </c>
      <c r="BA32" s="831"/>
      <c r="BB32" s="831"/>
      <c r="BC32" s="831"/>
      <c r="BD32" s="831"/>
      <c r="BE32" s="832" t="s">
        <v>419</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420</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399</v>
      </c>
      <c r="B63" s="789" t="s">
        <v>421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v>
      </c>
      <c r="AG63" s="844"/>
      <c r="AH63" s="844"/>
      <c r="AI63" s="844"/>
      <c r="AJ63" s="845"/>
      <c r="AK63" s="846"/>
      <c r="AL63" s="841"/>
      <c r="AM63" s="841"/>
      <c r="AN63" s="841"/>
      <c r="AO63" s="841"/>
      <c r="AP63" s="844">
        <v>116</v>
      </c>
      <c r="AQ63" s="844"/>
      <c r="AR63" s="844"/>
      <c r="AS63" s="844"/>
      <c r="AT63" s="844"/>
      <c r="AU63" s="844">
        <v>59</v>
      </c>
      <c r="AV63" s="844"/>
      <c r="AW63" s="844"/>
      <c r="AX63" s="844"/>
      <c r="AY63" s="844"/>
      <c r="AZ63" s="848"/>
      <c r="BA63" s="848"/>
      <c r="BB63" s="848"/>
      <c r="BC63" s="848"/>
      <c r="BD63" s="848"/>
      <c r="BE63" s="849"/>
      <c r="BF63" s="849"/>
      <c r="BG63" s="849"/>
      <c r="BH63" s="849"/>
      <c r="BI63" s="850"/>
      <c r="BJ63" s="851" t="s">
        <v>422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424</v>
      </c>
      <c r="B66" s="730"/>
      <c r="C66" s="730"/>
      <c r="D66" s="730"/>
      <c r="E66" s="730"/>
      <c r="F66" s="730"/>
      <c r="G66" s="730"/>
      <c r="H66" s="730"/>
      <c r="I66" s="730"/>
      <c r="J66" s="730"/>
      <c r="K66" s="730"/>
      <c r="L66" s="730"/>
      <c r="M66" s="730"/>
      <c r="N66" s="730"/>
      <c r="O66" s="730"/>
      <c r="P66" s="731"/>
      <c r="Q66" s="725" t="s">
        <v>425</v>
      </c>
      <c r="R66" s="721"/>
      <c r="S66" s="721"/>
      <c r="T66" s="721"/>
      <c r="U66" s="722"/>
      <c r="V66" s="725" t="s">
        <v>426</v>
      </c>
      <c r="W66" s="721"/>
      <c r="X66" s="721"/>
      <c r="Y66" s="721"/>
      <c r="Z66" s="722"/>
      <c r="AA66" s="725" t="s">
        <v>427</v>
      </c>
      <c r="AB66" s="721"/>
      <c r="AC66" s="721"/>
      <c r="AD66" s="721"/>
      <c r="AE66" s="722"/>
      <c r="AF66" s="854" t="s">
        <v>428</v>
      </c>
      <c r="AG66" s="815"/>
      <c r="AH66" s="815"/>
      <c r="AI66" s="815"/>
      <c r="AJ66" s="855"/>
      <c r="AK66" s="725" t="s">
        <v>429</v>
      </c>
      <c r="AL66" s="730"/>
      <c r="AM66" s="730"/>
      <c r="AN66" s="730"/>
      <c r="AO66" s="731"/>
      <c r="AP66" s="725" t="s">
        <v>430</v>
      </c>
      <c r="AQ66" s="721"/>
      <c r="AR66" s="721"/>
      <c r="AS66" s="721"/>
      <c r="AT66" s="722"/>
      <c r="AU66" s="725" t="s">
        <v>431</v>
      </c>
      <c r="AV66" s="721"/>
      <c r="AW66" s="721"/>
      <c r="AX66" s="721"/>
      <c r="AY66" s="722"/>
      <c r="AZ66" s="725" t="s">
        <v>385</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599</v>
      </c>
      <c r="C68" s="870"/>
      <c r="D68" s="870"/>
      <c r="E68" s="870"/>
      <c r="F68" s="870"/>
      <c r="G68" s="870"/>
      <c r="H68" s="870"/>
      <c r="I68" s="870"/>
      <c r="J68" s="870"/>
      <c r="K68" s="870"/>
      <c r="L68" s="870"/>
      <c r="M68" s="870"/>
      <c r="N68" s="870"/>
      <c r="O68" s="870"/>
      <c r="P68" s="871"/>
      <c r="Q68" s="872">
        <v>7036</v>
      </c>
      <c r="R68" s="866"/>
      <c r="S68" s="866"/>
      <c r="T68" s="866"/>
      <c r="U68" s="866"/>
      <c r="V68" s="866">
        <v>6106</v>
      </c>
      <c r="W68" s="866"/>
      <c r="X68" s="866"/>
      <c r="Y68" s="866"/>
      <c r="Z68" s="866"/>
      <c r="AA68" s="866">
        <v>930</v>
      </c>
      <c r="AB68" s="866"/>
      <c r="AC68" s="866"/>
      <c r="AD68" s="866"/>
      <c r="AE68" s="866"/>
      <c r="AF68" s="866">
        <v>930</v>
      </c>
      <c r="AG68" s="866"/>
      <c r="AH68" s="866"/>
      <c r="AI68" s="866"/>
      <c r="AJ68" s="866"/>
      <c r="AK68" s="866">
        <v>11</v>
      </c>
      <c r="AL68" s="866"/>
      <c r="AM68" s="866"/>
      <c r="AN68" s="866"/>
      <c r="AO68" s="866"/>
      <c r="AP68" s="866">
        <v>0</v>
      </c>
      <c r="AQ68" s="866"/>
      <c r="AR68" s="866"/>
      <c r="AS68" s="866"/>
      <c r="AT68" s="866"/>
      <c r="AU68" s="866"/>
      <c r="AV68" s="866"/>
      <c r="AW68" s="866"/>
      <c r="AX68" s="866"/>
      <c r="AY68" s="866"/>
      <c r="AZ68" s="867" t="s">
        <v>600</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601</v>
      </c>
      <c r="C69" s="874"/>
      <c r="D69" s="874"/>
      <c r="E69" s="874"/>
      <c r="F69" s="874"/>
      <c r="G69" s="874"/>
      <c r="H69" s="874"/>
      <c r="I69" s="874"/>
      <c r="J69" s="874"/>
      <c r="K69" s="874"/>
      <c r="L69" s="874"/>
      <c r="M69" s="874"/>
      <c r="N69" s="874"/>
      <c r="O69" s="874"/>
      <c r="P69" s="875"/>
      <c r="Q69" s="876">
        <v>3325</v>
      </c>
      <c r="R69" s="830"/>
      <c r="S69" s="830"/>
      <c r="T69" s="830"/>
      <c r="U69" s="830"/>
      <c r="V69" s="830">
        <v>3266</v>
      </c>
      <c r="W69" s="830"/>
      <c r="X69" s="830"/>
      <c r="Y69" s="830"/>
      <c r="Z69" s="830"/>
      <c r="AA69" s="830">
        <v>59</v>
      </c>
      <c r="AB69" s="830"/>
      <c r="AC69" s="830"/>
      <c r="AD69" s="830"/>
      <c r="AE69" s="830"/>
      <c r="AF69" s="830">
        <v>59</v>
      </c>
      <c r="AG69" s="830"/>
      <c r="AH69" s="830"/>
      <c r="AI69" s="830"/>
      <c r="AJ69" s="830"/>
      <c r="AK69" s="830">
        <v>47</v>
      </c>
      <c r="AL69" s="830"/>
      <c r="AM69" s="830"/>
      <c r="AN69" s="830"/>
      <c r="AO69" s="830"/>
      <c r="AP69" s="830">
        <v>2728</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602</v>
      </c>
      <c r="C70" s="874"/>
      <c r="D70" s="874"/>
      <c r="E70" s="874"/>
      <c r="F70" s="874"/>
      <c r="G70" s="874"/>
      <c r="H70" s="874"/>
      <c r="I70" s="874"/>
      <c r="J70" s="874"/>
      <c r="K70" s="874"/>
      <c r="L70" s="874"/>
      <c r="M70" s="874"/>
      <c r="N70" s="874"/>
      <c r="O70" s="874"/>
      <c r="P70" s="875"/>
      <c r="Q70" s="876">
        <v>311</v>
      </c>
      <c r="R70" s="830"/>
      <c r="S70" s="830"/>
      <c r="T70" s="830"/>
      <c r="U70" s="830"/>
      <c r="V70" s="830">
        <v>302</v>
      </c>
      <c r="W70" s="830"/>
      <c r="X70" s="830"/>
      <c r="Y70" s="830"/>
      <c r="Z70" s="830"/>
      <c r="AA70" s="830">
        <v>9</v>
      </c>
      <c r="AB70" s="830"/>
      <c r="AC70" s="830"/>
      <c r="AD70" s="830"/>
      <c r="AE70" s="830"/>
      <c r="AF70" s="830">
        <v>8</v>
      </c>
      <c r="AG70" s="830"/>
      <c r="AH70" s="830"/>
      <c r="AI70" s="830"/>
      <c r="AJ70" s="830"/>
      <c r="AK70" s="830"/>
      <c r="AL70" s="830"/>
      <c r="AM70" s="830"/>
      <c r="AN70" s="830"/>
      <c r="AO70" s="830"/>
      <c r="AP70" s="830"/>
      <c r="AQ70" s="830"/>
      <c r="AR70" s="830"/>
      <c r="AS70" s="830"/>
      <c r="AT70" s="830"/>
      <c r="AU70" s="830"/>
      <c r="AV70" s="830"/>
      <c r="AW70" s="830"/>
      <c r="AX70" s="830"/>
      <c r="AY70" s="830"/>
      <c r="AZ70" s="832" t="s">
        <v>603</v>
      </c>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604</v>
      </c>
      <c r="C71" s="874"/>
      <c r="D71" s="874"/>
      <c r="E71" s="874"/>
      <c r="F71" s="874"/>
      <c r="G71" s="874"/>
      <c r="H71" s="874"/>
      <c r="I71" s="874"/>
      <c r="J71" s="874"/>
      <c r="K71" s="874"/>
      <c r="L71" s="874"/>
      <c r="M71" s="874"/>
      <c r="N71" s="874"/>
      <c r="O71" s="874"/>
      <c r="P71" s="875"/>
      <c r="Q71" s="876">
        <v>254</v>
      </c>
      <c r="R71" s="830"/>
      <c r="S71" s="830"/>
      <c r="T71" s="830"/>
      <c r="U71" s="830"/>
      <c r="V71" s="830">
        <v>245</v>
      </c>
      <c r="W71" s="830"/>
      <c r="X71" s="830"/>
      <c r="Y71" s="830"/>
      <c r="Z71" s="830"/>
      <c r="AA71" s="830">
        <v>9</v>
      </c>
      <c r="AB71" s="830"/>
      <c r="AC71" s="830"/>
      <c r="AD71" s="830"/>
      <c r="AE71" s="830"/>
      <c r="AF71" s="830">
        <v>9</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605</v>
      </c>
      <c r="C72" s="874"/>
      <c r="D72" s="874"/>
      <c r="E72" s="874"/>
      <c r="F72" s="874"/>
      <c r="G72" s="874"/>
      <c r="H72" s="874"/>
      <c r="I72" s="874"/>
      <c r="J72" s="874"/>
      <c r="K72" s="874"/>
      <c r="L72" s="874"/>
      <c r="M72" s="874"/>
      <c r="N72" s="874"/>
      <c r="O72" s="874"/>
      <c r="P72" s="875"/>
      <c r="Q72" s="876">
        <v>305293</v>
      </c>
      <c r="R72" s="830"/>
      <c r="S72" s="830"/>
      <c r="T72" s="830"/>
      <c r="U72" s="830"/>
      <c r="V72" s="830">
        <v>294817</v>
      </c>
      <c r="W72" s="830"/>
      <c r="X72" s="830"/>
      <c r="Y72" s="830"/>
      <c r="Z72" s="830"/>
      <c r="AA72" s="830">
        <v>10476</v>
      </c>
      <c r="AB72" s="830"/>
      <c r="AC72" s="830"/>
      <c r="AD72" s="830"/>
      <c r="AE72" s="830"/>
      <c r="AF72" s="830">
        <v>6371</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399</v>
      </c>
      <c r="B88" s="789" t="s">
        <v>432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7377</v>
      </c>
      <c r="AG88" s="844"/>
      <c r="AH88" s="844"/>
      <c r="AI88" s="844"/>
      <c r="AJ88" s="844"/>
      <c r="AK88" s="841"/>
      <c r="AL88" s="841"/>
      <c r="AM88" s="841"/>
      <c r="AN88" s="841"/>
      <c r="AO88" s="841"/>
      <c r="AP88" s="844">
        <v>2728</v>
      </c>
      <c r="AQ88" s="844"/>
      <c r="AR88" s="844"/>
      <c r="AS88" s="844"/>
      <c r="AT88" s="844"/>
      <c r="AU88" s="844">
        <v>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433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72</v>
      </c>
      <c r="CS102" s="852"/>
      <c r="CT102" s="852"/>
      <c r="CU102" s="852"/>
      <c r="CV102" s="891"/>
      <c r="CW102" s="890">
        <v>7</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440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441</v>
      </c>
      <c r="AB109" s="893"/>
      <c r="AC109" s="893"/>
      <c r="AD109" s="893"/>
      <c r="AE109" s="894"/>
      <c r="AF109" s="892" t="s">
        <v>442</v>
      </c>
      <c r="AG109" s="893"/>
      <c r="AH109" s="893"/>
      <c r="AI109" s="893"/>
      <c r="AJ109" s="894"/>
      <c r="AK109" s="892" t="s">
        <v>315</v>
      </c>
      <c r="AL109" s="893"/>
      <c r="AM109" s="893"/>
      <c r="AN109" s="893"/>
      <c r="AO109" s="894"/>
      <c r="AP109" s="892" t="s">
        <v>443</v>
      </c>
      <c r="AQ109" s="893"/>
      <c r="AR109" s="893"/>
      <c r="AS109" s="893"/>
      <c r="AT109" s="895"/>
      <c r="AU109" s="912" t="s">
        <v>440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441</v>
      </c>
      <c r="BR109" s="893"/>
      <c r="BS109" s="893"/>
      <c r="BT109" s="893"/>
      <c r="BU109" s="894"/>
      <c r="BV109" s="892" t="s">
        <v>442</v>
      </c>
      <c r="BW109" s="893"/>
      <c r="BX109" s="893"/>
      <c r="BY109" s="893"/>
      <c r="BZ109" s="894"/>
      <c r="CA109" s="892" t="s">
        <v>315</v>
      </c>
      <c r="CB109" s="893"/>
      <c r="CC109" s="893"/>
      <c r="CD109" s="893"/>
      <c r="CE109" s="894"/>
      <c r="CF109" s="913" t="s">
        <v>443</v>
      </c>
      <c r="CG109" s="913"/>
      <c r="CH109" s="913"/>
      <c r="CI109" s="913"/>
      <c r="CJ109" s="913"/>
      <c r="CK109" s="892" t="s">
        <v>444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441</v>
      </c>
      <c r="DH109" s="893"/>
      <c r="DI109" s="893"/>
      <c r="DJ109" s="893"/>
      <c r="DK109" s="894"/>
      <c r="DL109" s="892" t="s">
        <v>442</v>
      </c>
      <c r="DM109" s="893"/>
      <c r="DN109" s="893"/>
      <c r="DO109" s="893"/>
      <c r="DP109" s="894"/>
      <c r="DQ109" s="892" t="s">
        <v>315</v>
      </c>
      <c r="DR109" s="893"/>
      <c r="DS109" s="893"/>
      <c r="DT109" s="893"/>
      <c r="DU109" s="894"/>
      <c r="DV109" s="892" t="s">
        <v>443</v>
      </c>
      <c r="DW109" s="893"/>
      <c r="DX109" s="893"/>
      <c r="DY109" s="893"/>
      <c r="DZ109" s="895"/>
    </row>
    <row r="110" spans="1:131" s="230" customFormat="1" ht="26.25" customHeight="1" x14ac:dyDescent="0.15">
      <c r="A110" s="896" t="s">
        <v>445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214626</v>
      </c>
      <c r="AB110" s="900"/>
      <c r="AC110" s="900"/>
      <c r="AD110" s="900"/>
      <c r="AE110" s="901"/>
      <c r="AF110" s="902">
        <v>217414</v>
      </c>
      <c r="AG110" s="900"/>
      <c r="AH110" s="900"/>
      <c r="AI110" s="900"/>
      <c r="AJ110" s="901"/>
      <c r="AK110" s="902">
        <v>228398</v>
      </c>
      <c r="AL110" s="900"/>
      <c r="AM110" s="900"/>
      <c r="AN110" s="900"/>
      <c r="AO110" s="901"/>
      <c r="AP110" s="903">
        <v>20.7</v>
      </c>
      <c r="AQ110" s="904"/>
      <c r="AR110" s="904"/>
      <c r="AS110" s="904"/>
      <c r="AT110" s="905"/>
      <c r="AU110" s="906" t="s">
        <v>75</v>
      </c>
      <c r="AV110" s="907"/>
      <c r="AW110" s="907"/>
      <c r="AX110" s="907"/>
      <c r="AY110" s="907"/>
      <c r="AZ110" s="929" t="s">
        <v>446</v>
      </c>
      <c r="BA110" s="897"/>
      <c r="BB110" s="897"/>
      <c r="BC110" s="897"/>
      <c r="BD110" s="897"/>
      <c r="BE110" s="897"/>
      <c r="BF110" s="897"/>
      <c r="BG110" s="897"/>
      <c r="BH110" s="897"/>
      <c r="BI110" s="897"/>
      <c r="BJ110" s="897"/>
      <c r="BK110" s="897"/>
      <c r="BL110" s="897"/>
      <c r="BM110" s="897"/>
      <c r="BN110" s="897"/>
      <c r="BO110" s="897"/>
      <c r="BP110" s="898"/>
      <c r="BQ110" s="930">
        <v>2188654</v>
      </c>
      <c r="BR110" s="931"/>
      <c r="BS110" s="931"/>
      <c r="BT110" s="931"/>
      <c r="BU110" s="931"/>
      <c r="BV110" s="931">
        <v>2302927</v>
      </c>
      <c r="BW110" s="931"/>
      <c r="BX110" s="931"/>
      <c r="BY110" s="931"/>
      <c r="BZ110" s="931"/>
      <c r="CA110" s="931">
        <v>2302096</v>
      </c>
      <c r="CB110" s="931"/>
      <c r="CC110" s="931"/>
      <c r="CD110" s="931"/>
      <c r="CE110" s="931"/>
      <c r="CF110" s="944">
        <v>209.1</v>
      </c>
      <c r="CG110" s="945"/>
      <c r="CH110" s="945"/>
      <c r="CI110" s="945"/>
      <c r="CJ110" s="945"/>
      <c r="CK110" s="946" t="s">
        <v>447</v>
      </c>
      <c r="CL110" s="947"/>
      <c r="CM110" s="929" t="s">
        <v>448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449</v>
      </c>
      <c r="DH110" s="931"/>
      <c r="DI110" s="931"/>
      <c r="DJ110" s="931"/>
      <c r="DK110" s="931"/>
      <c r="DL110" s="931" t="s">
        <v>450</v>
      </c>
      <c r="DM110" s="931"/>
      <c r="DN110" s="931"/>
      <c r="DO110" s="931"/>
      <c r="DP110" s="931"/>
      <c r="DQ110" s="931" t="s">
        <v>450</v>
      </c>
      <c r="DR110" s="931"/>
      <c r="DS110" s="931"/>
      <c r="DT110" s="931"/>
      <c r="DU110" s="931"/>
      <c r="DV110" s="932" t="s">
        <v>401</v>
      </c>
      <c r="DW110" s="932"/>
      <c r="DX110" s="932"/>
      <c r="DY110" s="932"/>
      <c r="DZ110" s="933"/>
    </row>
    <row r="111" spans="1:131" s="230" customFormat="1" ht="26.25" customHeight="1" x14ac:dyDescent="0.15">
      <c r="A111" s="934" t="s">
        <v>451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452</v>
      </c>
      <c r="AB111" s="938"/>
      <c r="AC111" s="938"/>
      <c r="AD111" s="938"/>
      <c r="AE111" s="939"/>
      <c r="AF111" s="940" t="s">
        <v>452</v>
      </c>
      <c r="AG111" s="938"/>
      <c r="AH111" s="938"/>
      <c r="AI111" s="938"/>
      <c r="AJ111" s="939"/>
      <c r="AK111" s="940" t="s">
        <v>452</v>
      </c>
      <c r="AL111" s="938"/>
      <c r="AM111" s="938"/>
      <c r="AN111" s="938"/>
      <c r="AO111" s="939"/>
      <c r="AP111" s="941" t="s">
        <v>453</v>
      </c>
      <c r="AQ111" s="942"/>
      <c r="AR111" s="942"/>
      <c r="AS111" s="942"/>
      <c r="AT111" s="943"/>
      <c r="AU111" s="908"/>
      <c r="AV111" s="909"/>
      <c r="AW111" s="909"/>
      <c r="AX111" s="909"/>
      <c r="AY111" s="909"/>
      <c r="AZ111" s="922" t="s">
        <v>454</v>
      </c>
      <c r="BA111" s="923"/>
      <c r="BB111" s="923"/>
      <c r="BC111" s="923"/>
      <c r="BD111" s="923"/>
      <c r="BE111" s="923"/>
      <c r="BF111" s="923"/>
      <c r="BG111" s="923"/>
      <c r="BH111" s="923"/>
      <c r="BI111" s="923"/>
      <c r="BJ111" s="923"/>
      <c r="BK111" s="923"/>
      <c r="BL111" s="923"/>
      <c r="BM111" s="923"/>
      <c r="BN111" s="923"/>
      <c r="BO111" s="923"/>
      <c r="BP111" s="924"/>
      <c r="BQ111" s="925" t="s">
        <v>449</v>
      </c>
      <c r="BR111" s="926"/>
      <c r="BS111" s="926"/>
      <c r="BT111" s="926"/>
      <c r="BU111" s="926"/>
      <c r="BV111" s="926" t="s">
        <v>422</v>
      </c>
      <c r="BW111" s="926"/>
      <c r="BX111" s="926"/>
      <c r="BY111" s="926"/>
      <c r="BZ111" s="926"/>
      <c r="CA111" s="926" t="s">
        <v>455</v>
      </c>
      <c r="CB111" s="926"/>
      <c r="CC111" s="926"/>
      <c r="CD111" s="926"/>
      <c r="CE111" s="926"/>
      <c r="CF111" s="920" t="s">
        <v>449</v>
      </c>
      <c r="CG111" s="921"/>
      <c r="CH111" s="921"/>
      <c r="CI111" s="921"/>
      <c r="CJ111" s="921"/>
      <c r="CK111" s="948"/>
      <c r="CL111" s="949"/>
      <c r="CM111" s="922" t="s">
        <v>456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449</v>
      </c>
      <c r="DH111" s="926"/>
      <c r="DI111" s="926"/>
      <c r="DJ111" s="926"/>
      <c r="DK111" s="926"/>
      <c r="DL111" s="926" t="s">
        <v>422</v>
      </c>
      <c r="DM111" s="926"/>
      <c r="DN111" s="926"/>
      <c r="DO111" s="926"/>
      <c r="DP111" s="926"/>
      <c r="DQ111" s="926" t="s">
        <v>449</v>
      </c>
      <c r="DR111" s="926"/>
      <c r="DS111" s="926"/>
      <c r="DT111" s="926"/>
      <c r="DU111" s="926"/>
      <c r="DV111" s="927" t="s">
        <v>452</v>
      </c>
      <c r="DW111" s="927"/>
      <c r="DX111" s="927"/>
      <c r="DY111" s="927"/>
      <c r="DZ111" s="928"/>
    </row>
    <row r="112" spans="1:131" s="230" customFormat="1" ht="26.25" customHeight="1" x14ac:dyDescent="0.15">
      <c r="A112" s="952" t="s">
        <v>457</v>
      </c>
      <c r="B112" s="953"/>
      <c r="C112" s="923" t="s">
        <v>458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449</v>
      </c>
      <c r="AB112" s="959"/>
      <c r="AC112" s="959"/>
      <c r="AD112" s="959"/>
      <c r="AE112" s="960"/>
      <c r="AF112" s="961" t="s">
        <v>401</v>
      </c>
      <c r="AG112" s="959"/>
      <c r="AH112" s="959"/>
      <c r="AI112" s="959"/>
      <c r="AJ112" s="960"/>
      <c r="AK112" s="961" t="s">
        <v>449</v>
      </c>
      <c r="AL112" s="959"/>
      <c r="AM112" s="959"/>
      <c r="AN112" s="959"/>
      <c r="AO112" s="960"/>
      <c r="AP112" s="962" t="s">
        <v>401</v>
      </c>
      <c r="AQ112" s="963"/>
      <c r="AR112" s="963"/>
      <c r="AS112" s="963"/>
      <c r="AT112" s="964"/>
      <c r="AU112" s="908"/>
      <c r="AV112" s="909"/>
      <c r="AW112" s="909"/>
      <c r="AX112" s="909"/>
      <c r="AY112" s="909"/>
      <c r="AZ112" s="922" t="s">
        <v>459</v>
      </c>
      <c r="BA112" s="923"/>
      <c r="BB112" s="923"/>
      <c r="BC112" s="923"/>
      <c r="BD112" s="923"/>
      <c r="BE112" s="923"/>
      <c r="BF112" s="923"/>
      <c r="BG112" s="923"/>
      <c r="BH112" s="923"/>
      <c r="BI112" s="923"/>
      <c r="BJ112" s="923"/>
      <c r="BK112" s="923"/>
      <c r="BL112" s="923"/>
      <c r="BM112" s="923"/>
      <c r="BN112" s="923"/>
      <c r="BO112" s="923"/>
      <c r="BP112" s="924"/>
      <c r="BQ112" s="925">
        <v>94678</v>
      </c>
      <c r="BR112" s="926"/>
      <c r="BS112" s="926"/>
      <c r="BT112" s="926"/>
      <c r="BU112" s="926"/>
      <c r="BV112" s="926">
        <v>74723</v>
      </c>
      <c r="BW112" s="926"/>
      <c r="BX112" s="926"/>
      <c r="BY112" s="926"/>
      <c r="BZ112" s="926"/>
      <c r="CA112" s="926">
        <v>63358</v>
      </c>
      <c r="CB112" s="926"/>
      <c r="CC112" s="926"/>
      <c r="CD112" s="926"/>
      <c r="CE112" s="926"/>
      <c r="CF112" s="920">
        <v>5.8</v>
      </c>
      <c r="CG112" s="921"/>
      <c r="CH112" s="921"/>
      <c r="CI112" s="921"/>
      <c r="CJ112" s="921"/>
      <c r="CK112" s="948"/>
      <c r="CL112" s="949"/>
      <c r="CM112" s="922" t="s">
        <v>460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401</v>
      </c>
      <c r="DH112" s="926"/>
      <c r="DI112" s="926"/>
      <c r="DJ112" s="926"/>
      <c r="DK112" s="926"/>
      <c r="DL112" s="926" t="s">
        <v>401</v>
      </c>
      <c r="DM112" s="926"/>
      <c r="DN112" s="926"/>
      <c r="DO112" s="926"/>
      <c r="DP112" s="926"/>
      <c r="DQ112" s="926" t="s">
        <v>401</v>
      </c>
      <c r="DR112" s="926"/>
      <c r="DS112" s="926"/>
      <c r="DT112" s="926"/>
      <c r="DU112" s="926"/>
      <c r="DV112" s="927" t="s">
        <v>401</v>
      </c>
      <c r="DW112" s="927"/>
      <c r="DX112" s="927"/>
      <c r="DY112" s="927"/>
      <c r="DZ112" s="928"/>
    </row>
    <row r="113" spans="1:130" s="230" customFormat="1" ht="26.25" customHeight="1" x14ac:dyDescent="0.15">
      <c r="A113" s="954"/>
      <c r="B113" s="955"/>
      <c r="C113" s="923" t="s">
        <v>461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5782</v>
      </c>
      <c r="AB113" s="938"/>
      <c r="AC113" s="938"/>
      <c r="AD113" s="938"/>
      <c r="AE113" s="939"/>
      <c r="AF113" s="940">
        <v>5445</v>
      </c>
      <c r="AG113" s="938"/>
      <c r="AH113" s="938"/>
      <c r="AI113" s="938"/>
      <c r="AJ113" s="939"/>
      <c r="AK113" s="940">
        <v>5053</v>
      </c>
      <c r="AL113" s="938"/>
      <c r="AM113" s="938"/>
      <c r="AN113" s="938"/>
      <c r="AO113" s="939"/>
      <c r="AP113" s="941">
        <v>0.5</v>
      </c>
      <c r="AQ113" s="942"/>
      <c r="AR113" s="942"/>
      <c r="AS113" s="942"/>
      <c r="AT113" s="943"/>
      <c r="AU113" s="908"/>
      <c r="AV113" s="909"/>
      <c r="AW113" s="909"/>
      <c r="AX113" s="909"/>
      <c r="AY113" s="909"/>
      <c r="AZ113" s="922" t="s">
        <v>462</v>
      </c>
      <c r="BA113" s="923"/>
      <c r="BB113" s="923"/>
      <c r="BC113" s="923"/>
      <c r="BD113" s="923"/>
      <c r="BE113" s="923"/>
      <c r="BF113" s="923"/>
      <c r="BG113" s="923"/>
      <c r="BH113" s="923"/>
      <c r="BI113" s="923"/>
      <c r="BJ113" s="923"/>
      <c r="BK113" s="923"/>
      <c r="BL113" s="923"/>
      <c r="BM113" s="923"/>
      <c r="BN113" s="923"/>
      <c r="BO113" s="923"/>
      <c r="BP113" s="924"/>
      <c r="BQ113" s="925">
        <v>36841</v>
      </c>
      <c r="BR113" s="926"/>
      <c r="BS113" s="926"/>
      <c r="BT113" s="926"/>
      <c r="BU113" s="926"/>
      <c r="BV113" s="926">
        <v>40133</v>
      </c>
      <c r="BW113" s="926"/>
      <c r="BX113" s="926"/>
      <c r="BY113" s="926"/>
      <c r="BZ113" s="926"/>
      <c r="CA113" s="926">
        <v>51186</v>
      </c>
      <c r="CB113" s="926"/>
      <c r="CC113" s="926"/>
      <c r="CD113" s="926"/>
      <c r="CE113" s="926"/>
      <c r="CF113" s="920">
        <v>4.5999999999999996</v>
      </c>
      <c r="CG113" s="921"/>
      <c r="CH113" s="921"/>
      <c r="CI113" s="921"/>
      <c r="CJ113" s="921"/>
      <c r="CK113" s="948"/>
      <c r="CL113" s="949"/>
      <c r="CM113" s="922" t="s">
        <v>463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401</v>
      </c>
      <c r="DH113" s="959"/>
      <c r="DI113" s="959"/>
      <c r="DJ113" s="959"/>
      <c r="DK113" s="960"/>
      <c r="DL113" s="961" t="s">
        <v>449</v>
      </c>
      <c r="DM113" s="959"/>
      <c r="DN113" s="959"/>
      <c r="DO113" s="959"/>
      <c r="DP113" s="960"/>
      <c r="DQ113" s="961" t="s">
        <v>401</v>
      </c>
      <c r="DR113" s="959"/>
      <c r="DS113" s="959"/>
      <c r="DT113" s="959"/>
      <c r="DU113" s="960"/>
      <c r="DV113" s="962" t="s">
        <v>449</v>
      </c>
      <c r="DW113" s="963"/>
      <c r="DX113" s="963"/>
      <c r="DY113" s="963"/>
      <c r="DZ113" s="964"/>
    </row>
    <row r="114" spans="1:130" s="230" customFormat="1" ht="26.25" customHeight="1" x14ac:dyDescent="0.15">
      <c r="A114" s="954"/>
      <c r="B114" s="955"/>
      <c r="C114" s="923" t="s">
        <v>464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7540</v>
      </c>
      <c r="AB114" s="959"/>
      <c r="AC114" s="959"/>
      <c r="AD114" s="959"/>
      <c r="AE114" s="960"/>
      <c r="AF114" s="961">
        <v>6829</v>
      </c>
      <c r="AG114" s="959"/>
      <c r="AH114" s="959"/>
      <c r="AI114" s="959"/>
      <c r="AJ114" s="960"/>
      <c r="AK114" s="961">
        <v>6341</v>
      </c>
      <c r="AL114" s="959"/>
      <c r="AM114" s="959"/>
      <c r="AN114" s="959"/>
      <c r="AO114" s="960"/>
      <c r="AP114" s="962">
        <v>0.6</v>
      </c>
      <c r="AQ114" s="963"/>
      <c r="AR114" s="963"/>
      <c r="AS114" s="963"/>
      <c r="AT114" s="964"/>
      <c r="AU114" s="908"/>
      <c r="AV114" s="909"/>
      <c r="AW114" s="909"/>
      <c r="AX114" s="909"/>
      <c r="AY114" s="909"/>
      <c r="AZ114" s="922" t="s">
        <v>465</v>
      </c>
      <c r="BA114" s="923"/>
      <c r="BB114" s="923"/>
      <c r="BC114" s="923"/>
      <c r="BD114" s="923"/>
      <c r="BE114" s="923"/>
      <c r="BF114" s="923"/>
      <c r="BG114" s="923"/>
      <c r="BH114" s="923"/>
      <c r="BI114" s="923"/>
      <c r="BJ114" s="923"/>
      <c r="BK114" s="923"/>
      <c r="BL114" s="923"/>
      <c r="BM114" s="923"/>
      <c r="BN114" s="923"/>
      <c r="BO114" s="923"/>
      <c r="BP114" s="924"/>
      <c r="BQ114" s="925">
        <v>153192</v>
      </c>
      <c r="BR114" s="926"/>
      <c r="BS114" s="926"/>
      <c r="BT114" s="926"/>
      <c r="BU114" s="926"/>
      <c r="BV114" s="926">
        <v>261897</v>
      </c>
      <c r="BW114" s="926"/>
      <c r="BX114" s="926"/>
      <c r="BY114" s="926"/>
      <c r="BZ114" s="926"/>
      <c r="CA114" s="926" t="s">
        <v>401</v>
      </c>
      <c r="CB114" s="926"/>
      <c r="CC114" s="926"/>
      <c r="CD114" s="926"/>
      <c r="CE114" s="926"/>
      <c r="CF114" s="920" t="s">
        <v>401</v>
      </c>
      <c r="CG114" s="921"/>
      <c r="CH114" s="921"/>
      <c r="CI114" s="921"/>
      <c r="CJ114" s="921"/>
      <c r="CK114" s="948"/>
      <c r="CL114" s="949"/>
      <c r="CM114" s="922" t="s">
        <v>466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449</v>
      </c>
      <c r="DH114" s="959"/>
      <c r="DI114" s="959"/>
      <c r="DJ114" s="959"/>
      <c r="DK114" s="960"/>
      <c r="DL114" s="961" t="s">
        <v>449</v>
      </c>
      <c r="DM114" s="959"/>
      <c r="DN114" s="959"/>
      <c r="DO114" s="959"/>
      <c r="DP114" s="960"/>
      <c r="DQ114" s="961" t="s">
        <v>401</v>
      </c>
      <c r="DR114" s="959"/>
      <c r="DS114" s="959"/>
      <c r="DT114" s="959"/>
      <c r="DU114" s="960"/>
      <c r="DV114" s="962" t="s">
        <v>401</v>
      </c>
      <c r="DW114" s="963"/>
      <c r="DX114" s="963"/>
      <c r="DY114" s="963"/>
      <c r="DZ114" s="964"/>
    </row>
    <row r="115" spans="1:130" s="230" customFormat="1" ht="26.25" customHeight="1" x14ac:dyDescent="0.15">
      <c r="A115" s="954"/>
      <c r="B115" s="955"/>
      <c r="C115" s="923" t="s">
        <v>467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12682</v>
      </c>
      <c r="AB115" s="938"/>
      <c r="AC115" s="938"/>
      <c r="AD115" s="938"/>
      <c r="AE115" s="939"/>
      <c r="AF115" s="940">
        <v>12577</v>
      </c>
      <c r="AG115" s="938"/>
      <c r="AH115" s="938"/>
      <c r="AI115" s="938"/>
      <c r="AJ115" s="939"/>
      <c r="AK115" s="940">
        <v>18648</v>
      </c>
      <c r="AL115" s="938"/>
      <c r="AM115" s="938"/>
      <c r="AN115" s="938"/>
      <c r="AO115" s="939"/>
      <c r="AP115" s="941">
        <v>1.7</v>
      </c>
      <c r="AQ115" s="942"/>
      <c r="AR115" s="942"/>
      <c r="AS115" s="942"/>
      <c r="AT115" s="943"/>
      <c r="AU115" s="908"/>
      <c r="AV115" s="909"/>
      <c r="AW115" s="909"/>
      <c r="AX115" s="909"/>
      <c r="AY115" s="909"/>
      <c r="AZ115" s="922" t="s">
        <v>468</v>
      </c>
      <c r="BA115" s="923"/>
      <c r="BB115" s="923"/>
      <c r="BC115" s="923"/>
      <c r="BD115" s="923"/>
      <c r="BE115" s="923"/>
      <c r="BF115" s="923"/>
      <c r="BG115" s="923"/>
      <c r="BH115" s="923"/>
      <c r="BI115" s="923"/>
      <c r="BJ115" s="923"/>
      <c r="BK115" s="923"/>
      <c r="BL115" s="923"/>
      <c r="BM115" s="923"/>
      <c r="BN115" s="923"/>
      <c r="BO115" s="923"/>
      <c r="BP115" s="924"/>
      <c r="BQ115" s="925" t="s">
        <v>449</v>
      </c>
      <c r="BR115" s="926"/>
      <c r="BS115" s="926"/>
      <c r="BT115" s="926"/>
      <c r="BU115" s="926"/>
      <c r="BV115" s="926" t="s">
        <v>422</v>
      </c>
      <c r="BW115" s="926"/>
      <c r="BX115" s="926"/>
      <c r="BY115" s="926"/>
      <c r="BZ115" s="926"/>
      <c r="CA115" s="926" t="s">
        <v>401</v>
      </c>
      <c r="CB115" s="926"/>
      <c r="CC115" s="926"/>
      <c r="CD115" s="926"/>
      <c r="CE115" s="926"/>
      <c r="CF115" s="920" t="s">
        <v>401</v>
      </c>
      <c r="CG115" s="921"/>
      <c r="CH115" s="921"/>
      <c r="CI115" s="921"/>
      <c r="CJ115" s="921"/>
      <c r="CK115" s="948"/>
      <c r="CL115" s="949"/>
      <c r="CM115" s="922" t="s">
        <v>469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449</v>
      </c>
      <c r="DH115" s="959"/>
      <c r="DI115" s="959"/>
      <c r="DJ115" s="959"/>
      <c r="DK115" s="960"/>
      <c r="DL115" s="961" t="s">
        <v>401</v>
      </c>
      <c r="DM115" s="959"/>
      <c r="DN115" s="959"/>
      <c r="DO115" s="959"/>
      <c r="DP115" s="960"/>
      <c r="DQ115" s="961" t="s">
        <v>422</v>
      </c>
      <c r="DR115" s="959"/>
      <c r="DS115" s="959"/>
      <c r="DT115" s="959"/>
      <c r="DU115" s="960"/>
      <c r="DV115" s="962" t="s">
        <v>455</v>
      </c>
      <c r="DW115" s="963"/>
      <c r="DX115" s="963"/>
      <c r="DY115" s="963"/>
      <c r="DZ115" s="964"/>
    </row>
    <row r="116" spans="1:130" s="230" customFormat="1" ht="26.25" customHeight="1" x14ac:dyDescent="0.15">
      <c r="A116" s="956"/>
      <c r="B116" s="957"/>
      <c r="C116" s="965" t="s">
        <v>470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34</v>
      </c>
      <c r="AB116" s="959"/>
      <c r="AC116" s="959"/>
      <c r="AD116" s="959"/>
      <c r="AE116" s="960"/>
      <c r="AF116" s="961">
        <v>30</v>
      </c>
      <c r="AG116" s="959"/>
      <c r="AH116" s="959"/>
      <c r="AI116" s="959"/>
      <c r="AJ116" s="960"/>
      <c r="AK116" s="961">
        <v>37</v>
      </c>
      <c r="AL116" s="959"/>
      <c r="AM116" s="959"/>
      <c r="AN116" s="959"/>
      <c r="AO116" s="960"/>
      <c r="AP116" s="962">
        <v>0</v>
      </c>
      <c r="AQ116" s="963"/>
      <c r="AR116" s="963"/>
      <c r="AS116" s="963"/>
      <c r="AT116" s="964"/>
      <c r="AU116" s="908"/>
      <c r="AV116" s="909"/>
      <c r="AW116" s="909"/>
      <c r="AX116" s="909"/>
      <c r="AY116" s="909"/>
      <c r="AZ116" s="967" t="s">
        <v>471</v>
      </c>
      <c r="BA116" s="968"/>
      <c r="BB116" s="968"/>
      <c r="BC116" s="968"/>
      <c r="BD116" s="968"/>
      <c r="BE116" s="968"/>
      <c r="BF116" s="968"/>
      <c r="BG116" s="968"/>
      <c r="BH116" s="968"/>
      <c r="BI116" s="968"/>
      <c r="BJ116" s="968"/>
      <c r="BK116" s="968"/>
      <c r="BL116" s="968"/>
      <c r="BM116" s="968"/>
      <c r="BN116" s="968"/>
      <c r="BO116" s="968"/>
      <c r="BP116" s="969"/>
      <c r="BQ116" s="925" t="s">
        <v>449</v>
      </c>
      <c r="BR116" s="926"/>
      <c r="BS116" s="926"/>
      <c r="BT116" s="926"/>
      <c r="BU116" s="926"/>
      <c r="BV116" s="926" t="s">
        <v>401</v>
      </c>
      <c r="BW116" s="926"/>
      <c r="BX116" s="926"/>
      <c r="BY116" s="926"/>
      <c r="BZ116" s="926"/>
      <c r="CA116" s="926" t="s">
        <v>422</v>
      </c>
      <c r="CB116" s="926"/>
      <c r="CC116" s="926"/>
      <c r="CD116" s="926"/>
      <c r="CE116" s="926"/>
      <c r="CF116" s="920" t="s">
        <v>401</v>
      </c>
      <c r="CG116" s="921"/>
      <c r="CH116" s="921"/>
      <c r="CI116" s="921"/>
      <c r="CJ116" s="921"/>
      <c r="CK116" s="948"/>
      <c r="CL116" s="949"/>
      <c r="CM116" s="922" t="s">
        <v>472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401</v>
      </c>
      <c r="DH116" s="959"/>
      <c r="DI116" s="959"/>
      <c r="DJ116" s="959"/>
      <c r="DK116" s="960"/>
      <c r="DL116" s="961" t="s">
        <v>401</v>
      </c>
      <c r="DM116" s="959"/>
      <c r="DN116" s="959"/>
      <c r="DO116" s="959"/>
      <c r="DP116" s="960"/>
      <c r="DQ116" s="961" t="s">
        <v>401</v>
      </c>
      <c r="DR116" s="959"/>
      <c r="DS116" s="959"/>
      <c r="DT116" s="959"/>
      <c r="DU116" s="960"/>
      <c r="DV116" s="962" t="s">
        <v>401</v>
      </c>
      <c r="DW116" s="963"/>
      <c r="DX116" s="963"/>
      <c r="DY116" s="963"/>
      <c r="DZ116" s="964"/>
    </row>
    <row r="117" spans="1:130" s="230" customFormat="1" ht="26.25" customHeight="1" x14ac:dyDescent="0.15">
      <c r="A117" s="912" t="s">
        <v>194</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473</v>
      </c>
      <c r="Z117" s="894"/>
      <c r="AA117" s="978">
        <v>240664</v>
      </c>
      <c r="AB117" s="979"/>
      <c r="AC117" s="979"/>
      <c r="AD117" s="979"/>
      <c r="AE117" s="980"/>
      <c r="AF117" s="981">
        <v>242295</v>
      </c>
      <c r="AG117" s="979"/>
      <c r="AH117" s="979"/>
      <c r="AI117" s="979"/>
      <c r="AJ117" s="980"/>
      <c r="AK117" s="981">
        <v>258477</v>
      </c>
      <c r="AL117" s="979"/>
      <c r="AM117" s="979"/>
      <c r="AN117" s="979"/>
      <c r="AO117" s="980"/>
      <c r="AP117" s="982"/>
      <c r="AQ117" s="983"/>
      <c r="AR117" s="983"/>
      <c r="AS117" s="983"/>
      <c r="AT117" s="984"/>
      <c r="AU117" s="908"/>
      <c r="AV117" s="909"/>
      <c r="AW117" s="909"/>
      <c r="AX117" s="909"/>
      <c r="AY117" s="909"/>
      <c r="AZ117" s="974" t="s">
        <v>474</v>
      </c>
      <c r="BA117" s="975"/>
      <c r="BB117" s="975"/>
      <c r="BC117" s="975"/>
      <c r="BD117" s="975"/>
      <c r="BE117" s="975"/>
      <c r="BF117" s="975"/>
      <c r="BG117" s="975"/>
      <c r="BH117" s="975"/>
      <c r="BI117" s="975"/>
      <c r="BJ117" s="975"/>
      <c r="BK117" s="975"/>
      <c r="BL117" s="975"/>
      <c r="BM117" s="975"/>
      <c r="BN117" s="975"/>
      <c r="BO117" s="975"/>
      <c r="BP117" s="976"/>
      <c r="BQ117" s="925" t="s">
        <v>449</v>
      </c>
      <c r="BR117" s="926"/>
      <c r="BS117" s="926"/>
      <c r="BT117" s="926"/>
      <c r="BU117" s="926"/>
      <c r="BV117" s="926" t="s">
        <v>418</v>
      </c>
      <c r="BW117" s="926"/>
      <c r="BX117" s="926"/>
      <c r="BY117" s="926"/>
      <c r="BZ117" s="926"/>
      <c r="CA117" s="926" t="s">
        <v>475</v>
      </c>
      <c r="CB117" s="926"/>
      <c r="CC117" s="926"/>
      <c r="CD117" s="926"/>
      <c r="CE117" s="926"/>
      <c r="CF117" s="920" t="s">
        <v>401</v>
      </c>
      <c r="CG117" s="921"/>
      <c r="CH117" s="921"/>
      <c r="CI117" s="921"/>
      <c r="CJ117" s="921"/>
      <c r="CK117" s="948"/>
      <c r="CL117" s="949"/>
      <c r="CM117" s="922" t="s">
        <v>476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477</v>
      </c>
      <c r="DH117" s="959"/>
      <c r="DI117" s="959"/>
      <c r="DJ117" s="959"/>
      <c r="DK117" s="960"/>
      <c r="DL117" s="961" t="s">
        <v>418</v>
      </c>
      <c r="DM117" s="959"/>
      <c r="DN117" s="959"/>
      <c r="DO117" s="959"/>
      <c r="DP117" s="960"/>
      <c r="DQ117" s="961" t="s">
        <v>453</v>
      </c>
      <c r="DR117" s="959"/>
      <c r="DS117" s="959"/>
      <c r="DT117" s="959"/>
      <c r="DU117" s="960"/>
      <c r="DV117" s="962" t="s">
        <v>453</v>
      </c>
      <c r="DW117" s="963"/>
      <c r="DX117" s="963"/>
      <c r="DY117" s="963"/>
      <c r="DZ117" s="964"/>
    </row>
    <row r="118" spans="1:130" s="230" customFormat="1" ht="26.25" customHeight="1" x14ac:dyDescent="0.15">
      <c r="A118" s="912" t="s">
        <v>444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441</v>
      </c>
      <c r="AB118" s="893"/>
      <c r="AC118" s="893"/>
      <c r="AD118" s="893"/>
      <c r="AE118" s="894"/>
      <c r="AF118" s="892" t="s">
        <v>442</v>
      </c>
      <c r="AG118" s="893"/>
      <c r="AH118" s="893"/>
      <c r="AI118" s="893"/>
      <c r="AJ118" s="894"/>
      <c r="AK118" s="892" t="s">
        <v>315</v>
      </c>
      <c r="AL118" s="893"/>
      <c r="AM118" s="893"/>
      <c r="AN118" s="893"/>
      <c r="AO118" s="894"/>
      <c r="AP118" s="970" t="s">
        <v>443</v>
      </c>
      <c r="AQ118" s="971"/>
      <c r="AR118" s="971"/>
      <c r="AS118" s="971"/>
      <c r="AT118" s="972"/>
      <c r="AU118" s="908"/>
      <c r="AV118" s="909"/>
      <c r="AW118" s="909"/>
      <c r="AX118" s="909"/>
      <c r="AY118" s="909"/>
      <c r="AZ118" s="973" t="s">
        <v>478</v>
      </c>
      <c r="BA118" s="965"/>
      <c r="BB118" s="965"/>
      <c r="BC118" s="965"/>
      <c r="BD118" s="965"/>
      <c r="BE118" s="965"/>
      <c r="BF118" s="965"/>
      <c r="BG118" s="965"/>
      <c r="BH118" s="965"/>
      <c r="BI118" s="965"/>
      <c r="BJ118" s="965"/>
      <c r="BK118" s="965"/>
      <c r="BL118" s="965"/>
      <c r="BM118" s="965"/>
      <c r="BN118" s="965"/>
      <c r="BO118" s="965"/>
      <c r="BP118" s="966"/>
      <c r="BQ118" s="999" t="s">
        <v>449</v>
      </c>
      <c r="BR118" s="1000"/>
      <c r="BS118" s="1000"/>
      <c r="BT118" s="1000"/>
      <c r="BU118" s="1000"/>
      <c r="BV118" s="1000" t="s">
        <v>455</v>
      </c>
      <c r="BW118" s="1000"/>
      <c r="BX118" s="1000"/>
      <c r="BY118" s="1000"/>
      <c r="BZ118" s="1000"/>
      <c r="CA118" s="1000" t="s">
        <v>401</v>
      </c>
      <c r="CB118" s="1000"/>
      <c r="CC118" s="1000"/>
      <c r="CD118" s="1000"/>
      <c r="CE118" s="1000"/>
      <c r="CF118" s="920" t="s">
        <v>401</v>
      </c>
      <c r="CG118" s="921"/>
      <c r="CH118" s="921"/>
      <c r="CI118" s="921"/>
      <c r="CJ118" s="921"/>
      <c r="CK118" s="948"/>
      <c r="CL118" s="949"/>
      <c r="CM118" s="922" t="s">
        <v>479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455</v>
      </c>
      <c r="DH118" s="959"/>
      <c r="DI118" s="959"/>
      <c r="DJ118" s="959"/>
      <c r="DK118" s="960"/>
      <c r="DL118" s="961" t="s">
        <v>455</v>
      </c>
      <c r="DM118" s="959"/>
      <c r="DN118" s="959"/>
      <c r="DO118" s="959"/>
      <c r="DP118" s="960"/>
      <c r="DQ118" s="961" t="s">
        <v>475</v>
      </c>
      <c r="DR118" s="959"/>
      <c r="DS118" s="959"/>
      <c r="DT118" s="959"/>
      <c r="DU118" s="960"/>
      <c r="DV118" s="962" t="s">
        <v>418</v>
      </c>
      <c r="DW118" s="963"/>
      <c r="DX118" s="963"/>
      <c r="DY118" s="963"/>
      <c r="DZ118" s="964"/>
    </row>
    <row r="119" spans="1:130" s="230" customFormat="1" ht="26.25" customHeight="1" x14ac:dyDescent="0.15">
      <c r="A119" s="1062" t="s">
        <v>447</v>
      </c>
      <c r="B119" s="947"/>
      <c r="C119" s="929" t="s">
        <v>448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475</v>
      </c>
      <c r="AB119" s="900"/>
      <c r="AC119" s="900"/>
      <c r="AD119" s="900"/>
      <c r="AE119" s="901"/>
      <c r="AF119" s="902" t="s">
        <v>453</v>
      </c>
      <c r="AG119" s="900"/>
      <c r="AH119" s="900"/>
      <c r="AI119" s="900"/>
      <c r="AJ119" s="901"/>
      <c r="AK119" s="902" t="s">
        <v>449</v>
      </c>
      <c r="AL119" s="900"/>
      <c r="AM119" s="900"/>
      <c r="AN119" s="900"/>
      <c r="AO119" s="901"/>
      <c r="AP119" s="903" t="s">
        <v>401</v>
      </c>
      <c r="AQ119" s="904"/>
      <c r="AR119" s="904"/>
      <c r="AS119" s="904"/>
      <c r="AT119" s="905"/>
      <c r="AU119" s="910"/>
      <c r="AV119" s="911"/>
      <c r="AW119" s="911"/>
      <c r="AX119" s="911"/>
      <c r="AY119" s="911"/>
      <c r="AZ119" s="251" t="s">
        <v>194</v>
      </c>
      <c r="BA119" s="251"/>
      <c r="BB119" s="251"/>
      <c r="BC119" s="251"/>
      <c r="BD119" s="251"/>
      <c r="BE119" s="251"/>
      <c r="BF119" s="251"/>
      <c r="BG119" s="251"/>
      <c r="BH119" s="251"/>
      <c r="BI119" s="251"/>
      <c r="BJ119" s="251"/>
      <c r="BK119" s="251"/>
      <c r="BL119" s="251"/>
      <c r="BM119" s="251"/>
      <c r="BN119" s="251"/>
      <c r="BO119" s="977" t="s">
        <v>480</v>
      </c>
      <c r="BP119" s="1005"/>
      <c r="BQ119" s="999">
        <v>2473365</v>
      </c>
      <c r="BR119" s="1000"/>
      <c r="BS119" s="1000"/>
      <c r="BT119" s="1000"/>
      <c r="BU119" s="1000"/>
      <c r="BV119" s="1000">
        <v>2679680</v>
      </c>
      <c r="BW119" s="1000"/>
      <c r="BX119" s="1000"/>
      <c r="BY119" s="1000"/>
      <c r="BZ119" s="1000"/>
      <c r="CA119" s="1000">
        <v>2416640</v>
      </c>
      <c r="CB119" s="1000"/>
      <c r="CC119" s="1000"/>
      <c r="CD119" s="1000"/>
      <c r="CE119" s="1000"/>
      <c r="CF119" s="1001"/>
      <c r="CG119" s="1002"/>
      <c r="CH119" s="1002"/>
      <c r="CI119" s="1002"/>
      <c r="CJ119" s="1003"/>
      <c r="CK119" s="950"/>
      <c r="CL119" s="951"/>
      <c r="CM119" s="973" t="s">
        <v>481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449</v>
      </c>
      <c r="DH119" s="986"/>
      <c r="DI119" s="986"/>
      <c r="DJ119" s="986"/>
      <c r="DK119" s="987"/>
      <c r="DL119" s="985" t="s">
        <v>455</v>
      </c>
      <c r="DM119" s="986"/>
      <c r="DN119" s="986"/>
      <c r="DO119" s="986"/>
      <c r="DP119" s="987"/>
      <c r="DQ119" s="985" t="s">
        <v>401</v>
      </c>
      <c r="DR119" s="986"/>
      <c r="DS119" s="986"/>
      <c r="DT119" s="986"/>
      <c r="DU119" s="987"/>
      <c r="DV119" s="988" t="s">
        <v>455</v>
      </c>
      <c r="DW119" s="989"/>
      <c r="DX119" s="989"/>
      <c r="DY119" s="989"/>
      <c r="DZ119" s="990"/>
    </row>
    <row r="120" spans="1:130" s="230" customFormat="1" ht="26.25" customHeight="1" x14ac:dyDescent="0.15">
      <c r="A120" s="1063"/>
      <c r="B120" s="949"/>
      <c r="C120" s="922" t="s">
        <v>456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401</v>
      </c>
      <c r="AB120" s="959"/>
      <c r="AC120" s="959"/>
      <c r="AD120" s="959"/>
      <c r="AE120" s="960"/>
      <c r="AF120" s="961" t="s">
        <v>455</v>
      </c>
      <c r="AG120" s="959"/>
      <c r="AH120" s="959"/>
      <c r="AI120" s="959"/>
      <c r="AJ120" s="960"/>
      <c r="AK120" s="961" t="s">
        <v>449</v>
      </c>
      <c r="AL120" s="959"/>
      <c r="AM120" s="959"/>
      <c r="AN120" s="959"/>
      <c r="AO120" s="960"/>
      <c r="AP120" s="962" t="s">
        <v>418</v>
      </c>
      <c r="AQ120" s="963"/>
      <c r="AR120" s="963"/>
      <c r="AS120" s="963"/>
      <c r="AT120" s="964"/>
      <c r="AU120" s="991" t="s">
        <v>482</v>
      </c>
      <c r="AV120" s="992"/>
      <c r="AW120" s="992"/>
      <c r="AX120" s="992"/>
      <c r="AY120" s="993"/>
      <c r="AZ120" s="929" t="s">
        <v>483</v>
      </c>
      <c r="BA120" s="897"/>
      <c r="BB120" s="897"/>
      <c r="BC120" s="897"/>
      <c r="BD120" s="897"/>
      <c r="BE120" s="897"/>
      <c r="BF120" s="897"/>
      <c r="BG120" s="897"/>
      <c r="BH120" s="897"/>
      <c r="BI120" s="897"/>
      <c r="BJ120" s="897"/>
      <c r="BK120" s="897"/>
      <c r="BL120" s="897"/>
      <c r="BM120" s="897"/>
      <c r="BN120" s="897"/>
      <c r="BO120" s="897"/>
      <c r="BP120" s="898"/>
      <c r="BQ120" s="930">
        <v>1045435</v>
      </c>
      <c r="BR120" s="931"/>
      <c r="BS120" s="931"/>
      <c r="BT120" s="931"/>
      <c r="BU120" s="931"/>
      <c r="BV120" s="931">
        <v>1117982</v>
      </c>
      <c r="BW120" s="931"/>
      <c r="BX120" s="931"/>
      <c r="BY120" s="931"/>
      <c r="BZ120" s="931"/>
      <c r="CA120" s="931">
        <v>1324124</v>
      </c>
      <c r="CB120" s="931"/>
      <c r="CC120" s="931"/>
      <c r="CD120" s="931"/>
      <c r="CE120" s="931"/>
      <c r="CF120" s="944">
        <v>120.3</v>
      </c>
      <c r="CG120" s="945"/>
      <c r="CH120" s="945"/>
      <c r="CI120" s="945"/>
      <c r="CJ120" s="945"/>
      <c r="CK120" s="1006" t="s">
        <v>484</v>
      </c>
      <c r="CL120" s="1007"/>
      <c r="CM120" s="1007"/>
      <c r="CN120" s="1007"/>
      <c r="CO120" s="1008"/>
      <c r="CP120" s="1014" t="s">
        <v>485</v>
      </c>
      <c r="CQ120" s="1015"/>
      <c r="CR120" s="1015"/>
      <c r="CS120" s="1015"/>
      <c r="CT120" s="1015"/>
      <c r="CU120" s="1015"/>
      <c r="CV120" s="1015"/>
      <c r="CW120" s="1015"/>
      <c r="CX120" s="1015"/>
      <c r="CY120" s="1015"/>
      <c r="CZ120" s="1015"/>
      <c r="DA120" s="1015"/>
      <c r="DB120" s="1015"/>
      <c r="DC120" s="1015"/>
      <c r="DD120" s="1015"/>
      <c r="DE120" s="1015"/>
      <c r="DF120" s="1016"/>
      <c r="DG120" s="930">
        <v>94678</v>
      </c>
      <c r="DH120" s="931"/>
      <c r="DI120" s="931"/>
      <c r="DJ120" s="931"/>
      <c r="DK120" s="931"/>
      <c r="DL120" s="931">
        <v>74723</v>
      </c>
      <c r="DM120" s="931"/>
      <c r="DN120" s="931"/>
      <c r="DO120" s="931"/>
      <c r="DP120" s="931"/>
      <c r="DQ120" s="931">
        <v>63358</v>
      </c>
      <c r="DR120" s="931"/>
      <c r="DS120" s="931"/>
      <c r="DT120" s="931"/>
      <c r="DU120" s="931"/>
      <c r="DV120" s="932">
        <v>5.8</v>
      </c>
      <c r="DW120" s="932"/>
      <c r="DX120" s="932"/>
      <c r="DY120" s="932"/>
      <c r="DZ120" s="933"/>
    </row>
    <row r="121" spans="1:130" s="230" customFormat="1" ht="26.25" customHeight="1" x14ac:dyDescent="0.15">
      <c r="A121" s="1063"/>
      <c r="B121" s="949"/>
      <c r="C121" s="974" t="s">
        <v>486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453</v>
      </c>
      <c r="AB121" s="959"/>
      <c r="AC121" s="959"/>
      <c r="AD121" s="959"/>
      <c r="AE121" s="960"/>
      <c r="AF121" s="961" t="s">
        <v>477</v>
      </c>
      <c r="AG121" s="959"/>
      <c r="AH121" s="959"/>
      <c r="AI121" s="959"/>
      <c r="AJ121" s="960"/>
      <c r="AK121" s="961" t="s">
        <v>475</v>
      </c>
      <c r="AL121" s="959"/>
      <c r="AM121" s="959"/>
      <c r="AN121" s="959"/>
      <c r="AO121" s="960"/>
      <c r="AP121" s="962" t="s">
        <v>401</v>
      </c>
      <c r="AQ121" s="963"/>
      <c r="AR121" s="963"/>
      <c r="AS121" s="963"/>
      <c r="AT121" s="964"/>
      <c r="AU121" s="994"/>
      <c r="AV121" s="995"/>
      <c r="AW121" s="995"/>
      <c r="AX121" s="995"/>
      <c r="AY121" s="996"/>
      <c r="AZ121" s="922" t="s">
        <v>487</v>
      </c>
      <c r="BA121" s="923"/>
      <c r="BB121" s="923"/>
      <c r="BC121" s="923"/>
      <c r="BD121" s="923"/>
      <c r="BE121" s="923"/>
      <c r="BF121" s="923"/>
      <c r="BG121" s="923"/>
      <c r="BH121" s="923"/>
      <c r="BI121" s="923"/>
      <c r="BJ121" s="923"/>
      <c r="BK121" s="923"/>
      <c r="BL121" s="923"/>
      <c r="BM121" s="923"/>
      <c r="BN121" s="923"/>
      <c r="BO121" s="923"/>
      <c r="BP121" s="924"/>
      <c r="BQ121" s="925">
        <v>136154</v>
      </c>
      <c r="BR121" s="926"/>
      <c r="BS121" s="926"/>
      <c r="BT121" s="926"/>
      <c r="BU121" s="926"/>
      <c r="BV121" s="926">
        <v>169306</v>
      </c>
      <c r="BW121" s="926"/>
      <c r="BX121" s="926"/>
      <c r="BY121" s="926"/>
      <c r="BZ121" s="926"/>
      <c r="CA121" s="926">
        <v>157606</v>
      </c>
      <c r="CB121" s="926"/>
      <c r="CC121" s="926"/>
      <c r="CD121" s="926"/>
      <c r="CE121" s="926"/>
      <c r="CF121" s="920">
        <v>14.3</v>
      </c>
      <c r="CG121" s="921"/>
      <c r="CH121" s="921"/>
      <c r="CI121" s="921"/>
      <c r="CJ121" s="921"/>
      <c r="CK121" s="1009"/>
      <c r="CL121" s="1010"/>
      <c r="CM121" s="1010"/>
      <c r="CN121" s="1010"/>
      <c r="CO121" s="1011"/>
      <c r="CP121" s="1019" t="s">
        <v>488</v>
      </c>
      <c r="CQ121" s="1020"/>
      <c r="CR121" s="1020"/>
      <c r="CS121" s="1020"/>
      <c r="CT121" s="1020"/>
      <c r="CU121" s="1020"/>
      <c r="CV121" s="1020"/>
      <c r="CW121" s="1020"/>
      <c r="CX121" s="1020"/>
      <c r="CY121" s="1020"/>
      <c r="CZ121" s="1020"/>
      <c r="DA121" s="1020"/>
      <c r="DB121" s="1020"/>
      <c r="DC121" s="1020"/>
      <c r="DD121" s="1020"/>
      <c r="DE121" s="1020"/>
      <c r="DF121" s="1021"/>
      <c r="DG121" s="925" t="s">
        <v>401</v>
      </c>
      <c r="DH121" s="926"/>
      <c r="DI121" s="926"/>
      <c r="DJ121" s="926"/>
      <c r="DK121" s="926"/>
      <c r="DL121" s="926" t="s">
        <v>477</v>
      </c>
      <c r="DM121" s="926"/>
      <c r="DN121" s="926"/>
      <c r="DO121" s="926"/>
      <c r="DP121" s="926"/>
      <c r="DQ121" s="926" t="s">
        <v>418</v>
      </c>
      <c r="DR121" s="926"/>
      <c r="DS121" s="926"/>
      <c r="DT121" s="926"/>
      <c r="DU121" s="926"/>
      <c r="DV121" s="927" t="s">
        <v>449</v>
      </c>
      <c r="DW121" s="927"/>
      <c r="DX121" s="927"/>
      <c r="DY121" s="927"/>
      <c r="DZ121" s="928"/>
    </row>
    <row r="122" spans="1:130" s="230" customFormat="1" ht="26.25" customHeight="1" x14ac:dyDescent="0.15">
      <c r="A122" s="1063"/>
      <c r="B122" s="949"/>
      <c r="C122" s="922" t="s">
        <v>466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477</v>
      </c>
      <c r="AB122" s="959"/>
      <c r="AC122" s="959"/>
      <c r="AD122" s="959"/>
      <c r="AE122" s="960"/>
      <c r="AF122" s="961" t="s">
        <v>401</v>
      </c>
      <c r="AG122" s="959"/>
      <c r="AH122" s="959"/>
      <c r="AI122" s="959"/>
      <c r="AJ122" s="960"/>
      <c r="AK122" s="961" t="s">
        <v>453</v>
      </c>
      <c r="AL122" s="959"/>
      <c r="AM122" s="959"/>
      <c r="AN122" s="959"/>
      <c r="AO122" s="960"/>
      <c r="AP122" s="962" t="s">
        <v>453</v>
      </c>
      <c r="AQ122" s="963"/>
      <c r="AR122" s="963"/>
      <c r="AS122" s="963"/>
      <c r="AT122" s="964"/>
      <c r="AU122" s="994"/>
      <c r="AV122" s="995"/>
      <c r="AW122" s="995"/>
      <c r="AX122" s="995"/>
      <c r="AY122" s="996"/>
      <c r="AZ122" s="973" t="s">
        <v>489</v>
      </c>
      <c r="BA122" s="965"/>
      <c r="BB122" s="965"/>
      <c r="BC122" s="965"/>
      <c r="BD122" s="965"/>
      <c r="BE122" s="965"/>
      <c r="BF122" s="965"/>
      <c r="BG122" s="965"/>
      <c r="BH122" s="965"/>
      <c r="BI122" s="965"/>
      <c r="BJ122" s="965"/>
      <c r="BK122" s="965"/>
      <c r="BL122" s="965"/>
      <c r="BM122" s="965"/>
      <c r="BN122" s="965"/>
      <c r="BO122" s="965"/>
      <c r="BP122" s="966"/>
      <c r="BQ122" s="999">
        <v>1622703</v>
      </c>
      <c r="BR122" s="1000"/>
      <c r="BS122" s="1000"/>
      <c r="BT122" s="1000"/>
      <c r="BU122" s="1000"/>
      <c r="BV122" s="1000">
        <v>1646020</v>
      </c>
      <c r="BW122" s="1000"/>
      <c r="BX122" s="1000"/>
      <c r="BY122" s="1000"/>
      <c r="BZ122" s="1000"/>
      <c r="CA122" s="1000">
        <v>1658923</v>
      </c>
      <c r="CB122" s="1000"/>
      <c r="CC122" s="1000"/>
      <c r="CD122" s="1000"/>
      <c r="CE122" s="1000"/>
      <c r="CF122" s="1017">
        <v>150.69999999999999</v>
      </c>
      <c r="CG122" s="1018"/>
      <c r="CH122" s="1018"/>
      <c r="CI122" s="1018"/>
      <c r="CJ122" s="1018"/>
      <c r="CK122" s="1009"/>
      <c r="CL122" s="1010"/>
      <c r="CM122" s="1010"/>
      <c r="CN122" s="1010"/>
      <c r="CO122" s="1011"/>
      <c r="CP122" s="1019" t="s">
        <v>490</v>
      </c>
      <c r="CQ122" s="1020"/>
      <c r="CR122" s="1020"/>
      <c r="CS122" s="1020"/>
      <c r="CT122" s="1020"/>
      <c r="CU122" s="1020"/>
      <c r="CV122" s="1020"/>
      <c r="CW122" s="1020"/>
      <c r="CX122" s="1020"/>
      <c r="CY122" s="1020"/>
      <c r="CZ122" s="1020"/>
      <c r="DA122" s="1020"/>
      <c r="DB122" s="1020"/>
      <c r="DC122" s="1020"/>
      <c r="DD122" s="1020"/>
      <c r="DE122" s="1020"/>
      <c r="DF122" s="1021"/>
      <c r="DG122" s="925" t="s">
        <v>455</v>
      </c>
      <c r="DH122" s="926"/>
      <c r="DI122" s="926"/>
      <c r="DJ122" s="926"/>
      <c r="DK122" s="926"/>
      <c r="DL122" s="926" t="s">
        <v>449</v>
      </c>
      <c r="DM122" s="926"/>
      <c r="DN122" s="926"/>
      <c r="DO122" s="926"/>
      <c r="DP122" s="926"/>
      <c r="DQ122" s="926" t="s">
        <v>455</v>
      </c>
      <c r="DR122" s="926"/>
      <c r="DS122" s="926"/>
      <c r="DT122" s="926"/>
      <c r="DU122" s="926"/>
      <c r="DV122" s="927" t="s">
        <v>418</v>
      </c>
      <c r="DW122" s="927"/>
      <c r="DX122" s="927"/>
      <c r="DY122" s="927"/>
      <c r="DZ122" s="928"/>
    </row>
    <row r="123" spans="1:130" s="230" customFormat="1" ht="26.25" customHeight="1" x14ac:dyDescent="0.15">
      <c r="A123" s="1063"/>
      <c r="B123" s="949"/>
      <c r="C123" s="922" t="s">
        <v>472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477</v>
      </c>
      <c r="AB123" s="959"/>
      <c r="AC123" s="959"/>
      <c r="AD123" s="959"/>
      <c r="AE123" s="960"/>
      <c r="AF123" s="961" t="s">
        <v>455</v>
      </c>
      <c r="AG123" s="959"/>
      <c r="AH123" s="959"/>
      <c r="AI123" s="959"/>
      <c r="AJ123" s="960"/>
      <c r="AK123" s="961" t="s">
        <v>449</v>
      </c>
      <c r="AL123" s="959"/>
      <c r="AM123" s="959"/>
      <c r="AN123" s="959"/>
      <c r="AO123" s="960"/>
      <c r="AP123" s="962" t="s">
        <v>418</v>
      </c>
      <c r="AQ123" s="963"/>
      <c r="AR123" s="963"/>
      <c r="AS123" s="963"/>
      <c r="AT123" s="964"/>
      <c r="AU123" s="997"/>
      <c r="AV123" s="998"/>
      <c r="AW123" s="998"/>
      <c r="AX123" s="998"/>
      <c r="AY123" s="998"/>
      <c r="AZ123" s="251" t="s">
        <v>194</v>
      </c>
      <c r="BA123" s="251"/>
      <c r="BB123" s="251"/>
      <c r="BC123" s="251"/>
      <c r="BD123" s="251"/>
      <c r="BE123" s="251"/>
      <c r="BF123" s="251"/>
      <c r="BG123" s="251"/>
      <c r="BH123" s="251"/>
      <c r="BI123" s="251"/>
      <c r="BJ123" s="251"/>
      <c r="BK123" s="251"/>
      <c r="BL123" s="251"/>
      <c r="BM123" s="251"/>
      <c r="BN123" s="251"/>
      <c r="BO123" s="977" t="s">
        <v>491</v>
      </c>
      <c r="BP123" s="1005"/>
      <c r="BQ123" s="1035">
        <v>2804292</v>
      </c>
      <c r="BR123" s="1036"/>
      <c r="BS123" s="1036"/>
      <c r="BT123" s="1036"/>
      <c r="BU123" s="1036"/>
      <c r="BV123" s="1036">
        <v>2933308</v>
      </c>
      <c r="BW123" s="1036"/>
      <c r="BX123" s="1036"/>
      <c r="BY123" s="1036"/>
      <c r="BZ123" s="1036"/>
      <c r="CA123" s="1036">
        <v>3140653</v>
      </c>
      <c r="CB123" s="1036"/>
      <c r="CC123" s="1036"/>
      <c r="CD123" s="1036"/>
      <c r="CE123" s="1036"/>
      <c r="CF123" s="1001"/>
      <c r="CG123" s="1002"/>
      <c r="CH123" s="1002"/>
      <c r="CI123" s="1002"/>
      <c r="CJ123" s="1003"/>
      <c r="CK123" s="1009"/>
      <c r="CL123" s="1010"/>
      <c r="CM123" s="1010"/>
      <c r="CN123" s="1010"/>
      <c r="CO123" s="1011"/>
      <c r="CP123" s="1019" t="s">
        <v>492</v>
      </c>
      <c r="CQ123" s="1020"/>
      <c r="CR123" s="1020"/>
      <c r="CS123" s="1020"/>
      <c r="CT123" s="1020"/>
      <c r="CU123" s="1020"/>
      <c r="CV123" s="1020"/>
      <c r="CW123" s="1020"/>
      <c r="CX123" s="1020"/>
      <c r="CY123" s="1020"/>
      <c r="CZ123" s="1020"/>
      <c r="DA123" s="1020"/>
      <c r="DB123" s="1020"/>
      <c r="DC123" s="1020"/>
      <c r="DD123" s="1020"/>
      <c r="DE123" s="1020"/>
      <c r="DF123" s="1021"/>
      <c r="DG123" s="958" t="s">
        <v>449</v>
      </c>
      <c r="DH123" s="959"/>
      <c r="DI123" s="959"/>
      <c r="DJ123" s="959"/>
      <c r="DK123" s="960"/>
      <c r="DL123" s="961" t="s">
        <v>455</v>
      </c>
      <c r="DM123" s="959"/>
      <c r="DN123" s="959"/>
      <c r="DO123" s="959"/>
      <c r="DP123" s="960"/>
      <c r="DQ123" s="961" t="s">
        <v>455</v>
      </c>
      <c r="DR123" s="959"/>
      <c r="DS123" s="959"/>
      <c r="DT123" s="959"/>
      <c r="DU123" s="960"/>
      <c r="DV123" s="962" t="s">
        <v>401</v>
      </c>
      <c r="DW123" s="963"/>
      <c r="DX123" s="963"/>
      <c r="DY123" s="963"/>
      <c r="DZ123" s="964"/>
    </row>
    <row r="124" spans="1:130" s="230" customFormat="1" ht="26.25" customHeight="1" thickBot="1" x14ac:dyDescent="0.2">
      <c r="A124" s="1063"/>
      <c r="B124" s="949"/>
      <c r="C124" s="922" t="s">
        <v>476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475</v>
      </c>
      <c r="AB124" s="959"/>
      <c r="AC124" s="959"/>
      <c r="AD124" s="959"/>
      <c r="AE124" s="960"/>
      <c r="AF124" s="961" t="s">
        <v>455</v>
      </c>
      <c r="AG124" s="959"/>
      <c r="AH124" s="959"/>
      <c r="AI124" s="959"/>
      <c r="AJ124" s="960"/>
      <c r="AK124" s="961" t="s">
        <v>401</v>
      </c>
      <c r="AL124" s="959"/>
      <c r="AM124" s="959"/>
      <c r="AN124" s="959"/>
      <c r="AO124" s="960"/>
      <c r="AP124" s="962" t="s">
        <v>449</v>
      </c>
      <c r="AQ124" s="963"/>
      <c r="AR124" s="963"/>
      <c r="AS124" s="963"/>
      <c r="AT124" s="964"/>
      <c r="AU124" s="1031" t="s">
        <v>493</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401</v>
      </c>
      <c r="BR124" s="1027"/>
      <c r="BS124" s="1027"/>
      <c r="BT124" s="1027"/>
      <c r="BU124" s="1027"/>
      <c r="BV124" s="1027" t="s">
        <v>401</v>
      </c>
      <c r="BW124" s="1027"/>
      <c r="BX124" s="1027"/>
      <c r="BY124" s="1027"/>
      <c r="BZ124" s="1027"/>
      <c r="CA124" s="1027" t="s">
        <v>418</v>
      </c>
      <c r="CB124" s="1027"/>
      <c r="CC124" s="1027"/>
      <c r="CD124" s="1027"/>
      <c r="CE124" s="1027"/>
      <c r="CF124" s="1028"/>
      <c r="CG124" s="1029"/>
      <c r="CH124" s="1029"/>
      <c r="CI124" s="1029"/>
      <c r="CJ124" s="1030"/>
      <c r="CK124" s="1012"/>
      <c r="CL124" s="1012"/>
      <c r="CM124" s="1012"/>
      <c r="CN124" s="1012"/>
      <c r="CO124" s="1013"/>
      <c r="CP124" s="1019" t="s">
        <v>494</v>
      </c>
      <c r="CQ124" s="1020"/>
      <c r="CR124" s="1020"/>
      <c r="CS124" s="1020"/>
      <c r="CT124" s="1020"/>
      <c r="CU124" s="1020"/>
      <c r="CV124" s="1020"/>
      <c r="CW124" s="1020"/>
      <c r="CX124" s="1020"/>
      <c r="CY124" s="1020"/>
      <c r="CZ124" s="1020"/>
      <c r="DA124" s="1020"/>
      <c r="DB124" s="1020"/>
      <c r="DC124" s="1020"/>
      <c r="DD124" s="1020"/>
      <c r="DE124" s="1020"/>
      <c r="DF124" s="1021"/>
      <c r="DG124" s="1004" t="s">
        <v>401</v>
      </c>
      <c r="DH124" s="986"/>
      <c r="DI124" s="986"/>
      <c r="DJ124" s="986"/>
      <c r="DK124" s="987"/>
      <c r="DL124" s="985" t="s">
        <v>453</v>
      </c>
      <c r="DM124" s="986"/>
      <c r="DN124" s="986"/>
      <c r="DO124" s="986"/>
      <c r="DP124" s="987"/>
      <c r="DQ124" s="985" t="s">
        <v>455</v>
      </c>
      <c r="DR124" s="986"/>
      <c r="DS124" s="986"/>
      <c r="DT124" s="986"/>
      <c r="DU124" s="987"/>
      <c r="DV124" s="988" t="s">
        <v>453</v>
      </c>
      <c r="DW124" s="989"/>
      <c r="DX124" s="989"/>
      <c r="DY124" s="989"/>
      <c r="DZ124" s="990"/>
    </row>
    <row r="125" spans="1:130" s="230" customFormat="1" ht="26.25" customHeight="1" x14ac:dyDescent="0.15">
      <c r="A125" s="1063"/>
      <c r="B125" s="949"/>
      <c r="C125" s="922" t="s">
        <v>479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455</v>
      </c>
      <c r="AB125" s="959"/>
      <c r="AC125" s="959"/>
      <c r="AD125" s="959"/>
      <c r="AE125" s="960"/>
      <c r="AF125" s="961" t="s">
        <v>418</v>
      </c>
      <c r="AG125" s="959"/>
      <c r="AH125" s="959"/>
      <c r="AI125" s="959"/>
      <c r="AJ125" s="960"/>
      <c r="AK125" s="961" t="s">
        <v>475</v>
      </c>
      <c r="AL125" s="959"/>
      <c r="AM125" s="959"/>
      <c r="AN125" s="959"/>
      <c r="AO125" s="960"/>
      <c r="AP125" s="962" t="s">
        <v>401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495</v>
      </c>
      <c r="CL125" s="1007"/>
      <c r="CM125" s="1007"/>
      <c r="CN125" s="1007"/>
      <c r="CO125" s="1008"/>
      <c r="CP125" s="929" t="s">
        <v>496</v>
      </c>
      <c r="CQ125" s="897"/>
      <c r="CR125" s="897"/>
      <c r="CS125" s="897"/>
      <c r="CT125" s="897"/>
      <c r="CU125" s="897"/>
      <c r="CV125" s="897"/>
      <c r="CW125" s="897"/>
      <c r="CX125" s="897"/>
      <c r="CY125" s="897"/>
      <c r="CZ125" s="897"/>
      <c r="DA125" s="897"/>
      <c r="DB125" s="897"/>
      <c r="DC125" s="897"/>
      <c r="DD125" s="897"/>
      <c r="DE125" s="897"/>
      <c r="DF125" s="898"/>
      <c r="DG125" s="930" t="s">
        <v>475</v>
      </c>
      <c r="DH125" s="931"/>
      <c r="DI125" s="931"/>
      <c r="DJ125" s="931"/>
      <c r="DK125" s="931"/>
      <c r="DL125" s="931" t="s">
        <v>497</v>
      </c>
      <c r="DM125" s="931"/>
      <c r="DN125" s="931"/>
      <c r="DO125" s="931"/>
      <c r="DP125" s="931"/>
      <c r="DQ125" s="931" t="s">
        <v>401</v>
      </c>
      <c r="DR125" s="931"/>
      <c r="DS125" s="931"/>
      <c r="DT125" s="931"/>
      <c r="DU125" s="931"/>
      <c r="DV125" s="932" t="s">
        <v>475</v>
      </c>
      <c r="DW125" s="932"/>
      <c r="DX125" s="932"/>
      <c r="DY125" s="932"/>
      <c r="DZ125" s="933"/>
    </row>
    <row r="126" spans="1:130" s="230" customFormat="1" ht="26.25" customHeight="1" thickBot="1" x14ac:dyDescent="0.2">
      <c r="A126" s="1063"/>
      <c r="B126" s="949"/>
      <c r="C126" s="922" t="s">
        <v>481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12682</v>
      </c>
      <c r="AB126" s="959"/>
      <c r="AC126" s="959"/>
      <c r="AD126" s="959"/>
      <c r="AE126" s="960"/>
      <c r="AF126" s="961">
        <v>12577</v>
      </c>
      <c r="AG126" s="959"/>
      <c r="AH126" s="959"/>
      <c r="AI126" s="959"/>
      <c r="AJ126" s="960"/>
      <c r="AK126" s="961">
        <v>18648</v>
      </c>
      <c r="AL126" s="959"/>
      <c r="AM126" s="959"/>
      <c r="AN126" s="959"/>
      <c r="AO126" s="960"/>
      <c r="AP126" s="962">
        <v>1.7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498</v>
      </c>
      <c r="CQ126" s="923"/>
      <c r="CR126" s="923"/>
      <c r="CS126" s="923"/>
      <c r="CT126" s="923"/>
      <c r="CU126" s="923"/>
      <c r="CV126" s="923"/>
      <c r="CW126" s="923"/>
      <c r="CX126" s="923"/>
      <c r="CY126" s="923"/>
      <c r="CZ126" s="923"/>
      <c r="DA126" s="923"/>
      <c r="DB126" s="923"/>
      <c r="DC126" s="923"/>
      <c r="DD126" s="923"/>
      <c r="DE126" s="923"/>
      <c r="DF126" s="924"/>
      <c r="DG126" s="925" t="s">
        <v>401</v>
      </c>
      <c r="DH126" s="926"/>
      <c r="DI126" s="926"/>
      <c r="DJ126" s="926"/>
      <c r="DK126" s="926"/>
      <c r="DL126" s="926" t="s">
        <v>401</v>
      </c>
      <c r="DM126" s="926"/>
      <c r="DN126" s="926"/>
      <c r="DO126" s="926"/>
      <c r="DP126" s="926"/>
      <c r="DQ126" s="926" t="s">
        <v>453</v>
      </c>
      <c r="DR126" s="926"/>
      <c r="DS126" s="926"/>
      <c r="DT126" s="926"/>
      <c r="DU126" s="926"/>
      <c r="DV126" s="927" t="s">
        <v>455</v>
      </c>
      <c r="DW126" s="927"/>
      <c r="DX126" s="927"/>
      <c r="DY126" s="927"/>
      <c r="DZ126" s="928"/>
    </row>
    <row r="127" spans="1:130" s="230" customFormat="1" ht="26.25" customHeight="1" x14ac:dyDescent="0.15">
      <c r="A127" s="1064"/>
      <c r="B127" s="951"/>
      <c r="C127" s="973" t="s">
        <v>499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453</v>
      </c>
      <c r="AB127" s="959"/>
      <c r="AC127" s="959"/>
      <c r="AD127" s="959"/>
      <c r="AE127" s="960"/>
      <c r="AF127" s="961" t="s">
        <v>401</v>
      </c>
      <c r="AG127" s="959"/>
      <c r="AH127" s="959"/>
      <c r="AI127" s="959"/>
      <c r="AJ127" s="960"/>
      <c r="AK127" s="961" t="s">
        <v>401</v>
      </c>
      <c r="AL127" s="959"/>
      <c r="AM127" s="959"/>
      <c r="AN127" s="959"/>
      <c r="AO127" s="960"/>
      <c r="AP127" s="962" t="s">
        <v>401</v>
      </c>
      <c r="AQ127" s="963"/>
      <c r="AR127" s="963"/>
      <c r="AS127" s="963"/>
      <c r="AT127" s="964"/>
      <c r="AU127" s="232"/>
      <c r="AV127" s="232"/>
      <c r="AW127" s="232"/>
      <c r="AX127" s="1037" t="s">
        <v>500</v>
      </c>
      <c r="AY127" s="1038"/>
      <c r="AZ127" s="1038"/>
      <c r="BA127" s="1038"/>
      <c r="BB127" s="1038"/>
      <c r="BC127" s="1038"/>
      <c r="BD127" s="1038"/>
      <c r="BE127" s="1039"/>
      <c r="BF127" s="1040" t="s">
        <v>501</v>
      </c>
      <c r="BG127" s="1038"/>
      <c r="BH127" s="1038"/>
      <c r="BI127" s="1038"/>
      <c r="BJ127" s="1038"/>
      <c r="BK127" s="1038"/>
      <c r="BL127" s="1039"/>
      <c r="BM127" s="1040" t="s">
        <v>502</v>
      </c>
      <c r="BN127" s="1038"/>
      <c r="BO127" s="1038"/>
      <c r="BP127" s="1038"/>
      <c r="BQ127" s="1038"/>
      <c r="BR127" s="1038"/>
      <c r="BS127" s="1039"/>
      <c r="BT127" s="1040" t="s">
        <v>503</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504</v>
      </c>
      <c r="CQ127" s="923"/>
      <c r="CR127" s="923"/>
      <c r="CS127" s="923"/>
      <c r="CT127" s="923"/>
      <c r="CU127" s="923"/>
      <c r="CV127" s="923"/>
      <c r="CW127" s="923"/>
      <c r="CX127" s="923"/>
      <c r="CY127" s="923"/>
      <c r="CZ127" s="923"/>
      <c r="DA127" s="923"/>
      <c r="DB127" s="923"/>
      <c r="DC127" s="923"/>
      <c r="DD127" s="923"/>
      <c r="DE127" s="923"/>
      <c r="DF127" s="924"/>
      <c r="DG127" s="925" t="s">
        <v>475</v>
      </c>
      <c r="DH127" s="926"/>
      <c r="DI127" s="926"/>
      <c r="DJ127" s="926"/>
      <c r="DK127" s="926"/>
      <c r="DL127" s="926" t="s">
        <v>475</v>
      </c>
      <c r="DM127" s="926"/>
      <c r="DN127" s="926"/>
      <c r="DO127" s="926"/>
      <c r="DP127" s="926"/>
      <c r="DQ127" s="926" t="s">
        <v>401</v>
      </c>
      <c r="DR127" s="926"/>
      <c r="DS127" s="926"/>
      <c r="DT127" s="926"/>
      <c r="DU127" s="926"/>
      <c r="DV127" s="927" t="s">
        <v>455</v>
      </c>
      <c r="DW127" s="927"/>
      <c r="DX127" s="927"/>
      <c r="DY127" s="927"/>
      <c r="DZ127" s="928"/>
    </row>
    <row r="128" spans="1:130" s="230" customFormat="1" ht="26.25" customHeight="1" thickBot="1" x14ac:dyDescent="0.2">
      <c r="A128" s="1047" t="s">
        <v>505</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506</v>
      </c>
      <c r="X128" s="1049"/>
      <c r="Y128" s="1049"/>
      <c r="Z128" s="1050"/>
      <c r="AA128" s="1051">
        <v>12947</v>
      </c>
      <c r="AB128" s="1052"/>
      <c r="AC128" s="1052"/>
      <c r="AD128" s="1052"/>
      <c r="AE128" s="1053"/>
      <c r="AF128" s="1054">
        <v>15286</v>
      </c>
      <c r="AG128" s="1052"/>
      <c r="AH128" s="1052"/>
      <c r="AI128" s="1052"/>
      <c r="AJ128" s="1053"/>
      <c r="AK128" s="1054">
        <v>14151</v>
      </c>
      <c r="AL128" s="1052"/>
      <c r="AM128" s="1052"/>
      <c r="AN128" s="1052"/>
      <c r="AO128" s="1053"/>
      <c r="AP128" s="1055"/>
      <c r="AQ128" s="1056"/>
      <c r="AR128" s="1056"/>
      <c r="AS128" s="1056"/>
      <c r="AT128" s="1057"/>
      <c r="AU128" s="232"/>
      <c r="AV128" s="232"/>
      <c r="AW128" s="232"/>
      <c r="AX128" s="896" t="s">
        <v>507</v>
      </c>
      <c r="AY128" s="897"/>
      <c r="AZ128" s="897"/>
      <c r="BA128" s="897"/>
      <c r="BB128" s="897"/>
      <c r="BC128" s="897"/>
      <c r="BD128" s="897"/>
      <c r="BE128" s="898"/>
      <c r="BF128" s="1058" t="s">
        <v>475</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508</v>
      </c>
      <c r="CQ128" s="740"/>
      <c r="CR128" s="740"/>
      <c r="CS128" s="740"/>
      <c r="CT128" s="740"/>
      <c r="CU128" s="740"/>
      <c r="CV128" s="740"/>
      <c r="CW128" s="740"/>
      <c r="CX128" s="740"/>
      <c r="CY128" s="740"/>
      <c r="CZ128" s="740"/>
      <c r="DA128" s="740"/>
      <c r="DB128" s="740"/>
      <c r="DC128" s="740"/>
      <c r="DD128" s="740"/>
      <c r="DE128" s="740"/>
      <c r="DF128" s="1042"/>
      <c r="DG128" s="1043" t="s">
        <v>453</v>
      </c>
      <c r="DH128" s="1044"/>
      <c r="DI128" s="1044"/>
      <c r="DJ128" s="1044"/>
      <c r="DK128" s="1044"/>
      <c r="DL128" s="1044" t="s">
        <v>455</v>
      </c>
      <c r="DM128" s="1044"/>
      <c r="DN128" s="1044"/>
      <c r="DO128" s="1044"/>
      <c r="DP128" s="1044"/>
      <c r="DQ128" s="1044" t="s">
        <v>453</v>
      </c>
      <c r="DR128" s="1044"/>
      <c r="DS128" s="1044"/>
      <c r="DT128" s="1044"/>
      <c r="DU128" s="1044"/>
      <c r="DV128" s="1045" t="s">
        <v>453</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509</v>
      </c>
      <c r="X129" s="1071"/>
      <c r="Y129" s="1071"/>
      <c r="Z129" s="1072"/>
      <c r="AA129" s="958">
        <v>1172770</v>
      </c>
      <c r="AB129" s="959"/>
      <c r="AC129" s="959"/>
      <c r="AD129" s="959"/>
      <c r="AE129" s="960"/>
      <c r="AF129" s="961">
        <v>1279146</v>
      </c>
      <c r="AG129" s="959"/>
      <c r="AH129" s="959"/>
      <c r="AI129" s="959"/>
      <c r="AJ129" s="960"/>
      <c r="AK129" s="961">
        <v>1251070</v>
      </c>
      <c r="AL129" s="959"/>
      <c r="AM129" s="959"/>
      <c r="AN129" s="959"/>
      <c r="AO129" s="960"/>
      <c r="AP129" s="1073"/>
      <c r="AQ129" s="1074"/>
      <c r="AR129" s="1074"/>
      <c r="AS129" s="1074"/>
      <c r="AT129" s="1075"/>
      <c r="AU129" s="233"/>
      <c r="AV129" s="233"/>
      <c r="AW129" s="233"/>
      <c r="AX129" s="1065" t="s">
        <v>510</v>
      </c>
      <c r="AY129" s="923"/>
      <c r="AZ129" s="923"/>
      <c r="BA129" s="923"/>
      <c r="BB129" s="923"/>
      <c r="BC129" s="923"/>
      <c r="BD129" s="923"/>
      <c r="BE129" s="924"/>
      <c r="BF129" s="1066" t="s">
        <v>418</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512</v>
      </c>
      <c r="X130" s="1071"/>
      <c r="Y130" s="1071"/>
      <c r="Z130" s="1072"/>
      <c r="AA130" s="958">
        <v>155785</v>
      </c>
      <c r="AB130" s="959"/>
      <c r="AC130" s="959"/>
      <c r="AD130" s="959"/>
      <c r="AE130" s="960"/>
      <c r="AF130" s="961">
        <v>149997</v>
      </c>
      <c r="AG130" s="959"/>
      <c r="AH130" s="959"/>
      <c r="AI130" s="959"/>
      <c r="AJ130" s="960"/>
      <c r="AK130" s="961">
        <v>150234</v>
      </c>
      <c r="AL130" s="959"/>
      <c r="AM130" s="959"/>
      <c r="AN130" s="959"/>
      <c r="AO130" s="960"/>
      <c r="AP130" s="1073"/>
      <c r="AQ130" s="1074"/>
      <c r="AR130" s="1074"/>
      <c r="AS130" s="1074"/>
      <c r="AT130" s="1075"/>
      <c r="AU130" s="233"/>
      <c r="AV130" s="233"/>
      <c r="AW130" s="233"/>
      <c r="AX130" s="1065" t="s">
        <v>513</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514</v>
      </c>
      <c r="X131" s="1108"/>
      <c r="Y131" s="1108"/>
      <c r="Z131" s="1109"/>
      <c r="AA131" s="1004">
        <v>1016985</v>
      </c>
      <c r="AB131" s="986"/>
      <c r="AC131" s="986"/>
      <c r="AD131" s="986"/>
      <c r="AE131" s="987"/>
      <c r="AF131" s="985">
        <v>1129149</v>
      </c>
      <c r="AG131" s="986"/>
      <c r="AH131" s="986"/>
      <c r="AI131" s="986"/>
      <c r="AJ131" s="987"/>
      <c r="AK131" s="985">
        <v>1100836</v>
      </c>
      <c r="AL131" s="986"/>
      <c r="AM131" s="986"/>
      <c r="AN131" s="986"/>
      <c r="AO131" s="987"/>
      <c r="AP131" s="1110"/>
      <c r="AQ131" s="1111"/>
      <c r="AR131" s="1111"/>
      <c r="AS131" s="1111"/>
      <c r="AT131" s="1112"/>
      <c r="AU131" s="233"/>
      <c r="AV131" s="233"/>
      <c r="AW131" s="233"/>
      <c r="AX131" s="1083" t="s">
        <v>515</v>
      </c>
      <c r="AY131" s="740"/>
      <c r="AZ131" s="740"/>
      <c r="BA131" s="740"/>
      <c r="BB131" s="740"/>
      <c r="BC131" s="740"/>
      <c r="BD131" s="740"/>
      <c r="BE131" s="1042"/>
      <c r="BF131" s="1084" t="s">
        <v>497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517</v>
      </c>
      <c r="W132" s="1094"/>
      <c r="X132" s="1094"/>
      <c r="Y132" s="1094"/>
      <c r="Z132" s="1095"/>
      <c r="AA132" s="1096">
        <v>7.0730640080000002</v>
      </c>
      <c r="AB132" s="1097"/>
      <c r="AC132" s="1097"/>
      <c r="AD132" s="1097"/>
      <c r="AE132" s="1098"/>
      <c r="AF132" s="1099">
        <v>6.8203576320000003</v>
      </c>
      <c r="AG132" s="1097"/>
      <c r="AH132" s="1097"/>
      <c r="AI132" s="1097"/>
      <c r="AJ132" s="1098"/>
      <c r="AK132" s="1099">
        <v>8.5473222169999996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518</v>
      </c>
      <c r="W133" s="1077"/>
      <c r="X133" s="1077"/>
      <c r="Y133" s="1077"/>
      <c r="Z133" s="1078"/>
      <c r="AA133" s="1079">
        <v>7.5</v>
      </c>
      <c r="AB133" s="1080"/>
      <c r="AC133" s="1080"/>
      <c r="AD133" s="1080"/>
      <c r="AE133" s="1081"/>
      <c r="AF133" s="1079">
        <v>7.1</v>
      </c>
      <c r="AG133" s="1080"/>
      <c r="AH133" s="1080"/>
      <c r="AI133" s="1080"/>
      <c r="AJ133" s="1081"/>
      <c r="AK133" s="1079">
        <v>7.4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Z0XlPgaTVkRkQDbgRhVfd9uinNFFI1nq9aZL2zO0ISCvEEcovVekt2C6/7a8mCQ3AWXR0l9/o/JtZdkFrzr+A==" saltValue="OrdJuAJ1AA4iuhCieoqq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1" zoomScale="64" zoomScaleNormal="85" zoomScaleSheetLayoutView="64"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MftdvGhSDJeSvq+y+cXAv1cw8ZevAFeqSsWw1tsnr+LzmD4Gyyunt4J5N06h/s8ahy9HzVIowgbmlHEQdkxRw==" saltValue="ctoN/PgAHlmdNJ2SfE40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Z43" zoomScale="68" zoomScaleNormal="68"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C5e7S7JgfQcqnhryYJdR2kHBrJHDSfvETIw4u/3YMpS7IjNMiwxZ6avktdau1VIV0lfoHnyMGF4C0IH8YGDjw==" saltValue="y2fa7aj/Zn4OTLt0fiIG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8" zoomScaleSheetLayoutView="78"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527</v>
      </c>
      <c r="AL9" s="1117"/>
      <c r="AM9" s="1117"/>
      <c r="AN9" s="1118"/>
      <c r="AO9" s="281">
        <v>407655</v>
      </c>
      <c r="AP9" s="281">
        <v>288912</v>
      </c>
      <c r="AQ9" s="282">
        <v>239803</v>
      </c>
      <c r="AR9" s="283">
        <v>20.5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528</v>
      </c>
      <c r="AL10" s="1117"/>
      <c r="AM10" s="1117"/>
      <c r="AN10" s="1118"/>
      <c r="AO10" s="284">
        <v>34869</v>
      </c>
      <c r="AP10" s="284">
        <v>24712</v>
      </c>
      <c r="AQ10" s="285">
        <v>35073</v>
      </c>
      <c r="AR10" s="286">
        <v>-29.5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529</v>
      </c>
      <c r="AL11" s="1117"/>
      <c r="AM11" s="1117"/>
      <c r="AN11" s="1118"/>
      <c r="AO11" s="284" t="s">
        <v>530</v>
      </c>
      <c r="AP11" s="284" t="s">
        <v>530</v>
      </c>
      <c r="AQ11" s="285">
        <v>3640</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531</v>
      </c>
      <c r="AL12" s="1117"/>
      <c r="AM12" s="1117"/>
      <c r="AN12" s="1118"/>
      <c r="AO12" s="284" t="s">
        <v>530</v>
      </c>
      <c r="AP12" s="284" t="s">
        <v>530</v>
      </c>
      <c r="AQ12" s="285" t="s">
        <v>530</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532</v>
      </c>
      <c r="AL13" s="1117"/>
      <c r="AM13" s="1117"/>
      <c r="AN13" s="1118"/>
      <c r="AO13" s="284">
        <v>34439</v>
      </c>
      <c r="AP13" s="284">
        <v>24408</v>
      </c>
      <c r="AQ13" s="285">
        <v>11407</v>
      </c>
      <c r="AR13" s="286">
        <v>114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533</v>
      </c>
      <c r="AL14" s="1117"/>
      <c r="AM14" s="1117"/>
      <c r="AN14" s="1118"/>
      <c r="AO14" s="284">
        <v>20249</v>
      </c>
      <c r="AP14" s="284">
        <v>14351</v>
      </c>
      <c r="AQ14" s="285">
        <v>4585</v>
      </c>
      <c r="AR14" s="286">
        <v>213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534</v>
      </c>
      <c r="AL15" s="1120"/>
      <c r="AM15" s="1120"/>
      <c r="AN15" s="1121"/>
      <c r="AO15" s="284">
        <v>-26504</v>
      </c>
      <c r="AP15" s="284">
        <v>-18784</v>
      </c>
      <c r="AQ15" s="285">
        <v>-18839</v>
      </c>
      <c r="AR15" s="286">
        <v>-0.3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194</v>
      </c>
      <c r="AL16" s="1120"/>
      <c r="AM16" s="1120"/>
      <c r="AN16" s="1121"/>
      <c r="AO16" s="284">
        <v>470708</v>
      </c>
      <c r="AP16" s="284">
        <v>333599</v>
      </c>
      <c r="AQ16" s="285">
        <v>275669</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539</v>
      </c>
      <c r="AL21" s="1123"/>
      <c r="AM21" s="1123"/>
      <c r="AN21" s="1124"/>
      <c r="AO21" s="297">
        <v>27.64</v>
      </c>
      <c r="AP21" s="298">
        <v>23.86</v>
      </c>
      <c r="AQ21" s="299">
        <v>3.78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540</v>
      </c>
      <c r="AL22" s="1123"/>
      <c r="AM22" s="1123"/>
      <c r="AN22" s="1124"/>
      <c r="AO22" s="302">
        <v>91</v>
      </c>
      <c r="AP22" s="303">
        <v>95.5</v>
      </c>
      <c r="AQ22" s="304">
        <v>-4.5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228398</v>
      </c>
      <c r="AP32" s="312">
        <v>161870</v>
      </c>
      <c r="AQ32" s="313">
        <v>162926</v>
      </c>
      <c r="AR32" s="314">
        <v>-0.6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t="s">
        <v>530</v>
      </c>
      <c r="AP34" s="312" t="s">
        <v>530</v>
      </c>
      <c r="AQ34" s="313">
        <v>4</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5053</v>
      </c>
      <c r="AP35" s="312">
        <v>3581</v>
      </c>
      <c r="AQ35" s="313">
        <v>33512</v>
      </c>
      <c r="AR35" s="314">
        <v>-89.3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v>6341</v>
      </c>
      <c r="AP36" s="312">
        <v>4494</v>
      </c>
      <c r="AQ36" s="313">
        <v>2866</v>
      </c>
      <c r="AR36" s="314">
        <v>56.8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18648</v>
      </c>
      <c r="AP37" s="312">
        <v>13216</v>
      </c>
      <c r="AQ37" s="313">
        <v>1429</v>
      </c>
      <c r="AR37" s="314">
        <v>824.8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v>37</v>
      </c>
      <c r="AP38" s="315">
        <v>26</v>
      </c>
      <c r="AQ38" s="316">
        <v>30</v>
      </c>
      <c r="AR38" s="304">
        <v>-13.3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-14151</v>
      </c>
      <c r="AP39" s="312">
        <v>-10029</v>
      </c>
      <c r="AQ39" s="313">
        <v>-7390</v>
      </c>
      <c r="AR39" s="314">
        <v>35.700000000000003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-150234</v>
      </c>
      <c r="AP40" s="312">
        <v>-106473</v>
      </c>
      <c r="AQ40" s="313">
        <v>-136323</v>
      </c>
      <c r="AR40" s="314">
        <v>-21.9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94092</v>
      </c>
      <c r="AP41" s="312">
        <v>66685</v>
      </c>
      <c r="AQ41" s="313">
        <v>57054</v>
      </c>
      <c r="AR41" s="314">
        <v>16.899999999999999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522</v>
      </c>
      <c r="AN49" s="1127" t="s">
        <v>556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378356</v>
      </c>
      <c r="AN51" s="334">
        <v>249411</v>
      </c>
      <c r="AO51" s="335">
        <v>-9.9</v>
      </c>
      <c r="AP51" s="336">
        <v>271581</v>
      </c>
      <c r="AQ51" s="337">
        <v>-6.7</v>
      </c>
      <c r="AR51" s="338">
        <v>-3.2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99469</v>
      </c>
      <c r="AN52" s="342">
        <v>65570</v>
      </c>
      <c r="AO52" s="343">
        <v>9</v>
      </c>
      <c r="AP52" s="344">
        <v>117844</v>
      </c>
      <c r="AQ52" s="345">
        <v>-1</v>
      </c>
      <c r="AR52" s="346">
        <v>10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339707</v>
      </c>
      <c r="AN53" s="334">
        <v>224674</v>
      </c>
      <c r="AO53" s="335">
        <v>-9.9</v>
      </c>
      <c r="AP53" s="336">
        <v>268375</v>
      </c>
      <c r="AQ53" s="337">
        <v>-1.2</v>
      </c>
      <c r="AR53" s="338">
        <v>-8.6999999999999993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172967</v>
      </c>
      <c r="AN54" s="342">
        <v>114396</v>
      </c>
      <c r="AO54" s="343">
        <v>74.5</v>
      </c>
      <c r="AP54" s="344">
        <v>119602</v>
      </c>
      <c r="AQ54" s="345">
        <v>1.5</v>
      </c>
      <c r="AR54" s="346">
        <v>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502184</v>
      </c>
      <c r="AN55" s="334">
        <v>348255</v>
      </c>
      <c r="AO55" s="335">
        <v>55</v>
      </c>
      <c r="AP55" s="336">
        <v>301035</v>
      </c>
      <c r="AQ55" s="337">
        <v>12.2</v>
      </c>
      <c r="AR55" s="338">
        <v>42.8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248502</v>
      </c>
      <c r="AN56" s="342">
        <v>172331</v>
      </c>
      <c r="AO56" s="343">
        <v>50.6</v>
      </c>
      <c r="AP56" s="344">
        <v>154376</v>
      </c>
      <c r="AQ56" s="345">
        <v>29.1</v>
      </c>
      <c r="AR56" s="346">
        <v>21.5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621845</v>
      </c>
      <c r="AN57" s="334">
        <v>439156</v>
      </c>
      <c r="AO57" s="335">
        <v>26.1</v>
      </c>
      <c r="AP57" s="336">
        <v>277467</v>
      </c>
      <c r="AQ57" s="337">
        <v>-7.8</v>
      </c>
      <c r="AR57" s="338">
        <v>33.9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255212</v>
      </c>
      <c r="AN58" s="342">
        <v>180234</v>
      </c>
      <c r="AO58" s="343">
        <v>4.5999999999999996</v>
      </c>
      <c r="AP58" s="344">
        <v>128378</v>
      </c>
      <c r="AQ58" s="345">
        <v>-16.8</v>
      </c>
      <c r="AR58" s="346">
        <v>21.4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567699</v>
      </c>
      <c r="AN59" s="334">
        <v>402338</v>
      </c>
      <c r="AO59" s="335">
        <v>-8.4</v>
      </c>
      <c r="AP59" s="336">
        <v>282256</v>
      </c>
      <c r="AQ59" s="337">
        <v>1.7</v>
      </c>
      <c r="AR59" s="338">
        <v>-10.1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162418</v>
      </c>
      <c r="AN60" s="342">
        <v>115108</v>
      </c>
      <c r="AO60" s="343">
        <v>-36.1</v>
      </c>
      <c r="AP60" s="344">
        <v>145453</v>
      </c>
      <c r="AQ60" s="345">
        <v>13.3</v>
      </c>
      <c r="AR60" s="346">
        <v>-49.4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481958</v>
      </c>
      <c r="AN61" s="349">
        <v>332767</v>
      </c>
      <c r="AO61" s="350">
        <v>10.6</v>
      </c>
      <c r="AP61" s="351">
        <v>280143</v>
      </c>
      <c r="AQ61" s="352">
        <v>-0.4</v>
      </c>
      <c r="AR61" s="338">
        <v>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187714</v>
      </c>
      <c r="AN62" s="342">
        <v>129528</v>
      </c>
      <c r="AO62" s="343">
        <v>20.5</v>
      </c>
      <c r="AP62" s="344">
        <v>133131</v>
      </c>
      <c r="AQ62" s="345">
        <v>5.2</v>
      </c>
      <c r="AR62" s="346">
        <v>15.3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uxzgwdHf5QVW3UfJclUeuivMTLXvNQ0w2gO8//28nuaUHs9YRC8NkrTz1OXwRgwzjVxV6cdE28hE/ubiQ703w==" saltValue="crINk2lnrNxnDB3utbVf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rlMnibk6qC8Nk7HdNn/VFrhIGYswYxFtdnWzb1gLV3LqpmOgIxdG5dhwragBdLbkDg5bNIXtYAXYPWvR3MPZiA==" saltValue="cOMHBYkzPRwH+bbeUixq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2" zoomScaleNormal="82"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6DUJrAriLOfrhgBY69fiAXUgIzSf+eHyPpGD2Bqr+FLoHPZ6ht42lDbgDBPjH37q+Ta9XeV8XKFlbz+yxMWYsA==" saltValue="kDEN1i2uBgm4Sg9Ln8if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4" zoomScaleNormal="4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9" t="s">
        <v>3</v>
      </c>
      <c r="D47" s="1139"/>
      <c r="E47" s="1140"/>
      <c r="F47" s="11">
        <v>72.02</v>
      </c>
      <c r="G47" s="12">
        <v>66.92</v>
      </c>
      <c r="H47" s="12">
        <v>65.900000000000006</v>
      </c>
      <c r="I47" s="12">
        <v>63.87</v>
      </c>
      <c r="J47" s="13">
        <v>79.81</v>
      </c>
    </row>
    <row r="48" spans="2:10" ht="57.75" customHeight="1" x14ac:dyDescent="0.15">
      <c r="B48" s="14"/>
      <c r="C48" s="1141" t="s">
        <v>4</v>
      </c>
      <c r="D48" s="1141"/>
      <c r="E48" s="1142"/>
      <c r="F48" s="15">
        <v>9.36</v>
      </c>
      <c r="G48" s="16">
        <v>7.03</v>
      </c>
      <c r="H48" s="16">
        <v>1.9</v>
      </c>
      <c r="I48" s="16">
        <v>10.4</v>
      </c>
      <c r="J48" s="17">
        <v>9.2899999999999991</v>
      </c>
    </row>
    <row r="49" spans="2:10" ht="57.75" customHeight="1" thickBot="1" x14ac:dyDescent="0.2">
      <c r="B49" s="18"/>
      <c r="C49" s="1143" t="s">
        <v>5</v>
      </c>
      <c r="D49" s="1143"/>
      <c r="E49" s="1144"/>
      <c r="F49" s="19">
        <v>9.75</v>
      </c>
      <c r="G49" s="20" t="s">
        <v>577</v>
      </c>
      <c r="H49" s="20" t="s">
        <v>578</v>
      </c>
      <c r="I49" s="20">
        <v>12.11</v>
      </c>
      <c r="J49" s="21">
        <v>13.16</v>
      </c>
    </row>
    <row r="50" spans="2:10" x14ac:dyDescent="0.15"/>
  </sheetData>
  <sheetProtection algorithmName="SHA-512" hashValue="aCTUK2bFoqCIklsO3qBYtjAm33DehJ0AJO39ZqARpCfHHxgvFOjbxyxYpW9r/pS23p/Yrrg5MDlbTnvO7ru3mQ==" saltValue="LUxF2GQIqn32tENy3gJx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2024-03-14T04:41:13Z</dcterms:created>
  <dcterms:modified xsi:type="dcterms:W3CDTF">2024-09-02T01:05:26Z</dcterms:modified>
  <cp:category/>
</cp:coreProperties>
</file>