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950724\Desktop\市町村①\"/>
    </mc:Choice>
  </mc:AlternateContent>
  <bookViews>
    <workbookView xWindow="0" yWindow="0" windowWidth="19200" windowHeight="6550" firstSheet="11" activeTab="1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<sst xmlns="http://schemas.openxmlformats.org/spreadsheetml/2006/main" count="1129" uniqueCount="616">
  <si>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</si>
  <si>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</si>
  <si>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</si>
  <si>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</si>
  <si>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</si>
  <si>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</si>
  <si>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</si>
  <si>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</si>
  <si>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</si>
  <si>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</si>
  <si>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</si>
  <si>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</si>
  <si>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</si>
  <si>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</si>
  <si>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</si>
  <si>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</si>
  <si>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</si>
  <si>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</si>
  <si>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</si>
  <si>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</si>
  <si>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</si>
  <si>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</si>
  <si>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</si>
  <si>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</si>
  <si>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</si>
  <si>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</si>
  <si>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</si>
  <si>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</si>
  <si>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</si>
  <si>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</si>
  <si>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</si>
  <si>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</si>
  <si>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</si>
  <si>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</si>
  <si>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</si>
  <si>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</si>
  <si>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</si>
  <si>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</si>
  <si>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</si>
  <si>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</si>
  <si>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</si>
  <si>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</si>
  <si>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</si>
  <si>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</si>
  <si>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</si>
  <si>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</si>
  <si>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</si>
  <si>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</si>
  <si>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</si>
  <si>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</si>
  <si>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</si>
  <si>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</si>
  <si>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</si>
  <si>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</si>
  <si>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</si>
  <si>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</si>
  <si>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</si>
  <si>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</si>
  <si>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</si>
  <si>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</si>
  <si>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</si>
  <si>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</si>
  <si>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</si>
  <si>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</si>
  <si>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</si>
  <si>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</si>
  <si>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</si>
  <si>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</si>
  <si>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</si>
  <si>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</si>
  <si>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</si>
  <si>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</si>
  <si>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</si>
  <si>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</si>
  <si>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</si>
  <si>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</si>
  <si>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</si>
  <si>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</si>
  <si>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</si>
  <si>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</si>
  <si>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</si>
  <si>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</si>
  <si>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</si>
  <si>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</si>
  <si>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</si>
  <si>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</si>
  <si>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</si>
  <si>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</si>
  <si>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</si>
  <si>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</si>
  <si>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</si>
  <si>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</si>
  <si>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</si>
  <si>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</si>
  <si>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</si>
  <si>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</si>
  <si>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</si>
  <si>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</si>
  <si>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</si>
  <si>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</si>
  <si>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</si>
  <si>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</si>
  <si>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</si>
  <si>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</si>
  <si>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</si>
  <si>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</si>
  <si>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</si>
  <si>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</si>
  <si>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</si>
  <si>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</si>
  <si>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</si>
  <si>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</si>
  <si>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</si>
  <si>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</si>
  <si>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</si>
  <si>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</si>
  <si>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</si>
  <si>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</si>
  <si>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</si>
  <si>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</si>
  <si>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</si>
  <si>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</si>
  <si>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</si>
  <si>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</si>
  <si>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</si>
  <si>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</si>
  <si>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</si>
  <si>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</si>
  <si>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</si>
  <si>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</si>
  <si>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</si>
  <si>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</si>
  <si>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</si>
  <si>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</si>
  <si>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</si>
  <si>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</si>
  <si>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</si>
  <si>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</si>
  <si>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</si>
  <si>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</si>
  <si>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</si>
  <si>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</si>
  <si>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</si>
  <si>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</si>
  <si>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</si>
  <si>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</si>
  <si>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</si>
  <si>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</si>
  <si>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</si>
  <si>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</si>
  <si>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</si>
  <si>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</si>
  <si>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</si>
  <si>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</si>
  <si>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</si>
  <si>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</si>
  <si>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</si>
  <si>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</si>
  <si>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</si>
  <si>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</si>
  <si>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</si>
  <si>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</si>
  <si>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</si>
  <si>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</si>
  <si>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</si>
  <si>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</si>
  <si>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</si>
  <si>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</si>
  <si>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</si>
  <si>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</si>
  <si>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</si>
  <si>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</si>
  <si>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</si>
  <si>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</si>
  <si>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</si>
  <si>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</si>
  <si>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</si>
  <si>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</si>
  <si>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</si>
  <si>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</si>
  <si>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</si>
  <si>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</si>
  <si>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</si>
  <si>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</si>
  <si>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</si>
  <si>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</si>
  <si>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</si>
  <si>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</si>
  <si>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</si>
  <si>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</si>
  <si>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</si>
  <si>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</si>
  <si>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</si>
  <si>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</si>
  <si>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</si>
  <si>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</si>
  <si>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</si>
  <si>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</si>
  <si>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</si>
  <si>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</si>
  <si>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</si>
  <si>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</si>
  <si>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</si>
  <si>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</si>
  <si>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</si>
  <si>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</si>
  <si>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</si>
  <si>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</si>
  <si>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</si>
  <si>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</si>
  <si>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</si>
  <si>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</si>
  <si>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</si>
  <si>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</si>
  <si>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</si>
  <si>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</si>
  <si>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</si>
  <si>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</si>
  <si>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熊本県和水町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</si>
  <si>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</si>
  <si>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</si>
  <si>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</si>
  <si>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</si>
  <si>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</si>
  <si>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</si>
  <si>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</si>
  <si>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</si>
  <si>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</si>
  <si>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</si>
  <si>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</si>
  <si>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</si>
  <si>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</si>
  <si>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</si>
  <si>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</si>
  <si>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</si>
  <si>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</si>
  <si>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</si>
  <si>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</si>
  <si>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</si>
  <si>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</si>
  <si>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</si>
  <si>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</si>
  <si>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</si>
  <si>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</si>
  <si>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</si>
  <si>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</si>
  <si>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</si>
  <si>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</si>
  <si>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</si>
  <si>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</si>
  <si>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</si>
  <si>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</si>
  <si>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</si>
  <si>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</si>
  <si>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</si>
  <si>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</si>
  <si>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</si>
  <si>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</si>
  <si>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</si>
  <si>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</si>
  <si>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</si>
  <si>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</si>
  <si>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</si>
  <si>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</si>
  <si>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</si>
  <si>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</si>
  <si>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</si>
  <si>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</si>
  <si>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</si>
  <si>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</si>
  <si>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</si>
  <si>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</si>
  <si>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</si>
  <si>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</si>
  <si>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</si>
  <si>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</si>
  <si>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</si>
  <si>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</si>
  <si>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</si>
  <si>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</si>
  <si>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</si>
  <si>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</si>
  <si>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</si>
  <si>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</si>
  <si>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</si>
  <si>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</si>
  <si>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</si>
  <si>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</si>
  <si>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</si>
  <si>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</si>
  <si>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</si>
  <si>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</si>
  <si>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</si>
  <si>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</si>
  <si>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</si>
  <si>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</si>
  <si>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</si>
  <si>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</si>
  <si>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</si>
  <si>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</si>
  <si>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</si>
  <si>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</si>
  <si>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</si>
  <si>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</si>
  <si>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</si>
  <si>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</si>
  <si>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</si>
  <si>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</si>
  <si>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</si>
  <si>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</si>
  <si>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</si>
  <si>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</si>
  <si>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</si>
  <si>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</si>
  <si>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</si>
  <si>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</si>
  <si>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</si>
  <si>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</si>
  <si>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</si>
  <si>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</si>
  <si>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</si>
  <si>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</si>
  <si>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</si>
  <si>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</si>
  <si>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</si>
  <si>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</si>
  <si>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</si>
  <si>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</si>
  <si>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</si>
  <si>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</si>
  <si>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</si>
  <si>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</si>
  <si>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</si>
  <si>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</si>
  <si>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</si>
  <si>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</si>
  <si>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</si>
  <si>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</si>
  <si>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</si>
  <si>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</si>
  <si>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</si>
  <si>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</si>
  <si>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</si>
  <si>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</si>
  <si>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</si>
  <si>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</si>
  <si>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</si>
  <si>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</si>
  <si>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</si>
  <si>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</si>
  <si>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</si>
  <si>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</si>
  <si>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</si>
  <si>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</si>
  <si>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</si>
  <si>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</si>
  <si>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</si>
  <si>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</si>
  <si>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</si>
  <si>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</si>
  <si>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</si>
  <si>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</si>
  <si>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</si>
  <si>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</si>
  <si>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</si>
  <si>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</si>
  <si>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</si>
  <si>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</si>
  <si>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</si>
  <si>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</si>
  <si>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</si>
  <si>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熊本県和水町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</si>
  <si>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</si>
  <si>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</si>
  <si>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</si>
  <si>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</si>
  <si>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</si>
  <si>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</si>
  <si>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</si>
  <si>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</si>
  <si>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</si>
  <si>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</si>
  <si>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</si>
  <si>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</si>
  <si>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</si>
  <si>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</si>
  <si>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</si>
  <si>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</si>
  <si>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</si>
  <si>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</si>
  <si>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</si>
  <si>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</si>
  <si>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</si>
  <si>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</si>
  <si>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</si>
  <si>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</si>
  <si>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</si>
  <si>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</si>
  <si>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</si>
  <si>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</si>
  <si>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</si>
  <si>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</si>
  <si>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</si>
  <si>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</si>
  <si>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</si>
  <si>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</si>
  <si>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</si>
  <si>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</si>
  <si>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</si>
  <si>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</si>
  <si>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</si>
  <si>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</si>
  <si>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法非適用企業</t>
    <phoneticPr fontId="5"/>
  </si>
  <si>
    <t>下水道事業会計</t>
    <phoneticPr fontId="5"/>
  </si>
  <si>
    <t>特定地域生活排水処理事業会計</t>
    <phoneticPr fontId="5"/>
  </si>
  <si>
    <t>住宅用地造成事業会計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</si>
  <si>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</si>
  <si>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</si>
  <si>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</si>
  <si>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</si>
  <si>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</si>
  <si>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</si>
  <si>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</si>
  <si>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</si>
  <si>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</si>
  <si>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</si>
  <si>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</si>
  <si>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</si>
  <si>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</si>
  <si>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</si>
  <si>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</si>
  <si>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</si>
  <si>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</si>
  <si>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</si>
  <si>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</si>
  <si>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</si>
  <si>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</si>
  <si>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</si>
  <si>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</si>
  <si>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</si>
  <si>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</si>
  <si>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</si>
  <si>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</si>
  <si>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</si>
  <si>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</si>
  <si>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</si>
  <si>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</si>
  <si>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</si>
  <si>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</si>
  <si>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</si>
  <si>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</si>
  <si>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</si>
  <si>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</si>
  <si>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</si>
  <si>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</si>
  <si>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</si>
  <si>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</si>
  <si>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</si>
  <si>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</si>
  <si>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</si>
  <si>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</si>
  <si>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</si>
  <si>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</si>
  <si>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</si>
  <si>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</si>
  <si>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</si>
  <si>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</si>
  <si>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</si>
  <si>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</si>
  <si>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</si>
  <si>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</si>
  <si>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</si>
  <si>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</si>
  <si>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</si>
  <si>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</si>
  <si>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</si>
  <si>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</si>
  <si>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</si>
  <si>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</si>
  <si>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</si>
  <si>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</si>
  <si>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</si>
  <si>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</si>
  <si>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</si>
  <si>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</si>
  <si>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</si>
  <si>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</si>
  <si>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</si>
  <si>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</si>
  <si>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</si>
  <si>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</si>
  <si>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</si>
  <si>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</si>
  <si>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</si>
  <si>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</si>
  <si>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</si>
  <si>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</si>
  <si>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</si>
  <si>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</si>
  <si>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</si>
  <si>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</si>
  <si>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</si>
  <si>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</si>
  <si>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</si>
  <si>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</si>
  <si>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</si>
  <si>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</si>
  <si>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</si>
  <si>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</si>
  <si>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</si>
  <si>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</si>
  <si>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</si>
  <si>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</si>
  <si>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</si>
  <si>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</si>
  <si>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</si>
  <si>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</si>
  <si>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</si>
  <si>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</si>
  <si>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</si>
  <si>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</si>
  <si>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</si>
  <si>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</si>
  <si>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</si>
  <si>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</si>
  <si>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</si>
  <si>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</si>
  <si>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</si>
  <si>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</si>
  <si>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</si>
  <si>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</si>
  <si>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</si>
  <si>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</si>
  <si>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</si>
  <si>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</si>
  <si>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</si>
  <si>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</si>
  <si>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</si>
  <si>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</si>
  <si>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</si>
  <si>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</si>
  <si>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</si>
  <si>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</si>
  <si>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</si>
  <si>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</si>
  <si>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</si>
  <si>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</si>
  <si>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</si>
  <si>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</si>
  <si>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</si>
  <si>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</si>
  <si>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</si>
  <si>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</si>
  <si>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</si>
  <si>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</si>
  <si>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</si>
  <si>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</si>
  <si>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</si>
  <si>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</si>
  <si>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</si>
  <si>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</si>
  <si>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</si>
  <si>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</si>
  <si>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</si>
  <si>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</si>
  <si>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</si>
  <si>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</si>
  <si>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</si>
  <si>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</si>
  <si>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</si>
  <si>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2.57</t>
  </si>
  <si>
    <t>▲ 9.36</t>
  </si>
  <si>
    <t>▲ 14.31</t>
  </si>
  <si>
    <t>病院事業会計</t>
  </si>
  <si>
    <t>一般会計</t>
  </si>
  <si>
    <t>介護保険事業会計</t>
  </si>
  <si>
    <t>国民健康保険事業会計</t>
  </si>
  <si>
    <t>下水道事業会計</t>
  </si>
  <si>
    <t>簡易水道事業会計</t>
  </si>
  <si>
    <t>後期高齢者医療事業会計</t>
  </si>
  <si>
    <t>特別養護老人ホーム事業会計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</si>
  <si>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</si>
  <si>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</si>
  <si>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</si>
  <si>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</si>
  <si>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</si>
  <si>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</si>
  <si>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</si>
  <si>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</si>
  <si>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</si>
  <si>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</si>
  <si>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</si>
  <si>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</si>
  <si>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</si>
  <si>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有明広域行政事務組合</t>
    <rPh sb="0" eb="10">
      <t>アリアケコウイキギョウセイジムクミアイ</t>
    </rPh>
    <phoneticPr fontId="2"/>
  </si>
  <si>
    <t>熊本県後期高齢者医療広域連合
（一般会計）</t>
    <rPh sb="0" eb="3">
      <t>クマモトケン</t>
    </rPh>
    <rPh sb="3" eb="10">
      <t>コウキコウレイシャイリョウ</t>
    </rPh>
    <rPh sb="10" eb="14">
      <t>コウイキレンゴウ</t>
    </rPh>
    <rPh sb="16" eb="20">
      <t>イッパンカイケイ</t>
    </rPh>
    <phoneticPr fontId="2"/>
  </si>
  <si>
    <t>熊本県後期高齢者医療広域連合
（後期高齢者医療特別会計）</t>
    <rPh sb="0" eb="3">
      <t>クマモトケン</t>
    </rPh>
    <rPh sb="3" eb="10">
      <t>コウキコウレイシャイリョウ</t>
    </rPh>
    <rPh sb="10" eb="14">
      <t>コウイキレンゴウ</t>
    </rPh>
    <rPh sb="16" eb="18">
      <t>コウキ</t>
    </rPh>
    <rPh sb="18" eb="21">
      <t>コウレイシャ</t>
    </rPh>
    <rPh sb="21" eb="23">
      <t>イリョウ</t>
    </rPh>
    <rPh sb="23" eb="25">
      <t>トクベツ</t>
    </rPh>
    <rPh sb="25" eb="27">
      <t>カイケイ</t>
    </rPh>
    <phoneticPr fontId="2"/>
  </si>
  <si>
    <t>特別会計（交通災害共済事業）分を含む</t>
    <rPh sb="0" eb="4">
      <t>トクベツカイケイ</t>
    </rPh>
    <rPh sb="5" eb="13">
      <t>コウツウサイガイキョウサイジギョウ</t>
    </rPh>
    <rPh sb="14" eb="15">
      <t>ブン</t>
    </rPh>
    <rPh sb="16" eb="17">
      <t>フク</t>
    </rPh>
    <phoneticPr fontId="2"/>
  </si>
  <si>
    <t>株式会社　菊水ロマン館</t>
    <rPh sb="0" eb="4">
      <t>カブシキガイシャ</t>
    </rPh>
    <rPh sb="5" eb="7">
      <t>キクスイ</t>
    </rPh>
    <rPh sb="10" eb="11">
      <t>カン</t>
    </rPh>
    <phoneticPr fontId="2"/>
  </si>
  <si>
    <t xml:space="preserve"> </t>
    <phoneticPr fontId="5"/>
  </si>
  <si>
    <t>公共施設整備基金</t>
    <rPh sb="0" eb="8">
      <t>コウキョウシセツセイビキキン</t>
    </rPh>
    <phoneticPr fontId="5"/>
  </si>
  <si>
    <t>合併振興基金</t>
    <rPh sb="0" eb="2">
      <t>ガッペイ</t>
    </rPh>
    <rPh sb="2" eb="6">
      <t>シンコウキキン</t>
    </rPh>
    <phoneticPr fontId="2"/>
  </si>
  <si>
    <t>ふるさと応援寄附金基金</t>
    <rPh sb="4" eb="6">
      <t>オウエン</t>
    </rPh>
    <rPh sb="6" eb="9">
      <t>キフキン</t>
    </rPh>
    <rPh sb="9" eb="11">
      <t>キキン</t>
    </rPh>
    <phoneticPr fontId="2"/>
  </si>
  <si>
    <t>災害対策基金</t>
    <rPh sb="0" eb="2">
      <t>サイガイ</t>
    </rPh>
    <rPh sb="2" eb="4">
      <t>タイサク</t>
    </rPh>
    <rPh sb="4" eb="6">
      <t>キキン</t>
    </rPh>
    <phoneticPr fontId="2"/>
  </si>
  <si>
    <t>社会福祉振興基金</t>
    <rPh sb="0" eb="8">
      <t>シャカイフクシシンコウキキン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</si>
  <si>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</si>
  <si>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</si>
  <si>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マイナス値が続いており類似団体が0％の為比較は出来ないが令和3年度が-119.9%で令和4年度が-155.6%で将来負担比率が減少している。令和4年度においては地方債の残高減少や、主に減債基金の積立による充当基金残高が増加したため更に将来負担比率は減少した。引き続き施設マネジメントと将来負担比率のバランスを取りながら行政運営に努めていく。</t>
    <rPh sb="22" eb="26">
      <t>ルイジダンタイ</t>
    </rPh>
    <rPh sb="30" eb="31">
      <t>タメ</t>
    </rPh>
    <rPh sb="31" eb="33">
      <t>ヒカク</t>
    </rPh>
    <rPh sb="34" eb="36">
      <t>デキ</t>
    </rPh>
    <rPh sb="39" eb="41">
      <t>レイワ</t>
    </rPh>
    <rPh sb="42" eb="44">
      <t>ネンド</t>
    </rPh>
    <rPh sb="53" eb="55">
      <t>レイワ</t>
    </rPh>
    <rPh sb="56" eb="58">
      <t>ネンド</t>
    </rPh>
    <rPh sb="67" eb="73">
      <t>ショウライフタンヒリツ</t>
    </rPh>
    <rPh sb="74" eb="76">
      <t>ゲンショウ</t>
    </rPh>
    <rPh sb="101" eb="102">
      <t>オモ</t>
    </rPh>
    <rPh sb="103" eb="107">
      <t>ゲンサイキキン</t>
    </rPh>
    <rPh sb="108" eb="110">
      <t>ツミタテ</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</si>
  <si>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</si>
  <si>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</si>
  <si>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</si>
  <si>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</si>
  <si>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</si>
  <si>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</si>
  <si>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いてはマイナス値が続いており類似団体が0％の為比較は出来ないが令和3年度が-119.9%で令和4年度が-155.6%で将来負担比率が減少している。また実質公債費比率においては約10%を推移しており類似団体と比較すると約2%上回っている。地方債の残高は令和3年度と比較して減少しているが、特別養護老人ホームのきくすい荘の建設に係る費用も見込まれるため引き続き将来世代の負担減少に努めていく。</t>
    <rPh sb="0" eb="2">
      <t>ショウライ</t>
    </rPh>
    <rPh sb="2" eb="4">
      <t>フタン</t>
    </rPh>
    <rPh sb="4" eb="6">
      <t>ヒリツ</t>
    </rPh>
    <rPh sb="15" eb="16">
      <t>チ</t>
    </rPh>
    <rPh sb="17" eb="18">
      <t>ツヅ</t>
    </rPh>
    <rPh sb="22" eb="24">
      <t>ルイジ</t>
    </rPh>
    <rPh sb="24" eb="26">
      <t>ダンタイ</t>
    </rPh>
    <rPh sb="30" eb="31">
      <t>タメ</t>
    </rPh>
    <rPh sb="31" eb="33">
      <t>ヒカク</t>
    </rPh>
    <rPh sb="34" eb="36">
      <t>デキ</t>
    </rPh>
    <rPh sb="39" eb="41">
      <t>レイワ</t>
    </rPh>
    <rPh sb="42" eb="44">
      <t>ネンド</t>
    </rPh>
    <rPh sb="53" eb="55">
      <t>レイワ</t>
    </rPh>
    <rPh sb="56" eb="58">
      <t>ネンド</t>
    </rPh>
    <rPh sb="67" eb="69">
      <t>ショウライ</t>
    </rPh>
    <rPh sb="69" eb="71">
      <t>フタン</t>
    </rPh>
    <rPh sb="71" eb="73">
      <t>ヒリツ</t>
    </rPh>
    <rPh sb="74" eb="76">
      <t>ゲンショウ</t>
    </rPh>
    <rPh sb="83" eb="85">
      <t>ジッシツ</t>
    </rPh>
    <rPh sb="85" eb="87">
      <t>コウサイ</t>
    </rPh>
    <rPh sb="87" eb="88">
      <t>ヒ</t>
    </rPh>
    <rPh sb="88" eb="90">
      <t>ヒリツ</t>
    </rPh>
    <rPh sb="95" eb="96">
      <t>ヤク</t>
    </rPh>
    <rPh sb="100" eb="102">
      <t>スイイ</t>
    </rPh>
    <rPh sb="106" eb="110">
      <t>ルイジダンタイ</t>
    </rPh>
    <rPh sb="111" eb="113">
      <t>ヒカク</t>
    </rPh>
    <rPh sb="116" eb="117">
      <t>ヤク</t>
    </rPh>
    <rPh sb="119" eb="121">
      <t>ウワマワ</t>
    </rPh>
    <rPh sb="126" eb="129">
      <t>チホウサイ</t>
    </rPh>
    <rPh sb="130" eb="132">
      <t>ザンダカ</t>
    </rPh>
    <rPh sb="133" eb="135">
      <t>レイワ</t>
    </rPh>
    <rPh sb="136" eb="138">
      <t>ネンド</t>
    </rPh>
    <rPh sb="139" eb="141">
      <t>ヒカク</t>
    </rPh>
    <rPh sb="143" eb="145">
      <t>ゲンショウ</t>
    </rPh>
    <rPh sb="151" eb="153">
      <t>トクベツ</t>
    </rPh>
    <rPh sb="153" eb="155">
      <t>ヨウゴ</t>
    </rPh>
    <rPh sb="155" eb="157">
      <t>ロウジン</t>
    </rPh>
    <rPh sb="165" eb="166">
      <t>ソウ</t>
    </rPh>
    <rPh sb="167" eb="169">
      <t>ケンセツ</t>
    </rPh>
    <rPh sb="170" eb="171">
      <t>カカ</t>
    </rPh>
    <rPh sb="175" eb="177">
      <t>ミコ</t>
    </rPh>
    <rPh sb="182" eb="183">
      <t>ヒ</t>
    </rPh>
    <rPh sb="184" eb="185">
      <t>ツヅ</t>
    </rPh>
    <rPh sb="186" eb="190">
      <t>ショウライセダイ</t>
    </rPh>
    <rPh sb="191" eb="195">
      <t>フタンゲンショウ</t>
    </rPh>
    <rPh sb="196" eb="19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</si>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</sst>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200194</c:v>
                </c:pt>
                <c:pt idx="3">
                  <c:v>122054</c:v>
                </c:pt>
                <c:pt idx="4">
                  <c:v>111644</c:v>
                </c:pt>
              </c:numCache>
            </c:numRef>
          </c:val>
          <c:smooth val="0"/>
          <c:extLst>
            <c:ext xmlns:c16="http://schemas.microsoft.com/office/drawing/2014/chart" uri="{C3380CC4-5D6E-409C-BE32-E72D297353CC}">
              <c16:uniqueId val="{00000000-F9FD-48B6-80EB-EF1504BD3B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134234</c:v>
                </c:pt>
                <c:pt idx="1">
                  <c:v>207765</c:v>
                </c:pt>
                <c:pt idx="2">
                  <c:v>203496</c:v>
                </c:pt>
                <c:pt idx="3">
                  <c:v>88467</c:v>
                </c:pt>
                <c:pt idx="4">
                  <c:v>95020</c:v>
                </c:pt>
              </c:numCache>
            </c:numRef>
          </c:val>
          <c:smooth val="0"/>
          <c:extLst>
            <c:ext xmlns:c16="http://schemas.microsoft.com/office/drawing/2014/chart" uri="{C3380CC4-5D6E-409C-BE32-E72D297353CC}">
              <c16:uniqueId val="{00000001-F9FD-48B6-80EB-EF1504BD3B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20.260000000000002</c:v>
                </c:pt>
                <c:pt idx="1">
                  <c:v>22.86</c:v>
                </c:pt>
                <c:pt idx="2">
                  <c:v>13.06</c:v>
                </c:pt>
                <c:pt idx="3">
                  <c:v>27.56</c:v>
                </c:pt>
                <c:pt idx="4">
                  <c:v>12.6</c:v>
                </c:pt>
              </c:numCache>
            </c:numRef>
          </c:val>
          <c:extLst>
            <c:ext xmlns:c16="http://schemas.microsoft.com/office/drawing/2014/chart" uri="{C3380CC4-5D6E-409C-BE32-E72D297353CC}">
              <c16:uniqueId val="{00000000-1D16-4F1E-94EF-44F3F306F6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71.66</c:v>
                </c:pt>
                <c:pt idx="1">
                  <c:v>71.23</c:v>
                </c:pt>
                <c:pt idx="2">
                  <c:v>68.64</c:v>
                </c:pt>
                <c:pt idx="3">
                  <c:v>60.61</c:v>
                </c:pt>
                <c:pt idx="4">
                  <c:v>63.56</c:v>
                </c:pt>
              </c:numCache>
            </c:numRef>
          </c:val>
          <c:extLst>
            <c:ext xmlns:c16="http://schemas.microsoft.com/office/drawing/2014/chart" uri="{C3380CC4-5D6E-409C-BE32-E72D297353CC}">
              <c16:uniqueId val="{00000001-1D16-4F1E-94EF-44F3F306F6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-2.57</c:v>
                </c:pt>
                <c:pt idx="1">
                  <c:v>0.63</c:v>
                </c:pt>
                <c:pt idx="2">
                  <c:v>-9.36</c:v>
                </c:pt>
                <c:pt idx="3">
                  <c:v>10.23</c:v>
                </c:pt>
                <c:pt idx="4">
                  <c:v>-14.31</c:v>
                </c:pt>
              </c:numCache>
            </c:numRef>
          </c:val>
          <c:smooth val="0"/>
          <c:extLst>
            <c:ext xmlns:c16="http://schemas.microsoft.com/office/drawing/2014/chart" uri="{C3380CC4-5D6E-409C-BE32-E72D297353CC}">
              <c16:uniqueId val="{00000002-1D16-4F1E-94EF-44F3F306F6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0.04</c:v>
                </c:pt>
                <c:pt idx="2">
                  <c:v>#N/A</c:v>
                </c:pt>
                <c:pt idx="3">
                  <c:v>0.01</c:v>
                </c:pt>
                <c:pt idx="4">
                  <c:v>#N/A</c:v>
                </c:pt>
                <c:pt idx="5">
                  <c:v>0.03</c:v>
                </c:pt>
                <c:pt idx="6">
                  <c:v>#N/A</c:v>
                </c:pt>
                <c:pt idx="7">
                  <c:v>0.17</c:v>
                </c:pt>
                <c:pt idx="8">
                  <c:v>#N/A</c:v>
                </c:pt>
                <c:pt idx="9">
                  <c:v>0</c:v>
                </c:pt>
              </c:numCache>
            </c:numRef>
          </c:val>
          <c:extLst>
            <c:ext xmlns:c16="http://schemas.microsoft.com/office/drawing/2014/chart" uri="{C3380CC4-5D6E-409C-BE32-E72D297353CC}">
              <c16:uniqueId val="{00000000-53EC-41C8-AAB2-F2421ECF8C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EC-41C8-AAB2-F2421ECF8CD2}"/>
            </c:ext>
          </c:extLst>
        </c:ser>
        <c:ser>
          <c:idx val="2"/>
          <c:order val="2"/>
          <c:tx>
            <c:strRef>
              <c:f>データシート!$A$29</c:f>
              <c:strCache>
                <c:ptCount val="1"/>
                <c:pt idx="0">
                  <c:v>特別養護老人ホーム事業会計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3EC-41C8-AAB2-F2421ECF8CD2}"/>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0.06</c:v>
                </c:pt>
                <c:pt idx="4">
                  <c:v>#N/A</c:v>
                </c:pt>
                <c:pt idx="5">
                  <c:v>0.05</c:v>
                </c:pt>
                <c:pt idx="6">
                  <c:v>#N/A</c:v>
                </c:pt>
                <c:pt idx="7">
                  <c:v>0.06</c:v>
                </c:pt>
                <c:pt idx="8">
                  <c:v>#N/A</c:v>
                </c:pt>
                <c:pt idx="9">
                  <c:v>0.08</c:v>
                </c:pt>
              </c:numCache>
            </c:numRef>
          </c:val>
          <c:extLst>
            <c:ext xmlns:c16="http://schemas.microsoft.com/office/drawing/2014/chart" uri="{C3380CC4-5D6E-409C-BE32-E72D297353CC}">
              <c16:uniqueId val="{00000003-53EC-41C8-AAB2-F2421ECF8CD2}"/>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4-53EC-41C8-AAB2-F2421ECF8CD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0.16</c:v>
                </c:pt>
                <c:pt idx="2">
                  <c:v>#N/A</c:v>
                </c:pt>
                <c:pt idx="3">
                  <c:v>0.02</c:v>
                </c:pt>
                <c:pt idx="4">
                  <c:v>#N/A</c:v>
                </c:pt>
                <c:pt idx="5">
                  <c:v>0</c:v>
                </c:pt>
                <c:pt idx="6">
                  <c:v>#N/A</c:v>
                </c:pt>
                <c:pt idx="7">
                  <c:v>0</c:v>
                </c:pt>
                <c:pt idx="8">
                  <c:v>#N/A</c:v>
                </c:pt>
                <c:pt idx="9">
                  <c:v>0.16</c:v>
                </c:pt>
              </c:numCache>
            </c:numRef>
          </c:val>
          <c:extLst>
            <c:ext xmlns:c16="http://schemas.microsoft.com/office/drawing/2014/chart" uri="{C3380CC4-5D6E-409C-BE32-E72D297353CC}">
              <c16:uniqueId val="{00000005-53EC-41C8-AAB2-F2421ECF8CD2}"/>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0.22</c:v>
                </c:pt>
                <c:pt idx="2">
                  <c:v>#N/A</c:v>
                </c:pt>
                <c:pt idx="3">
                  <c:v>0.68</c:v>
                </c:pt>
                <c:pt idx="4">
                  <c:v>#N/A</c:v>
                </c:pt>
                <c:pt idx="5">
                  <c:v>0.94</c:v>
                </c:pt>
                <c:pt idx="6">
                  <c:v>#N/A</c:v>
                </c:pt>
                <c:pt idx="7">
                  <c:v>1.62</c:v>
                </c:pt>
                <c:pt idx="8">
                  <c:v>#N/A</c:v>
                </c:pt>
                <c:pt idx="9">
                  <c:v>2.04</c:v>
                </c:pt>
              </c:numCache>
            </c:numRef>
          </c:val>
          <c:extLst>
            <c:ext xmlns:c16="http://schemas.microsoft.com/office/drawing/2014/chart" uri="{C3380CC4-5D6E-409C-BE32-E72D297353CC}">
              <c16:uniqueId val="{00000006-53EC-41C8-AAB2-F2421ECF8CD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4.2</c:v>
                </c:pt>
                <c:pt idx="2">
                  <c:v>#N/A</c:v>
                </c:pt>
                <c:pt idx="3">
                  <c:v>3.65</c:v>
                </c:pt>
                <c:pt idx="4">
                  <c:v>#N/A</c:v>
                </c:pt>
                <c:pt idx="5">
                  <c:v>3.74</c:v>
                </c:pt>
                <c:pt idx="6">
                  <c:v>#N/A</c:v>
                </c:pt>
                <c:pt idx="7">
                  <c:v>3.42</c:v>
                </c:pt>
                <c:pt idx="8">
                  <c:v>#N/A</c:v>
                </c:pt>
                <c:pt idx="9">
                  <c:v>5.23</c:v>
                </c:pt>
              </c:numCache>
            </c:numRef>
          </c:val>
          <c:extLst>
            <c:ext xmlns:c16="http://schemas.microsoft.com/office/drawing/2014/chart" uri="{C3380CC4-5D6E-409C-BE32-E72D297353CC}">
              <c16:uniqueId val="{00000007-53EC-41C8-AAB2-F2421ECF8C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20.25</c:v>
                </c:pt>
                <c:pt idx="2">
                  <c:v>#N/A</c:v>
                </c:pt>
                <c:pt idx="3">
                  <c:v>22.85</c:v>
                </c:pt>
                <c:pt idx="4">
                  <c:v>#N/A</c:v>
                </c:pt>
                <c:pt idx="5">
                  <c:v>13.06</c:v>
                </c:pt>
                <c:pt idx="6">
                  <c:v>#N/A</c:v>
                </c:pt>
                <c:pt idx="7">
                  <c:v>27.56</c:v>
                </c:pt>
                <c:pt idx="8">
                  <c:v>#N/A</c:v>
                </c:pt>
                <c:pt idx="9">
                  <c:v>12.6</c:v>
                </c:pt>
              </c:numCache>
            </c:numRef>
          </c:val>
          <c:extLst>
            <c:ext xmlns:c16="http://schemas.microsoft.com/office/drawing/2014/chart" uri="{C3380CC4-5D6E-409C-BE32-E72D297353CC}">
              <c16:uniqueId val="{00000008-53EC-41C8-AAB2-F2421ECF8CD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15.76</c:v>
                </c:pt>
                <c:pt idx="2">
                  <c:v>#N/A</c:v>
                </c:pt>
                <c:pt idx="3">
                  <c:v>17.09</c:v>
                </c:pt>
                <c:pt idx="4">
                  <c:v>#N/A</c:v>
                </c:pt>
                <c:pt idx="5">
                  <c:v>19.309999999999999</c:v>
                </c:pt>
                <c:pt idx="6">
                  <c:v>#N/A</c:v>
                </c:pt>
                <c:pt idx="7">
                  <c:v>30.58</c:v>
                </c:pt>
                <c:pt idx="8">
                  <c:v>#N/A</c:v>
                </c:pt>
                <c:pt idx="9">
                  <c:v>42.26</c:v>
                </c:pt>
              </c:numCache>
            </c:numRef>
          </c:val>
          <c:extLst>
            <c:ext xmlns:c16="http://schemas.microsoft.com/office/drawing/2014/chart" uri="{C3380CC4-5D6E-409C-BE32-E72D297353CC}">
              <c16:uniqueId val="{00000009-53EC-41C8-AAB2-F2421ECF8C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776</c:v>
                </c:pt>
                <c:pt idx="5">
                  <c:v>741</c:v>
                </c:pt>
                <c:pt idx="8">
                  <c:v>738</c:v>
                </c:pt>
                <c:pt idx="11">
                  <c:v>723</c:v>
                </c:pt>
                <c:pt idx="14">
                  <c:v>742</c:v>
                </c:pt>
              </c:numCache>
            </c:numRef>
          </c:val>
          <c:extLst>
            <c:ext xmlns:c16="http://schemas.microsoft.com/office/drawing/2014/chart" uri="{C3380CC4-5D6E-409C-BE32-E72D297353CC}">
              <c16:uniqueId val="{00000000-1941-486A-AA76-3CFD7E647C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41-486A-AA76-3CFD7E647C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41-486A-AA76-3CFD7E647C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67</c:v>
                </c:pt>
                <c:pt idx="3">
                  <c:v>58</c:v>
                </c:pt>
                <c:pt idx="6">
                  <c:v>60</c:v>
                </c:pt>
                <c:pt idx="9">
                  <c:v>31</c:v>
                </c:pt>
                <c:pt idx="12">
                  <c:v>46</c:v>
                </c:pt>
              </c:numCache>
            </c:numRef>
          </c:val>
          <c:extLst>
            <c:ext xmlns:c16="http://schemas.microsoft.com/office/drawing/2014/chart" uri="{C3380CC4-5D6E-409C-BE32-E72D297353CC}">
              <c16:uniqueId val="{00000003-1941-486A-AA76-3CFD7E647C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134</c:v>
                </c:pt>
                <c:pt idx="3">
                  <c:v>131</c:v>
                </c:pt>
                <c:pt idx="6">
                  <c:v>111</c:v>
                </c:pt>
                <c:pt idx="9">
                  <c:v>112</c:v>
                </c:pt>
                <c:pt idx="12">
                  <c:v>114</c:v>
                </c:pt>
              </c:numCache>
            </c:numRef>
          </c:val>
          <c:extLst>
            <c:ext xmlns:c16="http://schemas.microsoft.com/office/drawing/2014/chart" uri="{C3380CC4-5D6E-409C-BE32-E72D297353CC}">
              <c16:uniqueId val="{00000004-1941-486A-AA76-3CFD7E647C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41-486A-AA76-3CFD7E647C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41-486A-AA76-3CFD7E647C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926</c:v>
                </c:pt>
                <c:pt idx="3">
                  <c:v>924</c:v>
                </c:pt>
                <c:pt idx="6">
                  <c:v>938</c:v>
                </c:pt>
                <c:pt idx="9">
                  <c:v>969</c:v>
                </c:pt>
                <c:pt idx="12">
                  <c:v>968</c:v>
                </c:pt>
              </c:numCache>
            </c:numRef>
          </c:val>
          <c:extLst>
            <c:ext xmlns:c16="http://schemas.microsoft.com/office/drawing/2014/chart" uri="{C3380CC4-5D6E-409C-BE32-E72D297353CC}">
              <c16:uniqueId val="{00000007-1941-486A-AA76-3CFD7E647C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351</c:v>
                </c:pt>
                <c:pt idx="2">
                  <c:v>#N/A</c:v>
                </c:pt>
                <c:pt idx="3">
                  <c:v>#N/A</c:v>
                </c:pt>
                <c:pt idx="4">
                  <c:v>372</c:v>
                </c:pt>
                <c:pt idx="5">
                  <c:v>#N/A</c:v>
                </c:pt>
                <c:pt idx="6">
                  <c:v>#N/A</c:v>
                </c:pt>
                <c:pt idx="7">
                  <c:v>371</c:v>
                </c:pt>
                <c:pt idx="8">
                  <c:v>#N/A</c:v>
                </c:pt>
                <c:pt idx="9">
                  <c:v>#N/A</c:v>
                </c:pt>
                <c:pt idx="10">
                  <c:v>389</c:v>
                </c:pt>
                <c:pt idx="11">
                  <c:v>#N/A</c:v>
                </c:pt>
                <c:pt idx="12">
                  <c:v>#N/A</c:v>
                </c:pt>
                <c:pt idx="13">
                  <c:v>386</c:v>
                </c:pt>
                <c:pt idx="14">
                  <c:v>#N/A</c:v>
                </c:pt>
              </c:numCache>
            </c:numRef>
          </c:val>
          <c:smooth val="0"/>
          <c:extLst>
            <c:ext xmlns:c16="http://schemas.microsoft.com/office/drawing/2014/chart" uri="{C3380CC4-5D6E-409C-BE32-E72D297353CC}">
              <c16:uniqueId val="{00000008-1941-486A-AA76-3CFD7E647C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6097</c:v>
                </c:pt>
                <c:pt idx="5">
                  <c:v>6727</c:v>
                </c:pt>
                <c:pt idx="8">
                  <c:v>7007</c:v>
                </c:pt>
                <c:pt idx="11">
                  <c:v>6971</c:v>
                </c:pt>
                <c:pt idx="14">
                  <c:v>6620</c:v>
                </c:pt>
              </c:numCache>
            </c:numRef>
          </c:val>
          <c:extLst>
            <c:ext xmlns:c16="http://schemas.microsoft.com/office/drawing/2014/chart" uri="{C3380CC4-5D6E-409C-BE32-E72D297353CC}">
              <c16:uniqueId val="{00000000-001A-418B-B306-14D668D5A6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01A-418B-B306-14D668D5A6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6996</c:v>
                </c:pt>
                <c:pt idx="5">
                  <c:v>6936</c:v>
                </c:pt>
                <c:pt idx="8">
                  <c:v>7103</c:v>
                </c:pt>
                <c:pt idx="11">
                  <c:v>7295</c:v>
                </c:pt>
                <c:pt idx="14">
                  <c:v>8386</c:v>
                </c:pt>
              </c:numCache>
            </c:numRef>
          </c:val>
          <c:extLst>
            <c:ext xmlns:c16="http://schemas.microsoft.com/office/drawing/2014/chart" uri="{C3380CC4-5D6E-409C-BE32-E72D297353CC}">
              <c16:uniqueId val="{00000002-001A-418B-B306-14D668D5A6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1A-418B-B306-14D668D5A6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1A-418B-B306-14D668D5A6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1A-418B-B306-14D668D5A6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711</c:v>
                </c:pt>
                <c:pt idx="3">
                  <c:v>629</c:v>
                </c:pt>
                <c:pt idx="6">
                  <c:v>554</c:v>
                </c:pt>
                <c:pt idx="9">
                  <c:v>396</c:v>
                </c:pt>
                <c:pt idx="12">
                  <c:v>404</c:v>
                </c:pt>
              </c:numCache>
            </c:numRef>
          </c:val>
          <c:extLst>
            <c:ext xmlns:c16="http://schemas.microsoft.com/office/drawing/2014/chart" uri="{C3380CC4-5D6E-409C-BE32-E72D297353CC}">
              <c16:uniqueId val="{00000006-001A-418B-B306-14D668D5A6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388</c:v>
                </c:pt>
                <c:pt idx="3">
                  <c:v>403</c:v>
                </c:pt>
                <c:pt idx="6">
                  <c:v>503</c:v>
                </c:pt>
                <c:pt idx="9">
                  <c:v>535</c:v>
                </c:pt>
                <c:pt idx="12">
                  <c:v>544</c:v>
                </c:pt>
              </c:numCache>
            </c:numRef>
          </c:val>
          <c:extLst>
            <c:ext xmlns:c16="http://schemas.microsoft.com/office/drawing/2014/chart" uri="{C3380CC4-5D6E-409C-BE32-E72D297353CC}">
              <c16:uniqueId val="{00000007-001A-418B-B306-14D668D5A6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917</c:v>
                </c:pt>
                <c:pt idx="3">
                  <c:v>963</c:v>
                </c:pt>
                <c:pt idx="6">
                  <c:v>966</c:v>
                </c:pt>
                <c:pt idx="9">
                  <c:v>858</c:v>
                </c:pt>
                <c:pt idx="12">
                  <c:v>788</c:v>
                </c:pt>
              </c:numCache>
            </c:numRef>
          </c:val>
          <c:extLst>
            <c:ext xmlns:c16="http://schemas.microsoft.com/office/drawing/2014/chart" uri="{C3380CC4-5D6E-409C-BE32-E72D297353CC}">
              <c16:uniqueId val="{00000008-001A-418B-B306-14D668D5A6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1A-418B-B306-14D668D5A6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7348</c:v>
                </c:pt>
                <c:pt idx="3">
                  <c:v>7862</c:v>
                </c:pt>
                <c:pt idx="6">
                  <c:v>8324</c:v>
                </c:pt>
                <c:pt idx="9">
                  <c:v>7880</c:v>
                </c:pt>
                <c:pt idx="12">
                  <c:v>7516</c:v>
                </c:pt>
              </c:numCache>
            </c:numRef>
          </c:val>
          <c:extLst>
            <c:ext xmlns:c16="http://schemas.microsoft.com/office/drawing/2014/chart" uri="{C3380CC4-5D6E-409C-BE32-E72D297353CC}">
              <c16:uniqueId val="{0000000A-001A-418B-B306-14D668D5A6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1A-418B-B306-14D668D5A6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2983</c:v>
                </c:pt>
                <c:pt idx="1">
                  <c:v>2761</c:v>
                </c:pt>
                <c:pt idx="2">
                  <c:v>2821</c:v>
                </c:pt>
              </c:numCache>
            </c:numRef>
          </c:val>
          <c:extLst>
            <c:ext xmlns:c16="http://schemas.microsoft.com/office/drawing/2014/chart" uri="{C3380CC4-5D6E-409C-BE32-E72D297353CC}">
              <c16:uniqueId val="{00000000-4A4E-4AD0-A425-83D5168FEA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887</c:v>
                </c:pt>
                <c:pt idx="1">
                  <c:v>971</c:v>
                </c:pt>
                <c:pt idx="2">
                  <c:v>1788</c:v>
                </c:pt>
              </c:numCache>
            </c:numRef>
          </c:val>
          <c:extLst>
            <c:ext xmlns:c16="http://schemas.microsoft.com/office/drawing/2014/chart" uri="{C3380CC4-5D6E-409C-BE32-E72D297353CC}">
              <c16:uniqueId val="{00000001-4A4E-4AD0-A425-83D5168FEA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3481</c:v>
                </c:pt>
                <c:pt idx="1">
                  <c:v>3821</c:v>
                </c:pt>
                <c:pt idx="2">
                  <c:v>4039</c:v>
                </c:pt>
              </c:numCache>
            </c:numRef>
          </c:val>
          <c:extLst>
            <c:ext xmlns:c16="http://schemas.microsoft.com/office/drawing/2014/chart" uri="{C3380CC4-5D6E-409C-BE32-E72D297353CC}">
              <c16:uniqueId val="{00000002-4A4E-4AD0-A425-83D5168FEA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{42D9C3A2-BBA6-4F2B-BD81-1329AB78C779}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FDE-4DCA-9C96-2374D84654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{67EC36E2-7873-4ADB-A287-E4D072FF929E}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DE-4DCA-9C96-2374D84654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{23BEB501-8B22-4D46-B186-61E00F6D73DB}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DE-4DCA-9C96-2374D84654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{1231B044-3493-4926-B88C-A157827F313D}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DE-4DCA-9C96-2374D84654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{B751B33D-F017-419B-B299-0CD60E2CE753}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DE-4DCA-9C96-2374D84654E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{7AADEAD0-C170-42DC-8FEB-D9C13F4FA4D5}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FDE-4DCA-9C96-2374D84654E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{0E9E1AC0-2387-449B-B836-B78A17E5DD5F}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FDE-4DCA-9C96-2374D84654E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{C53506A7-6A3E-4D96-9D57-C10076E333FD}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FDE-4DCA-9C96-2374D84654E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{28962980-4310-419B-830B-EAF92B7D34E4}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FDE-4DCA-9C96-2374D84654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58</c:v>
                </c:pt>
                <c:pt idx="16">
                  <c:v>56.7</c:v>
                </c:pt>
                <c:pt idx="24">
                  <c:v>57.7</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FDE-4DCA-9C96-2374D84654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{D0F2C79D-500E-4484-B8F0-C8FC7CE22ABC}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FDE-4DCA-9C96-2374D84654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{B3A87D3D-06CB-41AD-94F7-DF5736C96837}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DE-4DCA-9C96-2374D84654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{A8F15CB8-70C6-4894-840D-4AD8501D6E47}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DE-4DCA-9C96-2374D84654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{062914D6-CBB0-46AF-89BF-FA98FCCBEA58}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DE-4DCA-9C96-2374D84654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{E01E4B07-64D2-4CDC-92F2-346A8A571DC4}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DE-4DCA-9C96-2374D84654E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{A9DFDDB2-4190-4AD5-9A6C-2C99E7725F0F}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FDE-4DCA-9C96-2374D84654E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{AD61DF32-E88B-4722-B294-63C80F27544F}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FDE-4DCA-9C96-2374D84654E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{E7C6EBFC-C73B-41C6-A366-3B1AA301D3D9}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FDE-4DCA-9C96-2374D84654E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{3236258B-D941-4B3A-8E96-7744C2330D4A}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FDE-4DCA-9C96-2374D84654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64.3</c:v>
                </c:pt>
                <c:pt idx="24">
                  <c:v>66.2</c:v>
                </c:pt>
                <c:pt idx="32">
                  <c:v>67.099999999999994</c:v>
                </c:pt>
              </c:numCache>
            </c:numRef>
          </c:xVal>
          <c:yVal>
            <c:numRef>
              <c:f>公会計指標分析・財政指標組合せ分析表!$BP$55:$DC$55</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2FDE-4DCA-9C96-2374D84654E4}"/>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{CFA70A8C-F78A-4BB3-9404-FB4B51ADCC37}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6EE-4EEC-8637-FB42103790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{43D642D5-D545-49E9-9F70-3B387C388862}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EE-4EEC-8637-FB42103790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{F62500DB-3F47-47CA-9548-01F2F2127B13}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EE-4EEC-8637-FB42103790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{3BA61353-45C3-4E21-B3CA-D74FEA41925E}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EE-4EEC-8637-FB42103790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{355C4B26-FB8E-4E60-8F9E-BE14B843511C}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EE-4EEC-8637-FB421037902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{8D74EBD7-2ADC-4F95-9BAD-225868D96959}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6EE-4EEC-8637-FB421037902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{C6E145F4-9021-4187-ACAC-7D4654672782}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6EE-4EEC-8637-FB421037902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{A2F8232E-D47D-46CE-91E7-EC9FEC19E660}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6EE-4EEC-8637-FB421037902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{5FBAED46-B4C0-4A34-99CF-E0D29DEF4961}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6EE-4EEC-8637-FB42103790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10.1</c:v>
                </c:pt>
                <c:pt idx="16">
                  <c:v>10.3</c:v>
                </c:pt>
                <c:pt idx="24">
                  <c:v>10.3</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6EE-4EEC-8637-FB42103790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{7AE86329-76C0-4ADE-8323-F54B7F9C7E70}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6EE-4EEC-8637-FB42103790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{22A203AC-5A3B-4EFC-BB78-5FD1C4A44D5F}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EE-4EEC-8637-FB42103790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{9C393AD1-F6B0-4121-87B8-A8930632E319}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EE-4EEC-8637-FB42103790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{E6A411C5-D51E-419F-AEA5-D2EBD99D08A6}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EE-4EEC-8637-FB42103790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{20BB3F3D-CB98-4314-A31F-D324D1E160C8}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EE-4EEC-8637-FB421037902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{C3A90E06-C0E6-47FD-8090-AE7462962BCF}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6EE-4EEC-8637-FB421037902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{94CA90A2-9664-494B-B1C5-643B54871B12}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6EE-4EEC-8637-FB421037902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{F1C1DFC6-4C9B-44E3-B7BD-F6F878A91C05}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6EE-4EEC-8637-FB421037902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{768B3669-CA17-4B5E-A6E8-EB03E3277EA3}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6EE-4EEC-8637-FB42103790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8.9</c:v>
                </c:pt>
                <c:pt idx="24">
                  <c:v>8</c:v>
                </c:pt>
                <c:pt idx="32">
                  <c:v>8.3000000000000007</c:v>
                </c:pt>
              </c:numCache>
            </c:numRef>
          </c:xVal>
          <c:yVal>
            <c:numRef>
              <c:f>公会計指標分析・財政指標組合せ分析表!$BP$77:$DC$77</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B6EE-4EEC-8637-FB4210379027}"/>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合併後、元利償還金の元金以内での起債借入に努めてきているが、大型公共事業の償還が始まったことで平成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年度から大幅に増加した。令和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年度頃の償還額は約</a:t>
          </a:r>
          <a:r>
            <a:rPr kumimoji="1" lang="en-US" altLang="ja-JP" sz="1100">
              <a:solidFill>
                <a:schemeClr val="dk1"/>
              </a:solidFill>
              <a:effectLst/>
              <a:latin typeface="+mn-lt"/>
              <a:ea typeface="+mn-ea"/>
              <a:cs typeface="+mn-cs"/>
            </a:rPr>
            <a:t>951,000</a:t>
          </a:r>
          <a:r>
            <a:rPr kumimoji="1" lang="ja-JP" altLang="ja-JP" sz="1100">
              <a:solidFill>
                <a:schemeClr val="dk1"/>
              </a:solidFill>
              <a:effectLst/>
              <a:latin typeface="+mn-lt"/>
              <a:ea typeface="+mn-ea"/>
              <a:cs typeface="+mn-cs"/>
            </a:rPr>
            <a:t>千円で、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1,000,000</a:t>
          </a:r>
          <a:r>
            <a:rPr kumimoji="1" lang="ja-JP" altLang="en-US" sz="1100">
              <a:solidFill>
                <a:schemeClr val="dk1"/>
              </a:solidFill>
              <a:effectLst/>
              <a:latin typeface="+mn-lt"/>
              <a:ea typeface="+mn-ea"/>
              <a:cs typeface="+mn-cs"/>
            </a:rPr>
            <a:t>千円をピークに</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年度頃までは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億円を超える償還が続くと予想している。充当率や交付税措置率で有利な起債を選択しているが、借入額に比例して実質公債費比率の分子は増加している。令和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年度で合併特例債の期限が終わるため、事業量を減らすよう努めなければ実質公債費比率はさらに上昇してしまう。今後は投資効果や事業の優先順位等を十分検討し起債抑制に努めていく。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年度からマイナスで推移している。</a:t>
          </a:r>
          <a:endParaRPr lang="ja-JP" altLang="ja-JP" sz="1400">
            <a:effectLst/>
          </a:endParaRPr>
        </a:p>
        <a:p>
          <a:r>
            <a:rPr kumimoji="1" lang="ja-JP" altLang="ja-JP" sz="1100">
              <a:solidFill>
                <a:schemeClr val="dk1"/>
              </a:solidFill>
              <a:effectLst/>
              <a:latin typeface="+mn-lt"/>
              <a:ea typeface="+mn-ea"/>
              <a:cs typeface="+mn-cs"/>
            </a:rPr>
            <a:t>　現在は充当可能基金が十分にあるためであるが、今後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の財政状況の見込みとしては、少子高齢化や特別会計への繰出の影響から、基金の取崩しが避けられず、将来負担比率はプラスの数値に転じる見込みである。今後も事業実施の適正化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剰余金処分、債権及び利子運用益による全体の積立額は</a:t>
          </a:r>
          <a:r>
            <a:rPr kumimoji="1" lang="en-US" altLang="ja-JP" sz="1100">
              <a:solidFill>
                <a:schemeClr val="dk1"/>
              </a:solidFill>
              <a:effectLst/>
              <a:latin typeface="+mn-lt"/>
              <a:ea typeface="+mn-ea"/>
              <a:cs typeface="+mn-cs"/>
            </a:rPr>
            <a:t>1,108,594</a:t>
          </a:r>
          <a:r>
            <a:rPr kumimoji="1" lang="ja-JP" altLang="ja-JP" sz="1100">
              <a:solidFill>
                <a:schemeClr val="dk1"/>
              </a:solidFill>
              <a:effectLst/>
              <a:latin typeface="+mn-lt"/>
              <a:ea typeface="+mn-ea"/>
              <a:cs typeface="+mn-cs"/>
            </a:rPr>
            <a:t>千円となった。取崩は、産業廃棄物処理施設地域振興の財源として</a:t>
          </a:r>
          <a:r>
            <a:rPr kumimoji="1" lang="en-US" altLang="ja-JP" sz="1100">
              <a:solidFill>
                <a:schemeClr val="dk1"/>
              </a:solidFill>
              <a:effectLst/>
              <a:latin typeface="+mn-lt"/>
              <a:ea typeface="+mn-ea"/>
              <a:cs typeface="+mn-cs"/>
            </a:rPr>
            <a:t>3,201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災害対策事務経費及び金栗四三顕彰事業の財源として</a:t>
          </a:r>
          <a:r>
            <a:rPr kumimoji="1" lang="ja-JP" altLang="ja-JP" sz="1100">
              <a:solidFill>
                <a:schemeClr val="dk1"/>
              </a:solidFill>
              <a:effectLst/>
              <a:latin typeface="+mn-lt"/>
              <a:ea typeface="+mn-ea"/>
              <a:cs typeface="+mn-cs"/>
            </a:rPr>
            <a:t>熊本地震復興基金</a:t>
          </a:r>
          <a:r>
            <a:rPr kumimoji="1" lang="en-US" altLang="ja-JP" sz="1100">
              <a:solidFill>
                <a:schemeClr val="dk1"/>
              </a:solidFill>
              <a:effectLst/>
              <a:latin typeface="+mn-lt"/>
              <a:ea typeface="+mn-ea"/>
              <a:cs typeface="+mn-cs"/>
            </a:rPr>
            <a:t>2,166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おでかけ交通事業</a:t>
          </a:r>
          <a:r>
            <a:rPr kumimoji="1" lang="ja-JP" altLang="ja-JP" sz="1100">
              <a:solidFill>
                <a:schemeClr val="dk1"/>
              </a:solidFill>
              <a:effectLst/>
              <a:latin typeface="+mn-lt"/>
              <a:ea typeface="+mn-ea"/>
              <a:cs typeface="+mn-cs"/>
            </a:rPr>
            <a:t>の財源としてふるさと応援寄附金（おでかけ交通事業分）</a:t>
          </a:r>
          <a:r>
            <a:rPr kumimoji="1" lang="en-US" altLang="ja-JP" sz="1100">
              <a:solidFill>
                <a:schemeClr val="dk1"/>
              </a:solidFill>
              <a:effectLst/>
              <a:latin typeface="+mn-lt"/>
              <a:ea typeface="+mn-ea"/>
              <a:cs typeface="+mn-cs"/>
            </a:rPr>
            <a:t>6,083</a:t>
          </a:r>
          <a:r>
            <a:rPr kumimoji="1" lang="ja-JP" altLang="ja-JP" sz="1100">
              <a:solidFill>
                <a:schemeClr val="dk1"/>
              </a:solidFill>
              <a:effectLst/>
              <a:latin typeface="+mn-lt"/>
              <a:ea typeface="+mn-ea"/>
              <a:cs typeface="+mn-cs"/>
            </a:rPr>
            <a:t>千円の取り崩しを行った。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の影響等により、歳入は減少傾向にあるとみている。学校建設事業等による公債費の増加や公共施設の維持補修費、扶助費・補助費等の増加により、歳出の拡大が見込まれており、基金を取り崩しながらの財政運営をしていくこととなる。また、広告効果で近年増加しているふるさと応援寄附金については、政策的経費と経常的な事業への充当のバランスを取りながら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公共施設整備基金は、</a:t>
          </a:r>
          <a:r>
            <a:rPr kumimoji="1" lang="ja-JP" altLang="en-US" sz="1100">
              <a:solidFill>
                <a:schemeClr val="dk1"/>
              </a:solidFill>
              <a:effectLst/>
              <a:latin typeface="+mn-lt"/>
              <a:ea typeface="+mn-ea"/>
              <a:cs typeface="+mn-cs"/>
            </a:rPr>
            <a:t>公共施設の維持管理経費、定期点検等の財源を目的としている。</a:t>
          </a:r>
          <a:r>
            <a:rPr kumimoji="1" lang="en-US" altLang="ja-JP" sz="1100">
              <a:solidFill>
                <a:schemeClr val="dk1"/>
              </a:solidFill>
              <a:effectLst/>
              <a:latin typeface="+mn-lt"/>
              <a:ea typeface="+mn-ea"/>
              <a:cs typeface="+mn-cs"/>
            </a:rPr>
            <a:t>R8</a:t>
          </a:r>
          <a:r>
            <a:rPr kumimoji="1" lang="ja-JP" altLang="en-US" sz="1100">
              <a:solidFill>
                <a:schemeClr val="dk1"/>
              </a:solidFill>
              <a:effectLst/>
              <a:latin typeface="+mn-lt"/>
              <a:ea typeface="+mn-ea"/>
              <a:cs typeface="+mn-cs"/>
            </a:rPr>
            <a:t>年度以降は合併特例債が終了するため活用する機会が増える見込み。</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社会福祉振興基金は、社会福祉全般の振興を目的とする。緑化基金は、町の緑化環境整備を目的とする。</a:t>
          </a:r>
          <a:endParaRPr lang="ja-JP" altLang="ja-JP" sz="1400">
            <a:effectLst/>
          </a:endParaRPr>
        </a:p>
        <a:p>
          <a:r>
            <a:rPr kumimoji="1" lang="ja-JP" altLang="ja-JP" sz="1100">
              <a:solidFill>
                <a:schemeClr val="dk1"/>
              </a:solidFill>
              <a:effectLst/>
              <a:latin typeface="+mn-lt"/>
              <a:ea typeface="+mn-ea"/>
              <a:cs typeface="+mn-cs"/>
            </a:rPr>
            <a:t>災害対策基金は、甚大な被害が発生した場合の応急対策及び復興対策に係る経費に充てることを目的とする。</a:t>
          </a:r>
          <a:endParaRPr lang="ja-JP" altLang="ja-JP" sz="1400">
            <a:effectLst/>
          </a:endParaRPr>
        </a:p>
        <a:p>
          <a:r>
            <a:rPr kumimoji="1" lang="ja-JP" altLang="ja-JP" sz="1100">
              <a:solidFill>
                <a:schemeClr val="dk1"/>
              </a:solidFill>
              <a:effectLst/>
              <a:latin typeface="+mn-lt"/>
              <a:ea typeface="+mn-ea"/>
              <a:cs typeface="+mn-cs"/>
            </a:rPr>
            <a:t>産業廃棄物処理施設地域振興基金は、熊本県公共関与産業廃棄物管理型最終処分場に係る基本協定書第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条の規定に基づき、周辺環境の整備など処分場を中心とした地域の振興を図る事業の財源に充てることを目的とする。</a:t>
          </a:r>
          <a:endParaRPr lang="ja-JP" altLang="ja-JP" sz="1400">
            <a:effectLst/>
          </a:endParaRPr>
        </a:p>
        <a:p>
          <a:r>
            <a:rPr kumimoji="1" lang="ja-JP" altLang="ja-JP" sz="1100">
              <a:solidFill>
                <a:schemeClr val="dk1"/>
              </a:solidFill>
              <a:effectLst/>
              <a:latin typeface="+mn-lt"/>
              <a:ea typeface="+mn-ea"/>
              <a:cs typeface="+mn-cs"/>
            </a:rPr>
            <a:t>中山間ふるさと・水と土保全基金は、中山間地域における土地改良施設の機能を適正に発揮させるための集落共同活動の強化に対する支援事業を行うことを目的とする。環境美化基金は、地域の環境美化を図ることを目的とする。</a:t>
          </a:r>
          <a:endParaRPr lang="ja-JP" altLang="ja-JP" sz="1400">
            <a:effectLst/>
          </a:endParaRPr>
        </a:p>
        <a:p>
          <a:r>
            <a:rPr kumimoji="1" lang="ja-JP" altLang="ja-JP" sz="1100">
              <a:solidFill>
                <a:schemeClr val="dk1"/>
              </a:solidFill>
              <a:effectLst/>
              <a:latin typeface="+mn-lt"/>
              <a:ea typeface="+mn-ea"/>
              <a:cs typeface="+mn-cs"/>
            </a:rPr>
            <a:t>合併振興基金は、合併に伴う町民の連帯の強化及び地域振興を図る事業の財源に充てることを目的とする。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年熊本地震による災害からの早期の復興を図るための事業の財源とすることを目的とし、令和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年度で全て取り崩す目標を立てている。</a:t>
          </a:r>
          <a:endParaRPr lang="ja-JP" altLang="ja-JP" sz="1400">
            <a:effectLst/>
          </a:endParaRPr>
        </a:p>
        <a:p>
          <a:r>
            <a:rPr kumimoji="1" lang="ja-JP" altLang="ja-JP" sz="1100">
              <a:solidFill>
                <a:schemeClr val="dk1"/>
              </a:solidFill>
              <a:effectLst/>
              <a:latin typeface="+mn-lt"/>
              <a:ea typeface="+mn-ea"/>
              <a:cs typeface="+mn-cs"/>
            </a:rPr>
            <a:t>ふるさと応援寄附金基金は、ふるさと納税制度を活用して和水町を応援するために寄せられた寄附金を、必要な事業に充てるため積み立てている。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ふるさと応援寄附金基金は、経費充当後の残額を必要な事業に充てるため積み立てた。その他の増加については運用益によるものである。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産業廃棄物処理施設地域振興の財源として</a:t>
          </a:r>
          <a:r>
            <a:rPr kumimoji="1" lang="en-US" altLang="ja-JP" sz="1100">
              <a:solidFill>
                <a:schemeClr val="dk1"/>
              </a:solidFill>
              <a:effectLst/>
              <a:latin typeface="+mn-lt"/>
              <a:ea typeface="+mn-ea"/>
              <a:cs typeface="+mn-cs"/>
            </a:rPr>
            <a:t>3,201</a:t>
          </a:r>
          <a:r>
            <a:rPr kumimoji="1" lang="ja-JP" altLang="ja-JP" sz="1100">
              <a:solidFill>
                <a:schemeClr val="dk1"/>
              </a:solidFill>
              <a:effectLst/>
              <a:latin typeface="+mn-lt"/>
              <a:ea typeface="+mn-ea"/>
              <a:cs typeface="+mn-cs"/>
            </a:rPr>
            <a:t>千円、災害対策事務経費及び金栗四三顕彰事業の財源として熊本地震復興基金</a:t>
          </a:r>
          <a:r>
            <a:rPr kumimoji="1" lang="en-US" altLang="ja-JP" sz="1100">
              <a:solidFill>
                <a:schemeClr val="dk1"/>
              </a:solidFill>
              <a:effectLst/>
              <a:latin typeface="+mn-lt"/>
              <a:ea typeface="+mn-ea"/>
              <a:cs typeface="+mn-cs"/>
            </a:rPr>
            <a:t>2,166</a:t>
          </a:r>
          <a:r>
            <a:rPr kumimoji="1" lang="ja-JP" altLang="ja-JP" sz="1100">
              <a:solidFill>
                <a:schemeClr val="dk1"/>
              </a:solidFill>
              <a:effectLst/>
              <a:latin typeface="+mn-lt"/>
              <a:ea typeface="+mn-ea"/>
              <a:cs typeface="+mn-cs"/>
            </a:rPr>
            <a:t>千円、おでかけ交通事業の財源としてふるさと応援寄附金（おでかけ交通事業分）</a:t>
          </a:r>
          <a:r>
            <a:rPr kumimoji="1" lang="en-US" altLang="ja-JP" sz="1100">
              <a:solidFill>
                <a:schemeClr val="dk1"/>
              </a:solidFill>
              <a:effectLst/>
              <a:latin typeface="+mn-lt"/>
              <a:ea typeface="+mn-ea"/>
              <a:cs typeface="+mn-cs"/>
            </a:rPr>
            <a:t>6,083</a:t>
          </a:r>
          <a:r>
            <a:rPr kumimoji="1" lang="ja-JP" altLang="ja-JP" sz="1100">
              <a:solidFill>
                <a:schemeClr val="dk1"/>
              </a:solidFill>
              <a:effectLst/>
              <a:latin typeface="+mn-lt"/>
              <a:ea typeface="+mn-ea"/>
              <a:cs typeface="+mn-cs"/>
            </a:rPr>
            <a:t>千円の取り崩しを行った。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への編入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国補正に伴い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月に追加交付された</a:t>
          </a:r>
          <a:r>
            <a:rPr kumimoji="1" lang="ja-JP" altLang="en-US" sz="1100">
              <a:solidFill>
                <a:schemeClr val="dk1"/>
              </a:solidFill>
              <a:effectLst/>
              <a:latin typeface="+mn-lt"/>
              <a:ea typeface="+mn-ea"/>
              <a:cs typeface="+mn-cs"/>
            </a:rPr>
            <a:t>普通交付税を次年度以降の経済対策の財源とするために</a:t>
          </a:r>
          <a:r>
            <a:rPr kumimoji="1" lang="en-US" altLang="ja-JP" sz="1100">
              <a:solidFill>
                <a:schemeClr val="dk1"/>
              </a:solidFill>
              <a:effectLst/>
              <a:latin typeface="+mn-lt"/>
              <a:ea typeface="+mn-ea"/>
              <a:cs typeface="+mn-cs"/>
            </a:rPr>
            <a:t>59,728</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運用益</a:t>
          </a:r>
          <a:r>
            <a:rPr kumimoji="1" lang="en-US" altLang="ja-JP" sz="1100">
              <a:solidFill>
                <a:schemeClr val="dk1"/>
              </a:solidFill>
              <a:effectLst/>
              <a:latin typeface="+mn-lt"/>
              <a:ea typeface="+mn-ea"/>
              <a:cs typeface="+mn-cs"/>
            </a:rPr>
            <a:t>1,050</a:t>
          </a:r>
          <a:r>
            <a:rPr kumimoji="1" lang="ja-JP" altLang="ja-JP" sz="1100">
              <a:solidFill>
                <a:schemeClr val="dk1"/>
              </a:solidFill>
              <a:effectLst/>
              <a:latin typeface="+mn-lt"/>
              <a:ea typeface="+mn-ea"/>
              <a:cs typeface="+mn-cs"/>
            </a:rPr>
            <a:t>千円を積み立て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連結実質赤字比率における早期健全化基準に備え、標準財政規模（約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億円）を財政調整基金で確保できるよう努める。</a:t>
          </a:r>
          <a:endParaRPr lang="ja-JP" altLang="ja-JP" sz="1400">
            <a:effectLst/>
          </a:endParaRPr>
        </a:p>
        <a:p>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％の根拠として、赤字の構造を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年で解消するよう計画。</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地財法第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条に基づく決算剰余金処分で</a:t>
          </a:r>
          <a:r>
            <a:rPr kumimoji="1" lang="en-US" altLang="ja-JP" sz="1100">
              <a:solidFill>
                <a:schemeClr val="dk1"/>
              </a:solidFill>
              <a:effectLst/>
              <a:latin typeface="+mn-lt"/>
              <a:ea typeface="+mn-ea"/>
              <a:cs typeface="+mn-cs"/>
            </a:rPr>
            <a:t>817,425</a:t>
          </a:r>
          <a:r>
            <a:rPr kumimoji="1" lang="ja-JP" altLang="ja-JP" sz="1100">
              <a:solidFill>
                <a:schemeClr val="dk1"/>
              </a:solidFill>
              <a:effectLst/>
              <a:latin typeface="+mn-lt"/>
              <a:ea typeface="+mn-ea"/>
              <a:cs typeface="+mn-cs"/>
            </a:rPr>
            <a:t>千円、運用益</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千円の積み立てを行った。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元利償還金への充当を含め、他の基金の残高状況等を見ながら取り崩しを行っていく。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増加しているが、類似団体と比較するとやや下回る水準にある。令和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旧菊水母子健康センターと斎場施設の解体が行われ資産の総量は減少したが、施設全体の老朽化による減価償却費が上回ったため、有形固定資産減価償却率が増加した。保有資産の民間活用を進めていき今後施設マネジメントをより一層推進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35486" y="639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300220" y="5164201"/>
          <a:ext cx="1270" cy="1093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352925" y="626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213225" y="62575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352925" y="494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213225" y="516420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352925" y="57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251325" y="575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616325" y="57377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115062</xdr:rowOff>
    </xdr:from>
    <xdr:to>
      <xdr:col>15</xdr:col>
      <xdr:colOff>187325</xdr:colOff>
      <xdr:row>30</xdr:row>
      <xdr:rowOff>45212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930525" y="56967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244725" y="5664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589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161290</xdr:rowOff>
    </xdr:from>
    <xdr:to>
      <xdr:col>23</xdr:col>
      <xdr:colOff>136525</xdr:colOff>
      <xdr:row>29</xdr:row>
      <xdr:rowOff>91440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251325" y="5577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12717</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352925"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144018</xdr:rowOff>
    </xdr:from>
    <xdr:to>
      <xdr:col>19</xdr:col>
      <xdr:colOff>187325</xdr:colOff>
      <xdr:row>29</xdr:row>
      <xdr:rowOff>74168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616325" y="55605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23368</xdr:rowOff>
    </xdr:from>
    <xdr:to>
      <xdr:col>23</xdr:col>
      <xdr:colOff>85725</xdr:colOff>
      <xdr:row>29</xdr:row>
      <xdr:rowOff>40640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667125" y="5605018"/>
          <a:ext cx="635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122428</xdr:rowOff>
    </xdr:from>
    <xdr:to>
      <xdr:col>15</xdr:col>
      <xdr:colOff>187325</xdr:colOff>
      <xdr:row>29</xdr:row>
      <xdr:rowOff>52578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930525" y="55389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1778</xdr:rowOff>
    </xdr:from>
    <xdr:to>
      <xdr:col>19</xdr:col>
      <xdr:colOff>136525</xdr:colOff>
      <xdr:row>29</xdr:row>
      <xdr:rowOff>23368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981325" y="5583428"/>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244725" y="5567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29845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295525" y="5583428"/>
          <a:ext cx="6858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37338</xdr:rowOff>
    </xdr:from>
    <xdr:to>
      <xdr:col>7</xdr:col>
      <xdr:colOff>187325</xdr:colOff>
      <xdr:row>29</xdr:row>
      <xdr:rowOff>138938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558925" y="56189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29</xdr:row>
      <xdr:rowOff>88138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1609725" y="5611495"/>
          <a:ext cx="6858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470919" y="582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36339</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2797819"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112019" y="5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4262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90695</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470919" y="53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69105</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2797819" y="532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112019" y="534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155465</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426219" y="540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2485364" y="449049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債務償還比率は改善されており、類似団体と比較しても下回っている。令和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年度にかけて地方債の残高減少や減債基金の積立による充当可能基金の増加などが要因としてあげられる。今後もより一層健全な財政運営に努めていく。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323570" y="5118553"/>
          <a:ext cx="1269" cy="1437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376275" y="65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3255625" y="655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376275" y="55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93725" y="55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639675" y="5554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953875" y="5668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268075" y="5987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582275" y="5986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74857</xdr:rowOff>
    </xdr:from>
    <xdr:to>
      <xdr:col>76</xdr:col>
      <xdr:colOff>73025</xdr:colOff>
      <xdr:row>27</xdr:row>
      <xdr:rowOff>5007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93725" y="5161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161234</xdr:rowOff>
    </xdr:from>
    <xdr:ext cx="405111"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3376275" y="508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42817</xdr:rowOff>
    </xdr:from>
    <xdr:to>
      <xdr:col>72</xdr:col>
      <xdr:colOff>123825</xdr:colOff>
      <xdr:row>27</xdr:row>
      <xdr:rowOff>144417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639675" y="52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125657</xdr:rowOff>
    </xdr:from>
    <xdr:to>
      <xdr:col>76</xdr:col>
      <xdr:colOff>22225</xdr:colOff>
      <xdr:row>27</xdr:row>
      <xdr:rowOff>93617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690475" y="5212007"/>
          <a:ext cx="635000" cy="1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20955</xdr:rowOff>
    </xdr:from>
    <xdr:to>
      <xdr:col>68</xdr:col>
      <xdr:colOff>123825</xdr:colOff>
      <xdr:row>28</xdr:row>
      <xdr:rowOff>122555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953875" y="54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93617</xdr:rowOff>
    </xdr:from>
    <xdr:to>
      <xdr:col>72</xdr:col>
      <xdr:colOff>73025</xdr:colOff>
      <xdr:row>28</xdr:row>
      <xdr:rowOff>71755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004675" y="5345067"/>
          <a:ext cx="685800" cy="1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157707</xdr:rowOff>
    </xdr:from>
    <xdr:to>
      <xdr:col>64</xdr:col>
      <xdr:colOff>123825</xdr:colOff>
      <xdr:row>28</xdr:row>
      <xdr:rowOff>87857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268075" y="5409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37057</xdr:rowOff>
    </xdr:from>
    <xdr:to>
      <xdr:col>68</xdr:col>
      <xdr:colOff>73025</xdr:colOff>
      <xdr:row>28</xdr:row>
      <xdr:rowOff>71755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318875" y="5453607"/>
          <a:ext cx="685800" cy="3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58855</xdr:rowOff>
    </xdr:from>
    <xdr:to>
      <xdr:col>60</xdr:col>
      <xdr:colOff>123825</xdr:colOff>
      <xdr:row>27</xdr:row>
      <xdr:rowOff>160455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0582275" y="53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109655</xdr:rowOff>
    </xdr:from>
    <xdr:to>
      <xdr:col>64</xdr:col>
      <xdr:colOff>73025</xdr:colOff>
      <xdr:row>28</xdr:row>
      <xdr:rowOff>37057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0633075" y="5361105"/>
          <a:ext cx="685800" cy="9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2461952" y="564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1788852" y="575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168845</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1103052" y="60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167149</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0417252" y="607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160944</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2461952" y="508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139082</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1788852" y="52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104384</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1103052" y="51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5532</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0417252" y="509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177665" y="545737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216400" y="703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108450" y="70265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2164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127500" y="649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84550" y="647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12337</xdr:rowOff>
    </xdr:from>
    <xdr:to>
      <xdr:col>15</xdr:col>
      <xdr:colOff>101600</xdr:colOff>
      <xdr:row>39</xdr:row>
      <xdr:rowOff>113937</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71750" y="64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136434</xdr:rowOff>
    </xdr:from>
    <xdr:to>
      <xdr:col>10</xdr:col>
      <xdr:colOff>165100</xdr:colOff>
      <xdr:row>39</xdr:row>
      <xdr:rowOff>66584</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78000" y="6416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111941</xdr:rowOff>
    </xdr:from>
    <xdr:to>
      <xdr:col>6</xdr:col>
      <xdr:colOff>38100</xdr:colOff>
      <xdr:row>39</xdr:row>
      <xdr:rowOff>42091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84250" y="63920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89081</xdr:rowOff>
    </xdr:from>
    <xdr:to>
      <xdr:col>24</xdr:col>
      <xdr:colOff>114300</xdr:colOff>
      <xdr:row>39</xdr:row>
      <xdr:rowOff>19231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127500" y="63692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111958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216400"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85816</xdr:rowOff>
    </xdr:from>
    <xdr:to>
      <xdr:col>20</xdr:col>
      <xdr:colOff>38100</xdr:colOff>
      <xdr:row>39</xdr:row>
      <xdr:rowOff>15966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84550" y="63659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136616</xdr:rowOff>
    </xdr:from>
    <xdr:to>
      <xdr:col>24</xdr:col>
      <xdr:colOff>63500</xdr:colOff>
      <xdr:row>38</xdr:row>
      <xdr:rowOff>139881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429000" y="6416766"/>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71750" y="63529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136616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622550" y="6403703"/>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78000" y="6362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123553</xdr:rowOff>
    </xdr:from>
    <xdr:to>
      <xdr:col>15</xdr:col>
      <xdr:colOff>50800</xdr:colOff>
      <xdr:row>38</xdr:row>
      <xdr:rowOff>133350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1828800" y="6403703"/>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84250" y="6361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131717</xdr:rowOff>
    </xdr:from>
    <xdr:to>
      <xdr:col>10</xdr:col>
      <xdr:colOff>114300</xdr:colOff>
      <xdr:row>38</xdr:row>
      <xdr:rowOff>133350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028700" y="6411867"/>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239144" y="656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105064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439044" y="655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45294" y="650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33218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51544" y="64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32493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2391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439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29227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4529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27594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515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100-000074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9429115" y="5588653"/>
          <a:ext cx="0" cy="133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00000000-0008-0000-0100-000076000000}"/>
            </a:ext>
          </a:extLst>
        </xdr:cNvPr>
        <xdr:cNvSpPr txBox="1"/>
      </xdr:nvSpPr>
      <xdr:spPr>
        <a:xfrm>
          <a:off x="9467850" y="692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9359900" y="6920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100-000078000000}"/>
            </a:ext>
          </a:extLst>
        </xdr:cNvPr>
        <xdr:cNvSpPr txBox="1"/>
      </xdr:nvSpPr>
      <xdr:spPr>
        <a:xfrm>
          <a:off x="9467850" y="53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a:off x="9359900" y="5588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00000000-0008-0000-0100-00007A000000}"/>
            </a:ext>
          </a:extLst>
        </xdr:cNvPr>
        <xdr:cNvSpPr txBox="1"/>
      </xdr:nvSpPr>
      <xdr:spPr>
        <a:xfrm>
          <a:off x="9467850" y="628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398000" y="64238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36000" y="6441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146444</xdr:rowOff>
    </xdr:from>
    <xdr:to>
      <xdr:col>46</xdr:col>
      <xdr:colOff>38100</xdr:colOff>
      <xdr:row>37</xdr:row>
      <xdr:rowOff>76594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42250" y="60963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127519</xdr:rowOff>
    </xdr:from>
    <xdr:to>
      <xdr:col>41</xdr:col>
      <xdr:colOff>101600</xdr:colOff>
      <xdr:row>39</xdr:row>
      <xdr:rowOff>57669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7029450" y="6407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135193</xdr:rowOff>
    </xdr:from>
    <xdr:to>
      <xdr:col>36</xdr:col>
      <xdr:colOff>165100</xdr:colOff>
      <xdr:row>39</xdr:row>
      <xdr:rowOff>65343</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6235700" y="6415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94437</xdr:rowOff>
    </xdr:from>
    <xdr:to>
      <xdr:col>55</xdr:col>
      <xdr:colOff>50800</xdr:colOff>
      <xdr:row>40</xdr:row>
      <xdr:rowOff>24587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398000" y="65396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72864</xdr:rowOff>
    </xdr:from>
    <xdr:ext cx="534377" cy="259045"/>
    <xdr:sp macro="" textlink="">
      <xdr:nvSpPr>
        <xdr:cNvPr id="134" name="【道路】&#10;一人当たり延長該当値テキスト">
          <a:extLst>
            <a:ext uri="{FF2B5EF4-FFF2-40B4-BE49-F238E27FC236}">
              <a16:creationId xmlns:a16="http://schemas.microsoft.com/office/drawing/2014/main" id="{00000000-0008-0000-0100-000086000000}"/>
            </a:ext>
          </a:extLst>
        </xdr:cNvPr>
        <xdr:cNvSpPr txBox="1"/>
      </xdr:nvSpPr>
      <xdr:spPr>
        <a:xfrm>
          <a:off x="9467850" y="651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2556</xdr:rowOff>
    </xdr:from>
    <xdr:to>
      <xdr:col>50</xdr:col>
      <xdr:colOff>165100</xdr:colOff>
      <xdr:row>39</xdr:row>
      <xdr:rowOff>104156</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36000" y="644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53356</xdr:rowOff>
    </xdr:from>
    <xdr:to>
      <xdr:col>55</xdr:col>
      <xdr:colOff>0</xdr:colOff>
      <xdr:row>39</xdr:row>
      <xdr:rowOff>145237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8686800" y="6498606"/>
          <a:ext cx="742950" cy="9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13317</xdr:rowOff>
    </xdr:from>
    <xdr:to>
      <xdr:col>46</xdr:col>
      <xdr:colOff>38100</xdr:colOff>
      <xdr:row>39</xdr:row>
      <xdr:rowOff>114917</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42250" y="64585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53356</xdr:rowOff>
    </xdr:from>
    <xdr:to>
      <xdr:col>50</xdr:col>
      <xdr:colOff>114300</xdr:colOff>
      <xdr:row>39</xdr:row>
      <xdr:rowOff>64117</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86700" y="6498606"/>
          <a:ext cx="8001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26755</xdr:rowOff>
    </xdr:from>
    <xdr:to>
      <xdr:col>41</xdr:col>
      <xdr:colOff>101600</xdr:colOff>
      <xdr:row>39</xdr:row>
      <xdr:rowOff>128355</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7029450" y="64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64117</xdr:rowOff>
    </xdr:from>
    <xdr:to>
      <xdr:col>45</xdr:col>
      <xdr:colOff>177800</xdr:colOff>
      <xdr:row>39</xdr:row>
      <xdr:rowOff>77555</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7080250" y="6509367"/>
          <a:ext cx="80645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38349</xdr:rowOff>
    </xdr:from>
    <xdr:to>
      <xdr:col>36</xdr:col>
      <xdr:colOff>165100</xdr:colOff>
      <xdr:row>39</xdr:row>
      <xdr:rowOff>139949</xdr:rowOff>
    </xdr:to>
    <xdr:sp macro="" textlink="">
      <xdr:nvSpPr>
        <xdr:cNvPr id="141" name="楕円 140">
          <a:extLst>
            <a:ext uri="{FF2B5EF4-FFF2-40B4-BE49-F238E27FC236}">
              <a16:creationId xmlns:a16="http://schemas.microsoft.com/office/drawing/2014/main" id="{00000000-0008-0000-0100-00008D000000}"/>
            </a:ext>
          </a:extLst>
        </xdr:cNvPr>
        <xdr:cNvSpPr/>
      </xdr:nvSpPr>
      <xdr:spPr>
        <a:xfrm>
          <a:off x="6235700" y="64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77555</xdr:rowOff>
    </xdr:from>
    <xdr:to>
      <xdr:col>41</xdr:col>
      <xdr:colOff>50800</xdr:colOff>
      <xdr:row>39</xdr:row>
      <xdr:rowOff>89149</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flipV="1">
          <a:off x="6286500" y="6522805"/>
          <a:ext cx="79375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00000000-0008-0000-0100-00008F000000}"/>
            </a:ext>
          </a:extLst>
        </xdr:cNvPr>
        <xdr:cNvSpPr txBox="1"/>
      </xdr:nvSpPr>
      <xdr:spPr>
        <a:xfrm>
          <a:off x="8425961" y="62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93121</xdr:rowOff>
    </xdr:from>
    <xdr:ext cx="534377" cy="259045"/>
    <xdr:sp macro="" textlink="">
      <xdr:nvSpPr>
        <xdr:cNvPr id="144" name="n_2aveValue【道路】&#10;一人当たり延長">
          <a:extLst>
            <a:ext uri="{FF2B5EF4-FFF2-40B4-BE49-F238E27FC236}">
              <a16:creationId xmlns:a16="http://schemas.microsoft.com/office/drawing/2014/main" id="{00000000-0008-0000-0100-000090000000}"/>
            </a:ext>
          </a:extLst>
        </xdr:cNvPr>
        <xdr:cNvSpPr txBox="1"/>
      </xdr:nvSpPr>
      <xdr:spPr>
        <a:xfrm>
          <a:off x="7644911" y="58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74196</xdr:rowOff>
    </xdr:from>
    <xdr:ext cx="534377" cy="259045"/>
    <xdr:sp macro="" textlink="">
      <xdr:nvSpPr>
        <xdr:cNvPr id="145" name="n_3aveValue【道路】&#10;一人当たり延長">
          <a:extLst>
            <a:ext uri="{FF2B5EF4-FFF2-40B4-BE49-F238E27FC236}">
              <a16:creationId xmlns:a16="http://schemas.microsoft.com/office/drawing/2014/main" id="{00000000-0008-0000-0100-000091000000}"/>
            </a:ext>
          </a:extLst>
        </xdr:cNvPr>
        <xdr:cNvSpPr txBox="1"/>
      </xdr:nvSpPr>
      <xdr:spPr>
        <a:xfrm>
          <a:off x="6851161" y="61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81870</xdr:rowOff>
    </xdr:from>
    <xdr:ext cx="534377" cy="259045"/>
    <xdr:sp macro="" textlink="">
      <xdr:nvSpPr>
        <xdr:cNvPr id="146" name="n_4aveValue【道路】&#10;一人当たり延長">
          <a:extLst>
            <a:ext uri="{FF2B5EF4-FFF2-40B4-BE49-F238E27FC236}">
              <a16:creationId xmlns:a16="http://schemas.microsoft.com/office/drawing/2014/main" id="{00000000-0008-0000-0100-000092000000}"/>
            </a:ext>
          </a:extLst>
        </xdr:cNvPr>
        <xdr:cNvSpPr txBox="1"/>
      </xdr:nvSpPr>
      <xdr:spPr>
        <a:xfrm>
          <a:off x="6038361" y="61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95283</xdr:rowOff>
    </xdr:from>
    <xdr:ext cx="534377" cy="259045"/>
    <xdr:sp macro="" textlink="">
      <xdr:nvSpPr>
        <xdr:cNvPr id="147" name="n_1mainValue【道路】&#10;一人当たり延長">
          <a:extLst>
            <a:ext uri="{FF2B5EF4-FFF2-40B4-BE49-F238E27FC236}">
              <a16:creationId xmlns:a16="http://schemas.microsoft.com/office/drawing/2014/main" id="{00000000-0008-0000-0100-000093000000}"/>
            </a:ext>
          </a:extLst>
        </xdr:cNvPr>
        <xdr:cNvSpPr txBox="1"/>
      </xdr:nvSpPr>
      <xdr:spPr>
        <a:xfrm>
          <a:off x="8425961" y="65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106044</xdr:rowOff>
    </xdr:from>
    <xdr:ext cx="534377" cy="259045"/>
    <xdr:sp macro="" textlink="">
      <xdr:nvSpPr>
        <xdr:cNvPr id="148" name="n_2mainValue【道路】&#10;一人当たり延長">
          <a:extLst>
            <a:ext uri="{FF2B5EF4-FFF2-40B4-BE49-F238E27FC236}">
              <a16:creationId xmlns:a16="http://schemas.microsoft.com/office/drawing/2014/main" id="{00000000-0008-0000-0100-000094000000}"/>
            </a:ext>
          </a:extLst>
        </xdr:cNvPr>
        <xdr:cNvSpPr txBox="1"/>
      </xdr:nvSpPr>
      <xdr:spPr>
        <a:xfrm>
          <a:off x="7644911" y="65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119482</xdr:rowOff>
    </xdr:from>
    <xdr:ext cx="534377" cy="259045"/>
    <xdr:sp macro="" textlink="">
      <xdr:nvSpPr>
        <xdr:cNvPr id="149" name="n_3mainValue【道路】&#10;一人当たり延長">
          <a:extLst>
            <a:ext uri="{FF2B5EF4-FFF2-40B4-BE49-F238E27FC236}">
              <a16:creationId xmlns:a16="http://schemas.microsoft.com/office/drawing/2014/main" id="{00000000-0008-0000-0100-000095000000}"/>
            </a:ext>
          </a:extLst>
        </xdr:cNvPr>
        <xdr:cNvSpPr txBox="1"/>
      </xdr:nvSpPr>
      <xdr:spPr>
        <a:xfrm>
          <a:off x="6851161" y="656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131076</xdr:rowOff>
    </xdr:from>
    <xdr:ext cx="534377" cy="259045"/>
    <xdr:sp macro="" textlink="">
      <xdr:nvSpPr>
        <xdr:cNvPr id="150" name="n_4mainValue【道路】&#10;一人当たり延長">
          <a:extLst>
            <a:ext uri="{FF2B5EF4-FFF2-40B4-BE49-F238E27FC236}">
              <a16:creationId xmlns:a16="http://schemas.microsoft.com/office/drawing/2014/main" id="{00000000-0008-0000-0100-000096000000}"/>
            </a:ext>
          </a:extLst>
        </xdr:cNvPr>
        <xdr:cNvSpPr txBox="1"/>
      </xdr:nvSpPr>
      <xdr:spPr>
        <a:xfrm>
          <a:off x="6038361" y="65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0000000-0008-0000-0100-0000AF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4177665" y="916359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0000000-0008-0000-0100-0000B1000000}"/>
            </a:ext>
          </a:extLst>
        </xdr:cNvPr>
        <xdr:cNvSpPr txBox="1"/>
      </xdr:nvSpPr>
      <xdr:spPr>
        <a:xfrm>
          <a:off x="4216400" y="1060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108450" y="10600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00000000-0008-0000-0100-0000B3000000}"/>
            </a:ext>
          </a:extLst>
        </xdr:cNvPr>
        <xdr:cNvSpPr txBox="1"/>
      </xdr:nvSpPr>
      <xdr:spPr>
        <a:xfrm>
          <a:off x="4216400" y="89451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4108450" y="9163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00000000-0008-0000-0100-0000B5000000}"/>
            </a:ext>
          </a:extLst>
        </xdr:cNvPr>
        <xdr:cNvSpPr txBox="1"/>
      </xdr:nvSpPr>
      <xdr:spPr>
        <a:xfrm>
          <a:off x="4216400" y="9930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4127500" y="1007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3384550" y="100705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257175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778000" y="99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30843</xdr:rowOff>
    </xdr:from>
    <xdr:to>
      <xdr:col>6</xdr:col>
      <xdr:colOff>38100</xdr:colOff>
      <xdr:row>60</xdr:row>
      <xdr:rowOff>132443</xdr:rowOff>
    </xdr:to>
    <xdr:sp macro="" textlink="">
      <xdr:nvSpPr>
        <xdr:cNvPr id="186" name="フローチャート: 判断 185">
          <a:extLst>
            <a:ext uri="{FF2B5EF4-FFF2-40B4-BE49-F238E27FC236}">
              <a16:creationId xmlns:a16="http://schemas.microsoft.com/office/drawing/2014/main" id="{00000000-0008-0000-0100-0000BA000000}"/>
            </a:ext>
          </a:extLst>
        </xdr:cNvPr>
        <xdr:cNvSpPr/>
      </xdr:nvSpPr>
      <xdr:spPr>
        <a:xfrm>
          <a:off x="984250" y="9943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4127500" y="1016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00000000-0008-0000-0100-0000C1000000}"/>
            </a:ext>
          </a:extLst>
        </xdr:cNvPr>
        <xdr:cNvSpPr txBox="1"/>
      </xdr:nvSpPr>
      <xdr:spPr>
        <a:xfrm>
          <a:off x="4216400"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3384550" y="10168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142059</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3429000" y="10214610"/>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257175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142059</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622550" y="10167257"/>
          <a:ext cx="8064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778000" y="101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89807</xdr:rowOff>
    </xdr:from>
    <xdr:to>
      <xdr:col>15</xdr:col>
      <xdr:colOff>50800</xdr:colOff>
      <xdr:row>61</xdr:row>
      <xdr:rowOff>99604</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828800" y="10167257"/>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25944</xdr:rowOff>
    </xdr:from>
    <xdr:to>
      <xdr:col>6</xdr:col>
      <xdr:colOff>38100</xdr:colOff>
      <xdr:row>61</xdr:row>
      <xdr:rowOff>127544</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984250" y="101033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99604</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028700" y="10154194"/>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239144" y="985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4390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645294" y="9747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85154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3239144" y="10255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243904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1645294" y="1021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00000000-0008-0000-0100-0000D1000000}"/>
            </a:ext>
          </a:extLst>
        </xdr:cNvPr>
        <xdr:cNvSpPr txBox="1"/>
      </xdr:nvSpPr>
      <xdr:spPr>
        <a:xfrm>
          <a:off x="851544" y="1019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100-0000E8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9429115" y="9309572"/>
          <a:ext cx="0" cy="133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100-0000EA000000}"/>
            </a:ext>
          </a:extLst>
        </xdr:cNvPr>
        <xdr:cNvSpPr txBox="1"/>
      </xdr:nvSpPr>
      <xdr:spPr>
        <a:xfrm>
          <a:off x="9467850" y="106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9359900" y="1064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100-0000EC000000}"/>
            </a:ext>
          </a:extLst>
        </xdr:cNvPr>
        <xdr:cNvSpPr txBox="1"/>
      </xdr:nvSpPr>
      <xdr:spPr>
        <a:xfrm>
          <a:off x="9467850" y="90911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9359900" y="9309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100-0000EE000000}"/>
            </a:ext>
          </a:extLst>
        </xdr:cNvPr>
        <xdr:cNvSpPr txBox="1"/>
      </xdr:nvSpPr>
      <xdr:spPr>
        <a:xfrm>
          <a:off x="9467850" y="10229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398000" y="1037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36000" y="103823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42250" y="10291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23532</xdr:rowOff>
    </xdr:from>
    <xdr:to>
      <xdr:col>41</xdr:col>
      <xdr:colOff>101600</xdr:colOff>
      <xdr:row>63</xdr:row>
      <xdr:rowOff>125132</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7029450" y="1043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32268</xdr:rowOff>
    </xdr:from>
    <xdr:to>
      <xdr:col>36</xdr:col>
      <xdr:colOff>165100</xdr:colOff>
      <xdr:row>63</xdr:row>
      <xdr:rowOff>133868</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6235700" y="1043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152136</xdr:rowOff>
    </xdr:from>
    <xdr:to>
      <xdr:col>55</xdr:col>
      <xdr:colOff>50800</xdr:colOff>
      <xdr:row>64</xdr:row>
      <xdr:rowOff>82286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398000" y="10559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67063</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100-0000FA000000}"/>
            </a:ext>
          </a:extLst>
        </xdr:cNvPr>
        <xdr:cNvSpPr txBox="1"/>
      </xdr:nvSpPr>
      <xdr:spPr>
        <a:xfrm>
          <a:off x="9467850" y="104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154387</xdr:rowOff>
    </xdr:from>
    <xdr:to>
      <xdr:col>50</xdr:col>
      <xdr:colOff>165100</xdr:colOff>
      <xdr:row>64</xdr:row>
      <xdr:rowOff>84537</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36000" y="105620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31486</xdr:rowOff>
    </xdr:from>
    <xdr:to>
      <xdr:col>55</xdr:col>
      <xdr:colOff>0</xdr:colOff>
      <xdr:row>64</xdr:row>
      <xdr:rowOff>33737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686800" y="10604236"/>
          <a:ext cx="74295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162313</xdr:rowOff>
    </xdr:from>
    <xdr:to>
      <xdr:col>46</xdr:col>
      <xdr:colOff>38100</xdr:colOff>
      <xdr:row>64</xdr:row>
      <xdr:rowOff>92463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42250" y="105699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33737</xdr:rowOff>
    </xdr:from>
    <xdr:to>
      <xdr:col>50</xdr:col>
      <xdr:colOff>114300</xdr:colOff>
      <xdr:row>64</xdr:row>
      <xdr:rowOff>41663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86700" y="10606487"/>
          <a:ext cx="8001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163811</xdr:rowOff>
    </xdr:from>
    <xdr:to>
      <xdr:col>41</xdr:col>
      <xdr:colOff>101600</xdr:colOff>
      <xdr:row>64</xdr:row>
      <xdr:rowOff>93961</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7029450" y="105714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41663</xdr:rowOff>
    </xdr:from>
    <xdr:to>
      <xdr:col>45</xdr:col>
      <xdr:colOff>177800</xdr:colOff>
      <xdr:row>64</xdr:row>
      <xdr:rowOff>43161</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7080250" y="10614413"/>
          <a:ext cx="80645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164552</xdr:rowOff>
    </xdr:from>
    <xdr:to>
      <xdr:col>36</xdr:col>
      <xdr:colOff>165100</xdr:colOff>
      <xdr:row>64</xdr:row>
      <xdr:rowOff>94702</xdr:rowOff>
    </xdr:to>
    <xdr:sp macro="" textlink="">
      <xdr:nvSpPr>
        <xdr:cNvPr id="257" name="楕円 256">
          <a:extLst>
            <a:ext uri="{FF2B5EF4-FFF2-40B4-BE49-F238E27FC236}">
              <a16:creationId xmlns:a16="http://schemas.microsoft.com/office/drawing/2014/main" id="{00000000-0008-0000-0100-000001010000}"/>
            </a:ext>
          </a:extLst>
        </xdr:cNvPr>
        <xdr:cNvSpPr/>
      </xdr:nvSpPr>
      <xdr:spPr>
        <a:xfrm>
          <a:off x="6235700" y="10572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43161</xdr:rowOff>
    </xdr:from>
    <xdr:to>
      <xdr:col>41</xdr:col>
      <xdr:colOff>50800</xdr:colOff>
      <xdr:row>64</xdr:row>
      <xdr:rowOff>43902</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flipV="1">
          <a:off x="6286500" y="10615911"/>
          <a:ext cx="79375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399995" y="1016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612595" y="1007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141659</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818845" y="1021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150395</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006045" y="1022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75664</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399995" y="1064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83590</xdr:rowOff>
    </xdr:from>
    <xdr:ext cx="534377"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644911" y="106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85088</xdr:rowOff>
    </xdr:from>
    <xdr:ext cx="534377"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851161" y="106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85829</xdr:rowOff>
    </xdr:from>
    <xdr:ext cx="534377"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6038361" y="1065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100-000022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4177665" y="128123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0000000-0008-0000-0100-00002401000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100-000026010000}"/>
            </a:ext>
          </a:extLst>
        </xdr:cNvPr>
        <xdr:cNvSpPr txBox="1"/>
      </xdr:nvSpPr>
      <xdr:spPr>
        <a:xfrm>
          <a:off x="4216400" y="1259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108450" y="12812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100-000028010000}"/>
            </a:ext>
          </a:extLst>
        </xdr:cNvPr>
        <xdr:cNvSpPr txBox="1"/>
      </xdr:nvSpPr>
      <xdr:spPr>
        <a:xfrm>
          <a:off x="4216400" y="13486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4127500" y="13629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3384550" y="13621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2571750" y="13621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7780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4127500" y="1396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100-000034010000}"/>
            </a:ext>
          </a:extLst>
        </xdr:cNvPr>
        <xdr:cNvSpPr txBox="1"/>
      </xdr:nvSpPr>
      <xdr:spPr>
        <a:xfrm>
          <a:off x="4216400"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84455</xdr:rowOff>
    </xdr:from>
    <xdr:to>
      <xdr:col>20</xdr:col>
      <xdr:colOff>38100</xdr:colOff>
      <xdr:row>85</xdr:row>
      <xdr:rowOff>14605</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3384550" y="13959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84</xdr:row>
      <xdr:rowOff>144780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3429000" y="14010005"/>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145414</xdr:rowOff>
    </xdr:from>
    <xdr:to>
      <xdr:col>15</xdr:col>
      <xdr:colOff>101600</xdr:colOff>
      <xdr:row>85</xdr:row>
      <xdr:rowOff>75564</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2571750" y="14020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85</xdr:row>
      <xdr:rowOff>24764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2622550" y="14010005"/>
          <a:ext cx="80645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7780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24764</xdr:rowOff>
    </xdr:from>
    <xdr:to>
      <xdr:col>15</xdr:col>
      <xdr:colOff>50800</xdr:colOff>
      <xdr:row>85</xdr:row>
      <xdr:rowOff>60961</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flipV="1">
          <a:off x="1828800" y="14064614"/>
          <a:ext cx="7937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59689</xdr:rowOff>
    </xdr:from>
    <xdr:to>
      <xdr:col>6</xdr:col>
      <xdr:colOff>38100</xdr:colOff>
      <xdr:row>85</xdr:row>
      <xdr:rowOff>161289</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984250" y="14099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60961</xdr:rowOff>
    </xdr:from>
    <xdr:to>
      <xdr:col>10</xdr:col>
      <xdr:colOff>114300</xdr:colOff>
      <xdr:row>85</xdr:row>
      <xdr:rowOff>110489</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flipV="1">
          <a:off x="1028700" y="14100811"/>
          <a:ext cx="8001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100-00003D010000}"/>
            </a:ext>
          </a:extLst>
        </xdr:cNvPr>
        <xdr:cNvSpPr txBox="1"/>
      </xdr:nvSpPr>
      <xdr:spPr>
        <a:xfrm>
          <a:off x="3239144" y="1340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100-00003E010000}"/>
            </a:ext>
          </a:extLst>
        </xdr:cNvPr>
        <xdr:cNvSpPr txBox="1"/>
      </xdr:nvSpPr>
      <xdr:spPr>
        <a:xfrm>
          <a:off x="2439044" y="1340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100-00003F010000}"/>
            </a:ext>
          </a:extLst>
        </xdr:cNvPr>
        <xdr:cNvSpPr txBox="1"/>
      </xdr:nvSpPr>
      <xdr:spPr>
        <a:xfrm>
          <a:off x="1645294"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100-000040010000}"/>
            </a:ext>
          </a:extLst>
        </xdr:cNvPr>
        <xdr:cNvSpPr txBox="1"/>
      </xdr:nvSpPr>
      <xdr:spPr>
        <a:xfrm>
          <a:off x="8515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5732</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100-000041010000}"/>
            </a:ext>
          </a:extLst>
        </xdr:cNvPr>
        <xdr:cNvSpPr txBox="1"/>
      </xdr:nvSpPr>
      <xdr:spPr>
        <a:xfrm>
          <a:off x="32391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66691</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100-000042010000}"/>
            </a:ext>
          </a:extLst>
        </xdr:cNvPr>
        <xdr:cNvSpPr txBox="1"/>
      </xdr:nvSpPr>
      <xdr:spPr>
        <a:xfrm>
          <a:off x="2439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100-000043010000}"/>
            </a:ext>
          </a:extLst>
        </xdr:cNvPr>
        <xdr:cNvSpPr txBox="1"/>
      </xdr:nvSpPr>
      <xdr:spPr>
        <a:xfrm>
          <a:off x="164529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152416</xdr:rowOff>
    </xdr:from>
    <xdr:ext cx="405111" cy="259045"/>
    <xdr:sp macro="" textlink="">
      <xdr:nvSpPr>
        <xdr:cNvPr id="324" name="n_4mainValue【公営住宅】&#10;有形固定資産減価償却率">
          <a:extLst>
            <a:ext uri="{FF2B5EF4-FFF2-40B4-BE49-F238E27FC236}">
              <a16:creationId xmlns:a16="http://schemas.microsoft.com/office/drawing/2014/main" id="{00000000-0008-0000-0100-000044010000}"/>
            </a:ext>
          </a:extLst>
        </xdr:cNvPr>
        <xdr:cNvSpPr txBox="1"/>
      </xdr:nvSpPr>
      <xdr:spPr>
        <a:xfrm>
          <a:off x="8515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9429115" y="12914195"/>
          <a:ext cx="0" cy="1448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9467850" y="143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9359900" y="14362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9467850" y="1270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9359900" y="1291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9467850" y="1402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398000" y="14169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36000" y="141792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156899</xdr:rowOff>
    </xdr:from>
    <xdr:to>
      <xdr:col>46</xdr:col>
      <xdr:colOff>38100</xdr:colOff>
      <xdr:row>85</xdr:row>
      <xdr:rowOff>87049</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42250" y="14031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75366</xdr:rowOff>
    </xdr:from>
    <xdr:to>
      <xdr:col>41</xdr:col>
      <xdr:colOff>101600</xdr:colOff>
      <xdr:row>86</xdr:row>
      <xdr:rowOff>5516</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7029450" y="141152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93980</xdr:rowOff>
    </xdr:from>
    <xdr:to>
      <xdr:col>36</xdr:col>
      <xdr:colOff>165100</xdr:colOff>
      <xdr:row>86</xdr:row>
      <xdr:rowOff>24130</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235700" y="1413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39115</xdr:rowOff>
    </xdr:from>
    <xdr:to>
      <xdr:col>55</xdr:col>
      <xdr:colOff>50800</xdr:colOff>
      <xdr:row>86</xdr:row>
      <xdr:rowOff>140715</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9398000" y="14244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125492</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9467850" y="1416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41075</xdr:rowOff>
    </xdr:from>
    <xdr:to>
      <xdr:col>50</xdr:col>
      <xdr:colOff>165100</xdr:colOff>
      <xdr:row>86</xdr:row>
      <xdr:rowOff>142675</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8636000" y="142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89915</xdr:rowOff>
    </xdr:from>
    <xdr:to>
      <xdr:col>55</xdr:col>
      <xdr:colOff>0</xdr:colOff>
      <xdr:row>86</xdr:row>
      <xdr:rowOff>91875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8686800" y="14294865"/>
          <a:ext cx="7429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42273</xdr:rowOff>
    </xdr:from>
    <xdr:to>
      <xdr:col>46</xdr:col>
      <xdr:colOff>38100</xdr:colOff>
      <xdr:row>86</xdr:row>
      <xdr:rowOff>143873</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7842250" y="142472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91875</xdr:rowOff>
    </xdr:from>
    <xdr:to>
      <xdr:col>50</xdr:col>
      <xdr:colOff>114300</xdr:colOff>
      <xdr:row>86</xdr:row>
      <xdr:rowOff>93073</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7886700" y="14296825"/>
          <a:ext cx="8001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42709</xdr:rowOff>
    </xdr:from>
    <xdr:to>
      <xdr:col>41</xdr:col>
      <xdr:colOff>101600</xdr:colOff>
      <xdr:row>86</xdr:row>
      <xdr:rowOff>144309</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7029450" y="1424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93073</xdr:rowOff>
    </xdr:from>
    <xdr:to>
      <xdr:col>45</xdr:col>
      <xdr:colOff>177800</xdr:colOff>
      <xdr:row>86</xdr:row>
      <xdr:rowOff>93509</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7080250" y="14298023"/>
          <a:ext cx="80645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44450</xdr:rowOff>
    </xdr:from>
    <xdr:to>
      <xdr:col>36</xdr:col>
      <xdr:colOff>165100</xdr:colOff>
      <xdr:row>86</xdr:row>
      <xdr:rowOff>146050</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235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93509</xdr:rowOff>
    </xdr:from>
    <xdr:to>
      <xdr:col>41</xdr:col>
      <xdr:colOff>50800</xdr:colOff>
      <xdr:row>86</xdr:row>
      <xdr:rowOff>95250</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286500" y="14298459"/>
          <a:ext cx="79375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8458277" y="1396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103576</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7677227" y="138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22043</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6864427" y="1389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40657</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6070677" y="1391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133802</xdr:rowOff>
    </xdr:from>
    <xdr:ext cx="469744"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8458277" y="1433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135000</xdr:rowOff>
    </xdr:from>
    <xdr:ext cx="469744"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7677227" y="1433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135436</xdr:rowOff>
    </xdr:from>
    <xdr:ext cx="469744"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6864427" y="1434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137177</xdr:rowOff>
    </xdr:from>
    <xdr:ext cx="469744"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607067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00000000-0008-0000-0100-0000A8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flipV="1">
          <a:off x="14699614" y="5560242"/>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00000000-0008-0000-0100-0000AA01000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00000000-0008-0000-0100-0000AC010000}"/>
            </a:ext>
          </a:extLst>
        </xdr:cNvPr>
        <xdr:cNvSpPr txBox="1"/>
      </xdr:nvSpPr>
      <xdr:spPr>
        <a:xfrm>
          <a:off x="14738350" y="5341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4611350" y="5560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00000000-0008-0000-0100-0000AE010000}"/>
            </a:ext>
          </a:extLst>
        </xdr:cNvPr>
        <xdr:cNvSpPr txBox="1"/>
      </xdr:nvSpPr>
      <xdr:spPr>
        <a:xfrm>
          <a:off x="1473835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649450" y="62710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887450" y="627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093700" y="61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299950" y="6272711"/>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148715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5806</xdr:rowOff>
    </xdr:from>
    <xdr:to>
      <xdr:col>85</xdr:col>
      <xdr:colOff>177800</xdr:colOff>
      <xdr:row>40</xdr:row>
      <xdr:rowOff>107406</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649450" y="66161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155683</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00000000-0008-0000-0100-0000BA010000}"/>
            </a:ext>
          </a:extLst>
        </xdr:cNvPr>
        <xdr:cNvSpPr txBox="1"/>
      </xdr:nvSpPr>
      <xdr:spPr>
        <a:xfrm>
          <a:off x="14738350" y="660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126637</xdr:rowOff>
    </xdr:from>
    <xdr:to>
      <xdr:col>81</xdr:col>
      <xdr:colOff>101600</xdr:colOff>
      <xdr:row>40</xdr:row>
      <xdr:rowOff>56787</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887450" y="6571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5987</xdr:rowOff>
    </xdr:from>
    <xdr:to>
      <xdr:col>85</xdr:col>
      <xdr:colOff>127000</xdr:colOff>
      <xdr:row>40</xdr:row>
      <xdr:rowOff>56606</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938250" y="6616337"/>
          <a:ext cx="762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76019</xdr:rowOff>
    </xdr:from>
    <xdr:to>
      <xdr:col>76</xdr:col>
      <xdr:colOff>165100</xdr:colOff>
      <xdr:row>40</xdr:row>
      <xdr:rowOff>6169</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093700" y="6521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126819</xdr:rowOff>
    </xdr:from>
    <xdr:to>
      <xdr:col>81</xdr:col>
      <xdr:colOff>50800</xdr:colOff>
      <xdr:row>40</xdr:row>
      <xdr:rowOff>5987</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3144500" y="6572069"/>
          <a:ext cx="793750" cy="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299950" y="6550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126819</xdr:rowOff>
    </xdr:from>
    <xdr:to>
      <xdr:col>76</xdr:col>
      <xdr:colOff>114300</xdr:colOff>
      <xdr:row>39</xdr:row>
      <xdr:rowOff>156210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flipV="1">
          <a:off x="12344400" y="6572069"/>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27033</xdr:rowOff>
    </xdr:from>
    <xdr:to>
      <xdr:col>67</xdr:col>
      <xdr:colOff>101600</xdr:colOff>
      <xdr:row>40</xdr:row>
      <xdr:rowOff>128633</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1487150" y="66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40</xdr:row>
      <xdr:rowOff>77833</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1537950" y="6601460"/>
          <a:ext cx="80645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742044" y="6065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960994" y="594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167244" y="60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1354444" y="6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47914</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742044" y="665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168746</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960994" y="6607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21672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119760</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00000000-0008-0000-0100-0000CA010000}"/>
            </a:ext>
          </a:extLst>
        </xdr:cNvPr>
        <xdr:cNvSpPr txBox="1"/>
      </xdr:nvSpPr>
      <xdr:spPr>
        <a:xfrm>
          <a:off x="11354444" y="673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00000000-0008-0000-0100-0000E3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19951064" y="561412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00000000-0008-0000-0100-0000E5010000}"/>
            </a:ext>
          </a:extLst>
        </xdr:cNvPr>
        <xdr:cNvSpPr txBox="1"/>
      </xdr:nvSpPr>
      <xdr:spPr>
        <a:xfrm>
          <a:off x="19989800" y="700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9881850" y="7005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00000000-0008-0000-0100-0000E7010000}"/>
            </a:ext>
          </a:extLst>
        </xdr:cNvPr>
        <xdr:cNvSpPr txBox="1"/>
      </xdr:nvSpPr>
      <xdr:spPr>
        <a:xfrm>
          <a:off x="19989800" y="539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9881850" y="5614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00000000-0008-0000-0100-0000E9010000}"/>
            </a:ext>
          </a:extLst>
        </xdr:cNvPr>
        <xdr:cNvSpPr txBox="1"/>
      </xdr:nvSpPr>
      <xdr:spPr>
        <a:xfrm>
          <a:off x="19989800" y="624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900900" y="63904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9157950" y="6439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9072</xdr:rowOff>
    </xdr:from>
    <xdr:to>
      <xdr:col>107</xdr:col>
      <xdr:colOff>101600</xdr:colOff>
      <xdr:row>39</xdr:row>
      <xdr:rowOff>110672</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834515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120106</xdr:rowOff>
    </xdr:from>
    <xdr:to>
      <xdr:col>102</xdr:col>
      <xdr:colOff>165100</xdr:colOff>
      <xdr:row>40</xdr:row>
      <xdr:rowOff>50256</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7551400" y="6565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125004</xdr:rowOff>
    </xdr:from>
    <xdr:to>
      <xdr:col>98</xdr:col>
      <xdr:colOff>38100</xdr:colOff>
      <xdr:row>40</xdr:row>
      <xdr:rowOff>55154</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6757650" y="65702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121738</xdr:rowOff>
    </xdr:from>
    <xdr:to>
      <xdr:col>116</xdr:col>
      <xdr:colOff>114300</xdr:colOff>
      <xdr:row>42</xdr:row>
      <xdr:rowOff>51888</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9900900" y="6897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36665</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00000000-0008-0000-0100-0000F5010000}"/>
            </a:ext>
          </a:extLst>
        </xdr:cNvPr>
        <xdr:cNvSpPr txBox="1"/>
      </xdr:nvSpPr>
      <xdr:spPr>
        <a:xfrm>
          <a:off x="19989800" y="681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123372</xdr:rowOff>
    </xdr:from>
    <xdr:to>
      <xdr:col>112</xdr:col>
      <xdr:colOff>38100</xdr:colOff>
      <xdr:row>42</xdr:row>
      <xdr:rowOff>53522</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9157950" y="6898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1088</xdr:rowOff>
    </xdr:from>
    <xdr:to>
      <xdr:col>116</xdr:col>
      <xdr:colOff>63500</xdr:colOff>
      <xdr:row>42</xdr:row>
      <xdr:rowOff>2722</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9202400" y="6941638"/>
          <a:ext cx="7493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125004</xdr:rowOff>
    </xdr:from>
    <xdr:to>
      <xdr:col>107</xdr:col>
      <xdr:colOff>101600</xdr:colOff>
      <xdr:row>42</xdr:row>
      <xdr:rowOff>55154</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8345150" y="6900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2722</xdr:rowOff>
    </xdr:from>
    <xdr:to>
      <xdr:col>111</xdr:col>
      <xdr:colOff>177800</xdr:colOff>
      <xdr:row>42</xdr:row>
      <xdr:rowOff>4354</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8395950" y="6943272"/>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126637</xdr:rowOff>
    </xdr:from>
    <xdr:to>
      <xdr:col>102</xdr:col>
      <xdr:colOff>165100</xdr:colOff>
      <xdr:row>42</xdr:row>
      <xdr:rowOff>56787</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7551400" y="69020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4354</xdr:rowOff>
    </xdr:from>
    <xdr:to>
      <xdr:col>107</xdr:col>
      <xdr:colOff>50800</xdr:colOff>
      <xdr:row>42</xdr:row>
      <xdr:rowOff>5987</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17602200" y="6944904"/>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757650" y="6903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5987</xdr:rowOff>
    </xdr:from>
    <xdr:to>
      <xdr:col>102</xdr:col>
      <xdr:colOff>114300</xdr:colOff>
      <xdr:row>42</xdr:row>
      <xdr:rowOff>7620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802100" y="6946537"/>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980227" y="62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127199</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180127" y="62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66783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7386377" y="634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71681</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6592627" y="63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44649</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980227" y="698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46281</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8180127" y="69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47914</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00000000-0008-0000-0100-000004020000}"/>
            </a:ext>
          </a:extLst>
        </xdr:cNvPr>
        <xdr:cNvSpPr txBox="1"/>
      </xdr:nvSpPr>
      <xdr:spPr>
        <a:xfrm>
          <a:off x="17386377" y="698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00000000-0008-0000-0100-000005020000}"/>
            </a:ext>
          </a:extLst>
        </xdr:cNvPr>
        <xdr:cNvSpPr txBox="1"/>
      </xdr:nvSpPr>
      <xdr:spPr>
        <a:xfrm>
          <a:off x="16592627" y="699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00000000-0008-0000-0100-00001D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4699614" y="917257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00000000-0008-0000-0100-00001F020000}"/>
            </a:ext>
          </a:extLst>
        </xdr:cNvPr>
        <xdr:cNvSpPr txBox="1"/>
      </xdr:nvSpPr>
      <xdr:spPr>
        <a:xfrm>
          <a:off x="14738350" y="1053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4611350" y="1052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00000000-0008-0000-0100-000021020000}"/>
            </a:ext>
          </a:extLst>
        </xdr:cNvPr>
        <xdr:cNvSpPr txBox="1"/>
      </xdr:nvSpPr>
      <xdr:spPr>
        <a:xfrm>
          <a:off x="14738350" y="895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4611350" y="917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00000000-0008-0000-0100-000023020000}"/>
            </a:ext>
          </a:extLst>
        </xdr:cNvPr>
        <xdr:cNvSpPr txBox="1"/>
      </xdr:nvSpPr>
      <xdr:spPr>
        <a:xfrm>
          <a:off x="14738350" y="9901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4649450" y="99167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3887450" y="9900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3093700" y="987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33020</xdr:rowOff>
    </xdr:from>
    <xdr:to>
      <xdr:col>72</xdr:col>
      <xdr:colOff>38100</xdr:colOff>
      <xdr:row>60</xdr:row>
      <xdr:rowOff>134620</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22999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148715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21590</xdr:rowOff>
    </xdr:from>
    <xdr:to>
      <xdr:col>85</xdr:col>
      <xdr:colOff>177800</xdr:colOff>
      <xdr:row>58</xdr:row>
      <xdr:rowOff>123190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4649450" y="96037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44467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00000000-0008-0000-0100-00002F020000}"/>
            </a:ext>
          </a:extLst>
        </xdr:cNvPr>
        <xdr:cNvSpPr txBox="1"/>
      </xdr:nvSpPr>
      <xdr:spPr>
        <a:xfrm>
          <a:off x="14738350" y="946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137795</xdr:rowOff>
    </xdr:from>
    <xdr:to>
      <xdr:col>81</xdr:col>
      <xdr:colOff>101600</xdr:colOff>
      <xdr:row>58</xdr:row>
      <xdr:rowOff>67945</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3887450" y="9554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17145</xdr:rowOff>
    </xdr:from>
    <xdr:to>
      <xdr:col>85</xdr:col>
      <xdr:colOff>127000</xdr:colOff>
      <xdr:row>58</xdr:row>
      <xdr:rowOff>72390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3938250" y="9599295"/>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30937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17145</xdr:rowOff>
    </xdr:from>
    <xdr:to>
      <xdr:col>81</xdr:col>
      <xdr:colOff>50800</xdr:colOff>
      <xdr:row>58</xdr:row>
      <xdr:rowOff>51435</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3144500" y="959929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103505</xdr:rowOff>
    </xdr:from>
    <xdr:to>
      <xdr:col>72</xdr:col>
      <xdr:colOff>38100</xdr:colOff>
      <xdr:row>59</xdr:row>
      <xdr:rowOff>33655</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2299950" y="9685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51435</xdr:rowOff>
    </xdr:from>
    <xdr:to>
      <xdr:col>76</xdr:col>
      <xdr:colOff>114300</xdr:colOff>
      <xdr:row>58</xdr:row>
      <xdr:rowOff>154305</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2344400" y="9633585"/>
          <a:ext cx="8001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148715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154305</xdr:rowOff>
    </xdr:from>
    <xdr:to>
      <xdr:col>71</xdr:col>
      <xdr:colOff>177800</xdr:colOff>
      <xdr:row>60</xdr:row>
      <xdr:rowOff>81915</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11537950" y="9736455"/>
          <a:ext cx="80645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00000000-0008-0000-0100-000038020000}"/>
            </a:ext>
          </a:extLst>
        </xdr:cNvPr>
        <xdr:cNvSpPr txBox="1"/>
      </xdr:nvSpPr>
      <xdr:spPr>
        <a:xfrm>
          <a:off x="1374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9" name="n_2aveValue【学校施設】&#10;有形固定資産減価償却率">
          <a:extLst>
            <a:ext uri="{FF2B5EF4-FFF2-40B4-BE49-F238E27FC236}">
              <a16:creationId xmlns:a16="http://schemas.microsoft.com/office/drawing/2014/main" id="{00000000-0008-0000-0100-000039020000}"/>
            </a:ext>
          </a:extLst>
        </xdr:cNvPr>
        <xdr:cNvSpPr txBox="1"/>
      </xdr:nvSpPr>
      <xdr:spPr>
        <a:xfrm>
          <a:off x="1296099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125747</xdr:rowOff>
    </xdr:from>
    <xdr:ext cx="405111" cy="259045"/>
    <xdr:sp macro="" textlink="">
      <xdr:nvSpPr>
        <xdr:cNvPr id="570" name="n_3aveValue【学校施設】&#10;有形固定資産減価償却率">
          <a:extLst>
            <a:ext uri="{FF2B5EF4-FFF2-40B4-BE49-F238E27FC236}">
              <a16:creationId xmlns:a16="http://schemas.microsoft.com/office/drawing/2014/main" id="{00000000-0008-0000-0100-00003A020000}"/>
            </a:ext>
          </a:extLst>
        </xdr:cNvPr>
        <xdr:cNvSpPr txBox="1"/>
      </xdr:nvSpPr>
      <xdr:spPr>
        <a:xfrm>
          <a:off x="121672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71" name="n_4aveValue【学校施設】&#10;有形固定資産減価償却率">
          <a:extLst>
            <a:ext uri="{FF2B5EF4-FFF2-40B4-BE49-F238E27FC236}">
              <a16:creationId xmlns:a16="http://schemas.microsoft.com/office/drawing/2014/main" id="{00000000-0008-0000-0100-00003B020000}"/>
            </a:ext>
          </a:extLst>
        </xdr:cNvPr>
        <xdr:cNvSpPr txBox="1"/>
      </xdr:nvSpPr>
      <xdr:spPr>
        <a:xfrm>
          <a:off x="113544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84472</xdr:rowOff>
    </xdr:from>
    <xdr:ext cx="405111" cy="259045"/>
    <xdr:sp macro="" textlink="">
      <xdr:nvSpPr>
        <xdr:cNvPr id="572" name="n_1mainValue【学校施設】&#10;有形固定資産減価償却率">
          <a:extLst>
            <a:ext uri="{FF2B5EF4-FFF2-40B4-BE49-F238E27FC236}">
              <a16:creationId xmlns:a16="http://schemas.microsoft.com/office/drawing/2014/main" id="{00000000-0008-0000-0100-00003C020000}"/>
            </a:ext>
          </a:extLst>
        </xdr:cNvPr>
        <xdr:cNvSpPr txBox="1"/>
      </xdr:nvSpPr>
      <xdr:spPr>
        <a:xfrm>
          <a:off x="13742044"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73" name="n_2mainValue【学校施設】&#10;有形固定資産減価償却率">
          <a:extLst>
            <a:ext uri="{FF2B5EF4-FFF2-40B4-BE49-F238E27FC236}">
              <a16:creationId xmlns:a16="http://schemas.microsoft.com/office/drawing/2014/main" id="{00000000-0008-0000-0100-00003D020000}"/>
            </a:ext>
          </a:extLst>
        </xdr:cNvPr>
        <xdr:cNvSpPr txBox="1"/>
      </xdr:nvSpPr>
      <xdr:spPr>
        <a:xfrm>
          <a:off x="12960994"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50182</xdr:rowOff>
    </xdr:from>
    <xdr:ext cx="405111" cy="259045"/>
    <xdr:sp macro="" textlink="">
      <xdr:nvSpPr>
        <xdr:cNvPr id="574" name="n_3mainValue【学校施設】&#10;有形固定資産減価償却率">
          <a:extLst>
            <a:ext uri="{FF2B5EF4-FFF2-40B4-BE49-F238E27FC236}">
              <a16:creationId xmlns:a16="http://schemas.microsoft.com/office/drawing/2014/main" id="{00000000-0008-0000-0100-00003E020000}"/>
            </a:ext>
          </a:extLst>
        </xdr:cNvPr>
        <xdr:cNvSpPr txBox="1"/>
      </xdr:nvSpPr>
      <xdr:spPr>
        <a:xfrm>
          <a:off x="12167244" y="946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149242</xdr:rowOff>
    </xdr:from>
    <xdr:ext cx="405111" cy="259045"/>
    <xdr:sp macro="" textlink="">
      <xdr:nvSpPr>
        <xdr:cNvPr id="575" name="n_4mainValue【学校施設】&#10;有形固定資産減価償却率">
          <a:extLst>
            <a:ext uri="{FF2B5EF4-FFF2-40B4-BE49-F238E27FC236}">
              <a16:creationId xmlns:a16="http://schemas.microsoft.com/office/drawing/2014/main" id="{00000000-0008-0000-0100-00003F020000}"/>
            </a:ext>
          </a:extLst>
        </xdr:cNvPr>
        <xdr:cNvSpPr txBox="1"/>
      </xdr:nvSpPr>
      <xdr:spPr>
        <a:xfrm>
          <a:off x="113544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00000000-0008-0000-0100-000056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19951064" y="9301480"/>
          <a:ext cx="0" cy="121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00000000-0008-0000-0100-000058020000}"/>
            </a:ext>
          </a:extLst>
        </xdr:cNvPr>
        <xdr:cNvSpPr txBox="1"/>
      </xdr:nvSpPr>
      <xdr:spPr>
        <a:xfrm>
          <a:off x="19989800" y="1051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9881850" y="1051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00000000-0008-0000-0100-00005A020000}"/>
            </a:ext>
          </a:extLst>
        </xdr:cNvPr>
        <xdr:cNvSpPr txBox="1"/>
      </xdr:nvSpPr>
      <xdr:spPr>
        <a:xfrm>
          <a:off x="19989800" y="908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9881850" y="930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00000000-0008-0000-0100-00005C020000}"/>
            </a:ext>
          </a:extLst>
        </xdr:cNvPr>
        <xdr:cNvSpPr txBox="1"/>
      </xdr:nvSpPr>
      <xdr:spPr>
        <a:xfrm>
          <a:off x="19989800" y="994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9900900" y="1008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157950" y="101055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89027</xdr:rowOff>
    </xdr:from>
    <xdr:to>
      <xdr:col>107</xdr:col>
      <xdr:colOff>101600</xdr:colOff>
      <xdr:row>61</xdr:row>
      <xdr:rowOff>19177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345150" y="10001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162369</xdr:rowOff>
    </xdr:from>
    <xdr:to>
      <xdr:col>102</xdr:col>
      <xdr:colOff>165100</xdr:colOff>
      <xdr:row>61</xdr:row>
      <xdr:rowOff>92519</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7551400" y="100747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3493</xdr:rowOff>
    </xdr:from>
    <xdr:to>
      <xdr:col>98</xdr:col>
      <xdr:colOff>38100</xdr:colOff>
      <xdr:row>61</xdr:row>
      <xdr:rowOff>105093</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6757650" y="10080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139891</xdr:rowOff>
    </xdr:from>
    <xdr:to>
      <xdr:col>116</xdr:col>
      <xdr:colOff>114300</xdr:colOff>
      <xdr:row>62</xdr:row>
      <xdr:rowOff>70041</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900900" y="102173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118318</xdr:rowOff>
    </xdr:from>
    <xdr:ext cx="469744" cy="259045"/>
    <xdr:sp macro="" textlink="">
      <xdr:nvSpPr>
        <xdr:cNvPr id="616" name="【学校施設】&#10;一人当たり面積該当値テキスト">
          <a:extLst>
            <a:ext uri="{FF2B5EF4-FFF2-40B4-BE49-F238E27FC236}">
              <a16:creationId xmlns:a16="http://schemas.microsoft.com/office/drawing/2014/main" id="{00000000-0008-0000-0100-000068020000}"/>
            </a:ext>
          </a:extLst>
        </xdr:cNvPr>
        <xdr:cNvSpPr txBox="1"/>
      </xdr:nvSpPr>
      <xdr:spPr>
        <a:xfrm>
          <a:off x="19989800" y="1019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149987</xdr:rowOff>
    </xdr:from>
    <xdr:to>
      <xdr:col>112</xdr:col>
      <xdr:colOff>38100</xdr:colOff>
      <xdr:row>62</xdr:row>
      <xdr:rowOff>80137</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9157950" y="102274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19241</xdr:rowOff>
    </xdr:from>
    <xdr:to>
      <xdr:col>116</xdr:col>
      <xdr:colOff>63500</xdr:colOff>
      <xdr:row>62</xdr:row>
      <xdr:rowOff>29337</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9202400" y="10261791"/>
          <a:ext cx="7493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47307</xdr:rowOff>
    </xdr:from>
    <xdr:to>
      <xdr:col>107</xdr:col>
      <xdr:colOff>101600</xdr:colOff>
      <xdr:row>61</xdr:row>
      <xdr:rowOff>148907</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8345150" y="101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98107</xdr:rowOff>
    </xdr:from>
    <xdr:to>
      <xdr:col>111</xdr:col>
      <xdr:colOff>177800</xdr:colOff>
      <xdr:row>62</xdr:row>
      <xdr:rowOff>29337</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395950" y="10175557"/>
          <a:ext cx="806450" cy="9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130937</xdr:rowOff>
    </xdr:from>
    <xdr:to>
      <xdr:col>102</xdr:col>
      <xdr:colOff>165100</xdr:colOff>
      <xdr:row>61</xdr:row>
      <xdr:rowOff>61087</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7551400" y="10043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xdr:rowOff>
    </xdr:from>
    <xdr:to>
      <xdr:col>107</xdr:col>
      <xdr:colOff>50800</xdr:colOff>
      <xdr:row>61</xdr:row>
      <xdr:rowOff>98107</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7602200" y="10087737"/>
          <a:ext cx="793750" cy="8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110744</xdr:rowOff>
    </xdr:from>
    <xdr:to>
      <xdr:col>98</xdr:col>
      <xdr:colOff>38100</xdr:colOff>
      <xdr:row>61</xdr:row>
      <xdr:rowOff>40894</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6757650" y="100230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161544</xdr:rowOff>
    </xdr:from>
    <xdr:to>
      <xdr:col>102</xdr:col>
      <xdr:colOff>114300</xdr:colOff>
      <xdr:row>61</xdr:row>
      <xdr:rowOff>10287</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802100" y="10073894"/>
          <a:ext cx="8001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00000000-0008-0000-0100-000071020000}"/>
            </a:ext>
          </a:extLst>
        </xdr:cNvPr>
        <xdr:cNvSpPr txBox="1"/>
      </xdr:nvSpPr>
      <xdr:spPr>
        <a:xfrm>
          <a:off x="18980227"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35704</xdr:rowOff>
    </xdr:from>
    <xdr:ext cx="469744" cy="259045"/>
    <xdr:sp macro="" textlink="">
      <xdr:nvSpPr>
        <xdr:cNvPr id="626" name="n_2aveValue【学校施設】&#10;一人当たり面積">
          <a:extLst>
            <a:ext uri="{FF2B5EF4-FFF2-40B4-BE49-F238E27FC236}">
              <a16:creationId xmlns:a16="http://schemas.microsoft.com/office/drawing/2014/main" id="{00000000-0008-0000-0100-000072020000}"/>
            </a:ext>
          </a:extLst>
        </xdr:cNvPr>
        <xdr:cNvSpPr txBox="1"/>
      </xdr:nvSpPr>
      <xdr:spPr>
        <a:xfrm>
          <a:off x="18180127" y="978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83646</xdr:rowOff>
    </xdr:from>
    <xdr:ext cx="469744" cy="259045"/>
    <xdr:sp macro="" textlink="">
      <xdr:nvSpPr>
        <xdr:cNvPr id="627" name="n_3aveValue【学校施設】&#10;一人当たり面積">
          <a:extLst>
            <a:ext uri="{FF2B5EF4-FFF2-40B4-BE49-F238E27FC236}">
              <a16:creationId xmlns:a16="http://schemas.microsoft.com/office/drawing/2014/main" id="{00000000-0008-0000-0100-000073020000}"/>
            </a:ext>
          </a:extLst>
        </xdr:cNvPr>
        <xdr:cNvSpPr txBox="1"/>
      </xdr:nvSpPr>
      <xdr:spPr>
        <a:xfrm>
          <a:off x="17386377" y="1016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96220</xdr:rowOff>
    </xdr:from>
    <xdr:ext cx="469744" cy="259045"/>
    <xdr:sp macro="" textlink="">
      <xdr:nvSpPr>
        <xdr:cNvPr id="628" name="n_4aveValue【学校施設】&#10;一人当たり面積">
          <a:extLst>
            <a:ext uri="{FF2B5EF4-FFF2-40B4-BE49-F238E27FC236}">
              <a16:creationId xmlns:a16="http://schemas.microsoft.com/office/drawing/2014/main" id="{00000000-0008-0000-0100-000074020000}"/>
            </a:ext>
          </a:extLst>
        </xdr:cNvPr>
        <xdr:cNvSpPr txBox="1"/>
      </xdr:nvSpPr>
      <xdr:spPr>
        <a:xfrm>
          <a:off x="16592627" y="1017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71264</xdr:rowOff>
    </xdr:from>
    <xdr:ext cx="469744" cy="259045"/>
    <xdr:sp macro="" textlink="">
      <xdr:nvSpPr>
        <xdr:cNvPr id="629" name="n_1mainValue【学校施設】&#10;一人当たり面積">
          <a:extLst>
            <a:ext uri="{FF2B5EF4-FFF2-40B4-BE49-F238E27FC236}">
              <a16:creationId xmlns:a16="http://schemas.microsoft.com/office/drawing/2014/main" id="{00000000-0008-0000-0100-000075020000}"/>
            </a:ext>
          </a:extLst>
        </xdr:cNvPr>
        <xdr:cNvSpPr txBox="1"/>
      </xdr:nvSpPr>
      <xdr:spPr>
        <a:xfrm>
          <a:off x="18980227" y="1031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140034</xdr:rowOff>
    </xdr:from>
    <xdr:ext cx="469744" cy="259045"/>
    <xdr:sp macro="" textlink="">
      <xdr:nvSpPr>
        <xdr:cNvPr id="630" name="n_2mainValue【学校施設】&#10;一人当たり面積">
          <a:extLst>
            <a:ext uri="{FF2B5EF4-FFF2-40B4-BE49-F238E27FC236}">
              <a16:creationId xmlns:a16="http://schemas.microsoft.com/office/drawing/2014/main" id="{00000000-0008-0000-0100-000076020000}"/>
            </a:ext>
          </a:extLst>
        </xdr:cNvPr>
        <xdr:cNvSpPr txBox="1"/>
      </xdr:nvSpPr>
      <xdr:spPr>
        <a:xfrm>
          <a:off x="18180127" y="1021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77614</xdr:rowOff>
    </xdr:from>
    <xdr:ext cx="469744" cy="259045"/>
    <xdr:sp macro="" textlink="">
      <xdr:nvSpPr>
        <xdr:cNvPr id="631" name="n_3mainValue【学校施設】&#10;一人当たり面積">
          <a:extLst>
            <a:ext uri="{FF2B5EF4-FFF2-40B4-BE49-F238E27FC236}">
              <a16:creationId xmlns:a16="http://schemas.microsoft.com/office/drawing/2014/main" id="{00000000-0008-0000-0100-000077020000}"/>
            </a:ext>
          </a:extLst>
        </xdr:cNvPr>
        <xdr:cNvSpPr txBox="1"/>
      </xdr:nvSpPr>
      <xdr:spPr>
        <a:xfrm>
          <a:off x="17386377" y="982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57421</xdr:rowOff>
    </xdr:from>
    <xdr:ext cx="469744" cy="259045"/>
    <xdr:sp macro="" textlink="">
      <xdr:nvSpPr>
        <xdr:cNvPr id="632" name="n_4mainValue【学校施設】&#10;一人当たり面積">
          <a:extLst>
            <a:ext uri="{FF2B5EF4-FFF2-40B4-BE49-F238E27FC236}">
              <a16:creationId xmlns:a16="http://schemas.microsoft.com/office/drawing/2014/main" id="{00000000-0008-0000-0100-000078020000}"/>
            </a:ext>
          </a:extLst>
        </xdr:cNvPr>
        <xdr:cNvSpPr txBox="1"/>
      </xdr:nvSpPr>
      <xdr:spPr>
        <a:xfrm>
          <a:off x="16592627" y="980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00000000-0008-0000-0100-0000A1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flipV="1">
          <a:off x="14699614" y="167362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00000000-0008-0000-0100-0000A3020000}"/>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00000000-0008-0000-0100-0000A5020000}"/>
            </a:ext>
          </a:extLst>
        </xdr:cNvPr>
        <xdr:cNvSpPr txBox="1"/>
      </xdr:nvSpPr>
      <xdr:spPr>
        <a:xfrm>
          <a:off x="14738350" y="1651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4611350" y="16736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79" name="【公民館】&#10;有形固定資産減価償却率平均値テキスト">
          <a:extLst>
            <a:ext uri="{FF2B5EF4-FFF2-40B4-BE49-F238E27FC236}">
              <a16:creationId xmlns:a16="http://schemas.microsoft.com/office/drawing/2014/main" id="{00000000-0008-0000-0100-0000A7020000}"/>
            </a:ext>
          </a:extLst>
        </xdr:cNvPr>
        <xdr:cNvSpPr txBox="1"/>
      </xdr:nvSpPr>
      <xdr:spPr>
        <a:xfrm>
          <a:off x="1473835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4649450" y="176357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388745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82" name="フローチャート: 判断 681">
          <a:extLst>
            <a:ext uri="{FF2B5EF4-FFF2-40B4-BE49-F238E27FC236}">
              <a16:creationId xmlns:a16="http://schemas.microsoft.com/office/drawing/2014/main" id="{00000000-0008-0000-0100-0000AA020000}"/>
            </a:ext>
          </a:extLst>
        </xdr:cNvPr>
        <xdr:cNvSpPr/>
      </xdr:nvSpPr>
      <xdr:spPr>
        <a:xfrm>
          <a:off x="13093700" y="1754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12299950" y="175410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684" name="フローチャート: 判断 683">
          <a:extLst>
            <a:ext uri="{FF2B5EF4-FFF2-40B4-BE49-F238E27FC236}">
              <a16:creationId xmlns:a16="http://schemas.microsoft.com/office/drawing/2014/main" id="{00000000-0008-0000-0100-0000AC020000}"/>
            </a:ext>
          </a:extLst>
        </xdr:cNvPr>
        <xdr:cNvSpPr/>
      </xdr:nvSpPr>
      <xdr:spPr>
        <a:xfrm>
          <a:off x="11487150" y="175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4649450" y="17547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139716</xdr:rowOff>
    </xdr:from>
    <xdr:ext cx="405111" cy="259045"/>
    <xdr:sp macro="" textlink="">
      <xdr:nvSpPr>
        <xdr:cNvPr id="691" name="【公民館】&#10;有形固定資産減価償却率該当値テキスト">
          <a:extLst>
            <a:ext uri="{FF2B5EF4-FFF2-40B4-BE49-F238E27FC236}">
              <a16:creationId xmlns:a16="http://schemas.microsoft.com/office/drawing/2014/main" id="{00000000-0008-0000-0100-0000B3020000}"/>
            </a:ext>
          </a:extLst>
        </xdr:cNvPr>
        <xdr:cNvSpPr txBox="1"/>
      </xdr:nvSpPr>
      <xdr:spPr>
        <a:xfrm>
          <a:off x="1473835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87449</xdr:rowOff>
    </xdr:from>
    <xdr:to>
      <xdr:col>81</xdr:col>
      <xdr:colOff>101600</xdr:colOff>
      <xdr:row>106</xdr:row>
      <xdr:rowOff>17599</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388745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138249</xdr:rowOff>
    </xdr:from>
    <xdr:to>
      <xdr:col>85</xdr:col>
      <xdr:colOff>127000</xdr:colOff>
      <xdr:row>105</xdr:row>
      <xdr:rowOff>167639</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3938250" y="17568999"/>
          <a:ext cx="762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694" name="楕円 693">
          <a:extLst>
            <a:ext uri="{FF2B5EF4-FFF2-40B4-BE49-F238E27FC236}">
              <a16:creationId xmlns:a16="http://schemas.microsoft.com/office/drawing/2014/main" id="{00000000-0008-0000-0100-0000B6020000}"/>
            </a:ext>
          </a:extLst>
        </xdr:cNvPr>
        <xdr:cNvSpPr/>
      </xdr:nvSpPr>
      <xdr:spPr>
        <a:xfrm>
          <a:off x="13093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138249</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3144500" y="17534708"/>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12299950" y="174610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81099</xdr:rowOff>
    </xdr:from>
    <xdr:to>
      <xdr:col>76</xdr:col>
      <xdr:colOff>114300</xdr:colOff>
      <xdr:row>105</xdr:row>
      <xdr:rowOff>103958</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2344400" y="17511849"/>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169092</xdr:rowOff>
    </xdr:from>
    <xdr:to>
      <xdr:col>67</xdr:col>
      <xdr:colOff>101600</xdr:colOff>
      <xdr:row>105</xdr:row>
      <xdr:rowOff>99242</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1148715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48442</xdr:rowOff>
    </xdr:from>
    <xdr:to>
      <xdr:col>71</xdr:col>
      <xdr:colOff>177800</xdr:colOff>
      <xdr:row>105</xdr:row>
      <xdr:rowOff>81099</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1537950" y="1747919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700" name="n_1aveValue【公民館】&#10;有形固定資産減価償却率">
          <a:extLst>
            <a:ext uri="{FF2B5EF4-FFF2-40B4-BE49-F238E27FC236}">
              <a16:creationId xmlns:a16="http://schemas.microsoft.com/office/drawing/2014/main" id="{00000000-0008-0000-0100-0000BC020000}"/>
            </a:ext>
          </a:extLst>
        </xdr:cNvPr>
        <xdr:cNvSpPr txBox="1"/>
      </xdr:nvSpPr>
      <xdr:spPr>
        <a:xfrm>
          <a:off x="137420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01" name="n_2aveValue【公民館】&#10;有形固定資産減価償却率">
          <a:extLst>
            <a:ext uri="{FF2B5EF4-FFF2-40B4-BE49-F238E27FC236}">
              <a16:creationId xmlns:a16="http://schemas.microsoft.com/office/drawing/2014/main" id="{00000000-0008-0000-0100-0000BD020000}"/>
            </a:ext>
          </a:extLst>
        </xdr:cNvPr>
        <xdr:cNvSpPr txBox="1"/>
      </xdr:nvSpPr>
      <xdr:spPr>
        <a:xfrm>
          <a:off x="1296099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702" name="n_3aveValue【公民館】&#10;有形固定資産減価償却率">
          <a:extLst>
            <a:ext uri="{FF2B5EF4-FFF2-40B4-BE49-F238E27FC236}">
              <a16:creationId xmlns:a16="http://schemas.microsoft.com/office/drawing/2014/main" id="{00000000-0008-0000-0100-0000BE020000}"/>
            </a:ext>
          </a:extLst>
        </xdr:cNvPr>
        <xdr:cNvSpPr txBox="1"/>
      </xdr:nvSpPr>
      <xdr:spPr>
        <a:xfrm>
          <a:off x="1216724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8726</xdr:rowOff>
    </xdr:from>
    <xdr:ext cx="405111" cy="259045"/>
    <xdr:sp macro="" textlink="">
      <xdr:nvSpPr>
        <xdr:cNvPr id="703" name="n_4aveValue【公民館】&#10;有形固定資産減価償却率">
          <a:extLst>
            <a:ext uri="{FF2B5EF4-FFF2-40B4-BE49-F238E27FC236}">
              <a16:creationId xmlns:a16="http://schemas.microsoft.com/office/drawing/2014/main" id="{00000000-0008-0000-0100-0000BF020000}"/>
            </a:ext>
          </a:extLst>
        </xdr:cNvPr>
        <xdr:cNvSpPr txBox="1"/>
      </xdr:nvSpPr>
      <xdr:spPr>
        <a:xfrm>
          <a:off x="1135444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34126</xdr:rowOff>
    </xdr:from>
    <xdr:ext cx="405111" cy="259045"/>
    <xdr:sp macro="" textlink="">
      <xdr:nvSpPr>
        <xdr:cNvPr id="704" name="n_1mainValue【公民館】&#10;有形固定資産減価償却率">
          <a:extLst>
            <a:ext uri="{FF2B5EF4-FFF2-40B4-BE49-F238E27FC236}">
              <a16:creationId xmlns:a16="http://schemas.microsoft.com/office/drawing/2014/main" id="{00000000-0008-0000-0100-0000C0020000}"/>
            </a:ext>
          </a:extLst>
        </xdr:cNvPr>
        <xdr:cNvSpPr txBox="1"/>
      </xdr:nvSpPr>
      <xdr:spPr>
        <a:xfrm>
          <a:off x="13742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705" name="n_2mainValue【公民館】&#10;有形固定資産減価償却率">
          <a:extLst>
            <a:ext uri="{FF2B5EF4-FFF2-40B4-BE49-F238E27FC236}">
              <a16:creationId xmlns:a16="http://schemas.microsoft.com/office/drawing/2014/main" id="{00000000-0008-0000-0100-0000C1020000}"/>
            </a:ext>
          </a:extLst>
        </xdr:cNvPr>
        <xdr:cNvSpPr txBox="1"/>
      </xdr:nvSpPr>
      <xdr:spPr>
        <a:xfrm>
          <a:off x="1296099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06" name="n_3mainValue【公民館】&#10;有形固定資産減価償却率">
          <a:extLst>
            <a:ext uri="{FF2B5EF4-FFF2-40B4-BE49-F238E27FC236}">
              <a16:creationId xmlns:a16="http://schemas.microsoft.com/office/drawing/2014/main" id="{00000000-0008-0000-0100-0000C2020000}"/>
            </a:ext>
          </a:extLst>
        </xdr:cNvPr>
        <xdr:cNvSpPr txBox="1"/>
      </xdr:nvSpPr>
      <xdr:spPr>
        <a:xfrm>
          <a:off x="121672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707" name="n_4mainValue【公民館】&#10;有形固定資産減価償却率">
          <a:extLst>
            <a:ext uri="{FF2B5EF4-FFF2-40B4-BE49-F238E27FC236}">
              <a16:creationId xmlns:a16="http://schemas.microsoft.com/office/drawing/2014/main" id="{00000000-0008-0000-0100-0000C3020000}"/>
            </a:ext>
          </a:extLst>
        </xdr:cNvPr>
        <xdr:cNvSpPr txBox="1"/>
      </xdr:nvSpPr>
      <xdr:spPr>
        <a:xfrm>
          <a:off x="113544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00000000-0008-0000-0100-0000DC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19951064" y="166771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00000000-0008-0000-0100-0000DE020000}"/>
            </a:ext>
          </a:extLst>
        </xdr:cNvPr>
        <xdr:cNvSpPr txBox="1"/>
      </xdr:nvSpPr>
      <xdr:spPr>
        <a:xfrm>
          <a:off x="19989800" y="181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9881850" y="181476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00000000-0008-0000-0100-0000E0020000}"/>
            </a:ext>
          </a:extLst>
        </xdr:cNvPr>
        <xdr:cNvSpPr txBox="1"/>
      </xdr:nvSpPr>
      <xdr:spPr>
        <a:xfrm>
          <a:off x="19989800" y="1645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9881850" y="16677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38" name="【公民館】&#10;一人当たり面積平均値テキスト">
          <a:extLst>
            <a:ext uri="{FF2B5EF4-FFF2-40B4-BE49-F238E27FC236}">
              <a16:creationId xmlns:a16="http://schemas.microsoft.com/office/drawing/2014/main" id="{00000000-0008-0000-0100-0000E2020000}"/>
            </a:ext>
          </a:extLst>
        </xdr:cNvPr>
        <xdr:cNvSpPr txBox="1"/>
      </xdr:nvSpPr>
      <xdr:spPr>
        <a:xfrm>
          <a:off x="19989800" y="179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9900900" y="179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9157950" y="179345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162234</xdr:rowOff>
    </xdr:from>
    <xdr:to>
      <xdr:col>107</xdr:col>
      <xdr:colOff>101600</xdr:colOff>
      <xdr:row>108</xdr:row>
      <xdr:rowOff>92384</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18345150" y="1793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44341</xdr:rowOff>
    </xdr:from>
    <xdr:to>
      <xdr:col>102</xdr:col>
      <xdr:colOff>165100</xdr:colOff>
      <xdr:row>108</xdr:row>
      <xdr:rowOff>145941</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7551400" y="1798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45647</xdr:rowOff>
    </xdr:from>
    <xdr:to>
      <xdr:col>98</xdr:col>
      <xdr:colOff>38100</xdr:colOff>
      <xdr:row>108</xdr:row>
      <xdr:rowOff>147247</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6757650" y="179907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135781</xdr:rowOff>
    </xdr:from>
    <xdr:to>
      <xdr:col>116</xdr:col>
      <xdr:colOff>114300</xdr:colOff>
      <xdr:row>108</xdr:row>
      <xdr:rowOff>65931</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9900900" y="179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158658</xdr:rowOff>
    </xdr:from>
    <xdr:ext cx="469744" cy="259045"/>
    <xdr:sp macro="" textlink="">
      <xdr:nvSpPr>
        <xdr:cNvPr id="750" name="【公民館】&#10;一人当たり面積該当値テキスト">
          <a:extLst>
            <a:ext uri="{FF2B5EF4-FFF2-40B4-BE49-F238E27FC236}">
              <a16:creationId xmlns:a16="http://schemas.microsoft.com/office/drawing/2014/main" id="{00000000-0008-0000-0100-0000EE020000}"/>
            </a:ext>
          </a:extLst>
        </xdr:cNvPr>
        <xdr:cNvSpPr txBox="1"/>
      </xdr:nvSpPr>
      <xdr:spPr>
        <a:xfrm>
          <a:off x="19989800" y="177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140680</xdr:rowOff>
    </xdr:from>
    <xdr:to>
      <xdr:col>112</xdr:col>
      <xdr:colOff>38100</xdr:colOff>
      <xdr:row>108</xdr:row>
      <xdr:rowOff>70830</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9157950" y="17914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15131</xdr:rowOff>
    </xdr:from>
    <xdr:to>
      <xdr:col>116</xdr:col>
      <xdr:colOff>63500</xdr:colOff>
      <xdr:row>108</xdr:row>
      <xdr:rowOff>20030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flipV="1">
          <a:off x="19202400" y="17960231"/>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143619</xdr:rowOff>
    </xdr:from>
    <xdr:to>
      <xdr:col>107</xdr:col>
      <xdr:colOff>101600</xdr:colOff>
      <xdr:row>108</xdr:row>
      <xdr:rowOff>73769</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18345150" y="179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20030</xdr:rowOff>
    </xdr:from>
    <xdr:to>
      <xdr:col>111</xdr:col>
      <xdr:colOff>177800</xdr:colOff>
      <xdr:row>108</xdr:row>
      <xdr:rowOff>22969</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flipV="1">
          <a:off x="18395950" y="17965130"/>
          <a:ext cx="80645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146558</xdr:rowOff>
    </xdr:from>
    <xdr:to>
      <xdr:col>102</xdr:col>
      <xdr:colOff>165100</xdr:colOff>
      <xdr:row>108</xdr:row>
      <xdr:rowOff>76708</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75514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22969</xdr:rowOff>
    </xdr:from>
    <xdr:to>
      <xdr:col>107</xdr:col>
      <xdr:colOff>50800</xdr:colOff>
      <xdr:row>108</xdr:row>
      <xdr:rowOff>25908</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flipV="1">
          <a:off x="17602200" y="17968069"/>
          <a:ext cx="79375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150476</xdr:rowOff>
    </xdr:from>
    <xdr:to>
      <xdr:col>98</xdr:col>
      <xdr:colOff>38100</xdr:colOff>
      <xdr:row>108</xdr:row>
      <xdr:rowOff>80626</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6757650" y="179241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25908</xdr:rowOff>
    </xdr:from>
    <xdr:to>
      <xdr:col>102</xdr:col>
      <xdr:colOff>114300</xdr:colOff>
      <xdr:row>108</xdr:row>
      <xdr:rowOff>29826</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flipV="1">
          <a:off x="16802100" y="17971008"/>
          <a:ext cx="8001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759" name="n_1aveValue【公民館】&#10;一人当たり面積">
          <a:extLst>
            <a:ext uri="{FF2B5EF4-FFF2-40B4-BE49-F238E27FC236}">
              <a16:creationId xmlns:a16="http://schemas.microsoft.com/office/drawing/2014/main" id="{00000000-0008-0000-0100-0000F7020000}"/>
            </a:ext>
          </a:extLst>
        </xdr:cNvPr>
        <xdr:cNvSpPr txBox="1"/>
      </xdr:nvSpPr>
      <xdr:spPr>
        <a:xfrm>
          <a:off x="189802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83511</xdr:rowOff>
    </xdr:from>
    <xdr:ext cx="469744" cy="259045"/>
    <xdr:sp macro="" textlink="">
      <xdr:nvSpPr>
        <xdr:cNvPr id="760" name="n_2aveValue【公民館】&#10;一人当たり面積">
          <a:extLst>
            <a:ext uri="{FF2B5EF4-FFF2-40B4-BE49-F238E27FC236}">
              <a16:creationId xmlns:a16="http://schemas.microsoft.com/office/drawing/2014/main" id="{00000000-0008-0000-0100-0000F8020000}"/>
            </a:ext>
          </a:extLst>
        </xdr:cNvPr>
        <xdr:cNvSpPr txBox="1"/>
      </xdr:nvSpPr>
      <xdr:spPr>
        <a:xfrm>
          <a:off x="18180127" y="1802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137068</xdr:rowOff>
    </xdr:from>
    <xdr:ext cx="469744" cy="259045"/>
    <xdr:sp macro="" textlink="">
      <xdr:nvSpPr>
        <xdr:cNvPr id="761" name="n_3aveValue【公民館】&#10;一人当たり面積">
          <a:extLst>
            <a:ext uri="{FF2B5EF4-FFF2-40B4-BE49-F238E27FC236}">
              <a16:creationId xmlns:a16="http://schemas.microsoft.com/office/drawing/2014/main" id="{00000000-0008-0000-0100-0000F9020000}"/>
            </a:ext>
          </a:extLst>
        </xdr:cNvPr>
        <xdr:cNvSpPr txBox="1"/>
      </xdr:nvSpPr>
      <xdr:spPr>
        <a:xfrm>
          <a:off x="17386377" y="18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138374</xdr:rowOff>
    </xdr:from>
    <xdr:ext cx="469744" cy="259045"/>
    <xdr:sp macro="" textlink="">
      <xdr:nvSpPr>
        <xdr:cNvPr id="762" name="n_4aveValue【公民館】&#10;一人当たり面積">
          <a:extLst>
            <a:ext uri="{FF2B5EF4-FFF2-40B4-BE49-F238E27FC236}">
              <a16:creationId xmlns:a16="http://schemas.microsoft.com/office/drawing/2014/main" id="{00000000-0008-0000-0100-0000FA020000}"/>
            </a:ext>
          </a:extLst>
        </xdr:cNvPr>
        <xdr:cNvSpPr txBox="1"/>
      </xdr:nvSpPr>
      <xdr:spPr>
        <a:xfrm>
          <a:off x="16592627" y="1808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87357</xdr:rowOff>
    </xdr:from>
    <xdr:ext cx="469744" cy="259045"/>
    <xdr:sp macro="" textlink="">
      <xdr:nvSpPr>
        <xdr:cNvPr id="763" name="n_1mainValue【公民館】&#10;一人当たり面積">
          <a:extLst>
            <a:ext uri="{FF2B5EF4-FFF2-40B4-BE49-F238E27FC236}">
              <a16:creationId xmlns:a16="http://schemas.microsoft.com/office/drawing/2014/main" id="{00000000-0008-0000-0100-0000FB020000}"/>
            </a:ext>
          </a:extLst>
        </xdr:cNvPr>
        <xdr:cNvSpPr txBox="1"/>
      </xdr:nvSpPr>
      <xdr:spPr>
        <a:xfrm>
          <a:off x="18980227" y="176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90296</xdr:rowOff>
    </xdr:from>
    <xdr:ext cx="469744" cy="259045"/>
    <xdr:sp macro="" textlink="">
      <xdr:nvSpPr>
        <xdr:cNvPr id="764" name="n_2mainValue【公民館】&#10;一人当たり面積">
          <a:extLst>
            <a:ext uri="{FF2B5EF4-FFF2-40B4-BE49-F238E27FC236}">
              <a16:creationId xmlns:a16="http://schemas.microsoft.com/office/drawing/2014/main" id="{00000000-0008-0000-0100-0000FC020000}"/>
            </a:ext>
          </a:extLst>
        </xdr:cNvPr>
        <xdr:cNvSpPr txBox="1"/>
      </xdr:nvSpPr>
      <xdr:spPr>
        <a:xfrm>
          <a:off x="18180127" y="1769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93235</xdr:rowOff>
    </xdr:from>
    <xdr:ext cx="469744" cy="259045"/>
    <xdr:sp macro="" textlink="">
      <xdr:nvSpPr>
        <xdr:cNvPr id="765" name="n_3mainValue【公民館】&#10;一人当たり面積">
          <a:extLst>
            <a:ext uri="{FF2B5EF4-FFF2-40B4-BE49-F238E27FC236}">
              <a16:creationId xmlns:a16="http://schemas.microsoft.com/office/drawing/2014/main" id="{00000000-0008-0000-0100-0000FD020000}"/>
            </a:ext>
          </a:extLst>
        </xdr:cNvPr>
        <xdr:cNvSpPr txBox="1"/>
      </xdr:nvSpPr>
      <xdr:spPr>
        <a:xfrm>
          <a:off x="1738637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97153</xdr:rowOff>
    </xdr:from>
    <xdr:ext cx="469744" cy="259045"/>
    <xdr:sp macro="" textlink="">
      <xdr:nvSpPr>
        <xdr:cNvPr id="766" name="n_4mainValue【公民館】&#10;一人当たり面積">
          <a:extLst>
            <a:ext uri="{FF2B5EF4-FFF2-40B4-BE49-F238E27FC236}">
              <a16:creationId xmlns:a16="http://schemas.microsoft.com/office/drawing/2014/main" id="{00000000-0008-0000-0100-0000FE020000}"/>
            </a:ext>
          </a:extLst>
        </xdr:cNvPr>
        <xdr:cNvSpPr txBox="1"/>
      </xdr:nvSpPr>
      <xdr:spPr>
        <a:xfrm>
          <a:off x="16592627" y="176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類似団体と比較して有形固定資産減価償却率が大幅に上回っている施設類型は令和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年度から変わらず公営住宅で大幅に下回っている施設類型は学校施設である。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年度において百園団地の外壁屋根塗替え工事により有形固定資産減価償却率が減少したが、施設全体の老朽化による減価償却費が上回ったため、有形固定資産減価償却率が増加した。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学校施設においては、全体で見れば有形固定資産減価償却率が低いが、三加和中学校の体育館が</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等個別では老朽化が進んでいる施設がある。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そのため、個別施設計画や公共施設総合管理計画に基づいて老朽化対策に取り組んでいくこととしている。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177665" y="9253583"/>
          <a:ext cx="0" cy="144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216400" y="9041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108450" y="925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216400" y="10189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127500" y="10211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384550" y="10186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571750" y="1013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778000" y="10165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984250" y="10129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87993</xdr:rowOff>
    </xdr:from>
    <xdr:to>
      <xdr:col>24</xdr:col>
      <xdr:colOff>114300</xdr:colOff>
      <xdr:row>61</xdr:row>
      <xdr:rowOff>18143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127500" y="10000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110870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216400" y="9858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384550" y="9967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138793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429000" y="10018485"/>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571750" y="99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106135</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622550" y="9967867"/>
          <a:ext cx="80645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778000" y="9892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55517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1828800" y="9936843"/>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112485</xdr:rowOff>
    </xdr:from>
    <xdr:to>
      <xdr:col>6</xdr:col>
      <xdr:colOff>38100</xdr:colOff>
      <xdr:row>60</xdr:row>
      <xdr:rowOff>42635</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984250" y="9859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163285</xdr:rowOff>
    </xdr:from>
    <xdr:to>
      <xdr:col>10</xdr:col>
      <xdr:colOff>114300</xdr:colOff>
      <xdr:row>60</xdr:row>
      <xdr:rowOff>24493</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028700" y="9910535"/>
          <a:ext cx="8001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2391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439044" y="1022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64529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8515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239144" y="974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4390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64529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59162</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51544" y="964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9429115" y="9323578"/>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9467850" y="1056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9359900" y="10559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9467850" y="910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9359900" y="9323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9467850" y="1010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398000" y="10129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36000" y="10165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150368</xdr:rowOff>
    </xdr:from>
    <xdr:to>
      <xdr:col>46</xdr:col>
      <xdr:colOff>38100</xdr:colOff>
      <xdr:row>61</xdr:row>
      <xdr:rowOff>80518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42250" y="100627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96266</xdr:rowOff>
    </xdr:from>
    <xdr:to>
      <xdr:col>41</xdr:col>
      <xdr:colOff>101600</xdr:colOff>
      <xdr:row>62</xdr:row>
      <xdr:rowOff>26416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029450" y="101737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144272</xdr:rowOff>
    </xdr:from>
    <xdr:to>
      <xdr:col>36</xdr:col>
      <xdr:colOff>165100</xdr:colOff>
      <xdr:row>62</xdr:row>
      <xdr:rowOff>74422</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235700" y="10221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39800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9467850"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19304</xdr:rowOff>
    </xdr:from>
    <xdr:to>
      <xdr:col>50</xdr:col>
      <xdr:colOff>165100</xdr:colOff>
      <xdr:row>61</xdr:row>
      <xdr:rowOff>120904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6360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70104</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686800" y="10134600"/>
          <a:ext cx="74295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111506</xdr:rowOff>
    </xdr:from>
    <xdr:to>
      <xdr:col>46</xdr:col>
      <xdr:colOff>38100</xdr:colOff>
      <xdr:row>61</xdr:row>
      <xdr:rowOff>41656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842250" y="100238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162306</xdr:rowOff>
    </xdr:from>
    <xdr:to>
      <xdr:col>50</xdr:col>
      <xdr:colOff>114300</xdr:colOff>
      <xdr:row>61</xdr:row>
      <xdr:rowOff>70104</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886700" y="10074656"/>
          <a:ext cx="8001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120650</xdr:rowOff>
    </xdr:from>
    <xdr:to>
      <xdr:col>41</xdr:col>
      <xdr:colOff>101600</xdr:colOff>
      <xdr:row>61</xdr:row>
      <xdr:rowOff>50800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029450"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162306</xdr:rowOff>
    </xdr:from>
    <xdr:to>
      <xdr:col>45</xdr:col>
      <xdr:colOff>177800</xdr:colOff>
      <xdr:row>61</xdr:row>
      <xdr:rowOff>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080250" y="10074656"/>
          <a:ext cx="80645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134366</xdr:rowOff>
    </xdr:from>
    <xdr:to>
      <xdr:col>36</xdr:col>
      <xdr:colOff>165100</xdr:colOff>
      <xdr:row>61</xdr:row>
      <xdr:rowOff>64516</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235700" y="10046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0</xdr:rowOff>
    </xdr:from>
    <xdr:to>
      <xdr:col>41</xdr:col>
      <xdr:colOff>50800</xdr:colOff>
      <xdr:row>61</xdr:row>
      <xdr:rowOff>13716</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286500" y="10077450"/>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8458277" y="102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71645</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7677227" y="1014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17543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6864427" y="1026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65549</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070677" y="1030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137431</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8458277" y="988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58183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7677227" y="980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67327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6864427" y="981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81043</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070677" y="982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177665" y="12992736"/>
          <a:ext cx="0" cy="1326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216400" y="1277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108450" y="12992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2164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1275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3845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571750" y="1342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778000" y="135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984250" y="1355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127500" y="13463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107332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216400"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384550" y="1342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135255</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429000" y="1347470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xdr:rowOff>
    </xdr:from>
    <xdr:to>
      <xdr:col>15</xdr:col>
      <xdr:colOff>101600</xdr:colOff>
      <xdr:row>81</xdr:row>
      <xdr:rowOff>106045</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57175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95250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622550" y="1343469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7780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55245</xdr:rowOff>
    </xdr:from>
    <xdr:to>
      <xdr:col>15</xdr:col>
      <xdr:colOff>50800</xdr:colOff>
      <xdr:row>81</xdr:row>
      <xdr:rowOff>99061</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1828800" y="13434695"/>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984250" y="13389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99061</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028700" y="13440411"/>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2391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4390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64529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8515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2391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4390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64529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8515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9429115" y="12917106"/>
          <a:ext cx="0" cy="1198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9467850" y="141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359900" y="141156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9467850" y="127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9359900" y="12917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9467850" y="1370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9398000" y="138552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8636000" y="138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43878</xdr:rowOff>
    </xdr:from>
    <xdr:to>
      <xdr:col>41</xdr:col>
      <xdr:colOff>101600</xdr:colOff>
      <xdr:row>84</xdr:row>
      <xdr:rowOff>145478</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029450" y="1391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58738</xdr:rowOff>
    </xdr:from>
    <xdr:to>
      <xdr:col>36</xdr:col>
      <xdr:colOff>165100</xdr:colOff>
      <xdr:row>84</xdr:row>
      <xdr:rowOff>160338</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235700" y="1393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9398000" y="140134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53675</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9467850" y="1392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141033</xdr:rowOff>
    </xdr:from>
    <xdr:to>
      <xdr:col>50</xdr:col>
      <xdr:colOff>165100</xdr:colOff>
      <xdr:row>85</xdr:row>
      <xdr:rowOff>71183</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8636000" y="140157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18098</xdr:rowOff>
    </xdr:from>
    <xdr:to>
      <xdr:col>55</xdr:col>
      <xdr:colOff>0</xdr:colOff>
      <xdr:row>85</xdr:row>
      <xdr:rowOff>20383</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8686800" y="14057948"/>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142176</xdr:rowOff>
    </xdr:from>
    <xdr:to>
      <xdr:col>46</xdr:col>
      <xdr:colOff>38100</xdr:colOff>
      <xdr:row>85</xdr:row>
      <xdr:rowOff>72326</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7842250" y="140169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20383</xdr:rowOff>
    </xdr:from>
    <xdr:to>
      <xdr:col>50</xdr:col>
      <xdr:colOff>114300</xdr:colOff>
      <xdr:row>85</xdr:row>
      <xdr:rowOff>21526</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7886700" y="14060233"/>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105029</xdr:rowOff>
    </xdr:from>
    <xdr:to>
      <xdr:col>41</xdr:col>
      <xdr:colOff>101600</xdr:colOff>
      <xdr:row>85</xdr:row>
      <xdr:rowOff>35179</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029450" y="139797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155829</xdr:rowOff>
    </xdr:from>
    <xdr:to>
      <xdr:col>45</xdr:col>
      <xdr:colOff>177800</xdr:colOff>
      <xdr:row>85</xdr:row>
      <xdr:rowOff>21526</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080250" y="14030579"/>
          <a:ext cx="80645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107886</xdr:rowOff>
    </xdr:from>
    <xdr:to>
      <xdr:col>36</xdr:col>
      <xdr:colOff>165100</xdr:colOff>
      <xdr:row>85</xdr:row>
      <xdr:rowOff>38036</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235700" y="13982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155829</xdr:rowOff>
    </xdr:from>
    <xdr:to>
      <xdr:col>41</xdr:col>
      <xdr:colOff>50800</xdr:colOff>
      <xdr:row>84</xdr:row>
      <xdr:rowOff>158686</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6286500" y="14030579"/>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845827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76772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162005</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6864427" y="1370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5415</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070677" y="137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62310</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8458277" y="141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63453</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7677227" y="1410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26306</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6864427" y="1406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29163</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070677" y="1406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200-00003B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4699614" y="5705475"/>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00000000-0008-0000-0200-00003D01000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200-00003F010000}"/>
            </a:ext>
          </a:extLst>
        </xdr:cNvPr>
        <xdr:cNvSpPr txBox="1"/>
      </xdr:nvSpPr>
      <xdr:spPr>
        <a:xfrm>
          <a:off x="14738350"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4611350" y="5705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200-000041010000}"/>
            </a:ext>
          </a:extLst>
        </xdr:cNvPr>
        <xdr:cNvSpPr txBox="1"/>
      </xdr:nvSpPr>
      <xdr:spPr>
        <a:xfrm>
          <a:off x="1473835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4649450" y="62979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388745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309370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2299950" y="6377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1487150" y="637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57785</xdr:rowOff>
    </xdr:from>
    <xdr:to>
      <xdr:col>85</xdr:col>
      <xdr:colOff>177800</xdr:colOff>
      <xdr:row>35</xdr:row>
      <xdr:rowOff>159385</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4649450" y="58426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80662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200-00004D010000}"/>
            </a:ext>
          </a:extLst>
        </xdr:cNvPr>
        <xdr:cNvSpPr txBox="1"/>
      </xdr:nvSpPr>
      <xdr:spPr>
        <a:xfrm>
          <a:off x="1473835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3887450" y="5770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30480</xdr:rowOff>
    </xdr:from>
    <xdr:to>
      <xdr:col>85</xdr:col>
      <xdr:colOff>127000</xdr:colOff>
      <xdr:row>35</xdr:row>
      <xdr:rowOff>108585</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3938250" y="5815330"/>
          <a:ext cx="762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73025</xdr:rowOff>
    </xdr:from>
    <xdr:to>
      <xdr:col>76</xdr:col>
      <xdr:colOff>165100</xdr:colOff>
      <xdr:row>35</xdr:row>
      <xdr:rowOff>3175</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3093700" y="5692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123825</xdr:rowOff>
    </xdr:from>
    <xdr:to>
      <xdr:col>81</xdr:col>
      <xdr:colOff>50800</xdr:colOff>
      <xdr:row>35</xdr:row>
      <xdr:rowOff>30480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3144500" y="5743575"/>
          <a:ext cx="79375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162560</xdr:rowOff>
    </xdr:from>
    <xdr:to>
      <xdr:col>72</xdr:col>
      <xdr:colOff>38100</xdr:colOff>
      <xdr:row>34</xdr:row>
      <xdr:rowOff>92710</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2299950" y="56172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41910</xdr:rowOff>
    </xdr:from>
    <xdr:to>
      <xdr:col>76</xdr:col>
      <xdr:colOff>114300</xdr:colOff>
      <xdr:row>34</xdr:row>
      <xdr:rowOff>123825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2344400" y="5661660"/>
          <a:ext cx="8001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23495</xdr:rowOff>
    </xdr:from>
    <xdr:to>
      <xdr:col>67</xdr:col>
      <xdr:colOff>101600</xdr:colOff>
      <xdr:row>36</xdr:row>
      <xdr:rowOff>125095</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148715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41910</xdr:rowOff>
    </xdr:from>
    <xdr:to>
      <xdr:col>71</xdr:col>
      <xdr:colOff>177800</xdr:colOff>
      <xdr:row>36</xdr:row>
      <xdr:rowOff>74295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1537950" y="5661660"/>
          <a:ext cx="806450" cy="3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3742044"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2960994" y="629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21672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13544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97807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742044"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19702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2960994" y="547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109237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2167244"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141622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13544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200-000076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19951064" y="5639868"/>
          <a:ext cx="0" cy="1384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200-000078010000}"/>
            </a:ext>
          </a:extLst>
        </xdr:cNvPr>
        <xdr:cNvSpPr txBox="1"/>
      </xdr:nvSpPr>
      <xdr:spPr>
        <a:xfrm>
          <a:off x="19989800" y="702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9881850" y="70248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200-00007A010000}"/>
            </a:ext>
          </a:extLst>
        </xdr:cNvPr>
        <xdr:cNvSpPr txBox="1"/>
      </xdr:nvSpPr>
      <xdr:spPr>
        <a:xfrm>
          <a:off x="19989800" y="542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9881850" y="5639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200-00007C010000}"/>
            </a:ext>
          </a:extLst>
        </xdr:cNvPr>
        <xdr:cNvSpPr txBox="1"/>
      </xdr:nvSpPr>
      <xdr:spPr>
        <a:xfrm>
          <a:off x="19989800" y="6355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19900900" y="649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9157950" y="6504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132248</xdr:rowOff>
    </xdr:from>
    <xdr:to>
      <xdr:col>107</xdr:col>
      <xdr:colOff>101600</xdr:colOff>
      <xdr:row>39</xdr:row>
      <xdr:rowOff>62398</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8345150" y="64123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111572</xdr:rowOff>
    </xdr:from>
    <xdr:to>
      <xdr:col>102</xdr:col>
      <xdr:colOff>165100</xdr:colOff>
      <xdr:row>40</xdr:row>
      <xdr:rowOff>41722</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7551400" y="6556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119364</xdr:rowOff>
    </xdr:from>
    <xdr:to>
      <xdr:col>98</xdr:col>
      <xdr:colOff>38100</xdr:colOff>
      <xdr:row>40</xdr:row>
      <xdr:rowOff>49514</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6757650" y="6564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11583</xdr:rowOff>
    </xdr:from>
    <xdr:to>
      <xdr:col>116</xdr:col>
      <xdr:colOff>114300</xdr:colOff>
      <xdr:row>40</xdr:row>
      <xdr:rowOff>113183</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19900900" y="66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161460</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000000-0008-0000-0200-000088010000}"/>
            </a:ext>
          </a:extLst>
        </xdr:cNvPr>
        <xdr:cNvSpPr txBox="1"/>
      </xdr:nvSpPr>
      <xdr:spPr>
        <a:xfrm>
          <a:off x="19989800" y="660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26635</xdr:rowOff>
    </xdr:from>
    <xdr:to>
      <xdr:col>112</xdr:col>
      <xdr:colOff>38100</xdr:colOff>
      <xdr:row>40</xdr:row>
      <xdr:rowOff>128235</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19157950" y="6636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62383</xdr:rowOff>
    </xdr:from>
    <xdr:to>
      <xdr:col>116</xdr:col>
      <xdr:colOff>63500</xdr:colOff>
      <xdr:row>40</xdr:row>
      <xdr:rowOff>77435</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19202400" y="6672733"/>
          <a:ext cx="749300" cy="1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22177</xdr:rowOff>
    </xdr:from>
    <xdr:to>
      <xdr:col>107</xdr:col>
      <xdr:colOff>101600</xdr:colOff>
      <xdr:row>40</xdr:row>
      <xdr:rowOff>123777</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8345150" y="663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72977</xdr:rowOff>
    </xdr:from>
    <xdr:to>
      <xdr:col>111</xdr:col>
      <xdr:colOff>177800</xdr:colOff>
      <xdr:row>40</xdr:row>
      <xdr:rowOff>77435</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8395950" y="6683327"/>
          <a:ext cx="80645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36320</xdr:rowOff>
    </xdr:from>
    <xdr:to>
      <xdr:col>102</xdr:col>
      <xdr:colOff>165100</xdr:colOff>
      <xdr:row>40</xdr:row>
      <xdr:rowOff>137920</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7551400" y="66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72977</xdr:rowOff>
    </xdr:from>
    <xdr:to>
      <xdr:col>107</xdr:col>
      <xdr:colOff>50800</xdr:colOff>
      <xdr:row>40</xdr:row>
      <xdr:rowOff>87120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17602200" y="6683327"/>
          <a:ext cx="79375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33865</xdr:rowOff>
    </xdr:from>
    <xdr:to>
      <xdr:col>98</xdr:col>
      <xdr:colOff>38100</xdr:colOff>
      <xdr:row>41</xdr:row>
      <xdr:rowOff>135465</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6757650" y="6809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87120</xdr:rowOff>
    </xdr:from>
    <xdr:to>
      <xdr:col>102</xdr:col>
      <xdr:colOff>114300</xdr:colOff>
      <xdr:row>41</xdr:row>
      <xdr:rowOff>84665</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6802100" y="6697470"/>
          <a:ext cx="800100" cy="16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18915595" y="62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78925</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18134545" y="61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58249</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7321745" y="633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66041</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6527995" y="634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119362</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8915595" y="672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114904</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8134545" y="672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129047</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7321745" y="67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126592</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6560311" y="69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00000000-0008-0000-0200-0000B1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14699614" y="9263380"/>
          <a:ext cx="0" cy="139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00000000-0008-0000-0200-0000B3010000}"/>
            </a:ext>
          </a:extLst>
        </xdr:cNvPr>
        <xdr:cNvSpPr txBox="1"/>
      </xdr:nvSpPr>
      <xdr:spPr>
        <a:xfrm>
          <a:off x="14738350" y="1065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4611350" y="10656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00000000-0008-0000-0200-0000B5010000}"/>
            </a:ext>
          </a:extLst>
        </xdr:cNvPr>
        <xdr:cNvSpPr txBox="1"/>
      </xdr:nvSpPr>
      <xdr:spPr>
        <a:xfrm>
          <a:off x="14738350" y="905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4611350" y="926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00000000-0008-0000-0200-0000B7010000}"/>
            </a:ext>
          </a:extLst>
        </xdr:cNvPr>
        <xdr:cNvSpPr txBox="1"/>
      </xdr:nvSpPr>
      <xdr:spPr>
        <a:xfrm>
          <a:off x="14738350" y="9791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4649450" y="99333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3887450" y="9887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3093700" y="9885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107587</xdr:rowOff>
    </xdr:from>
    <xdr:to>
      <xdr:col>72</xdr:col>
      <xdr:colOff>38100</xdr:colOff>
      <xdr:row>60</xdr:row>
      <xdr:rowOff>37737</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2299950" y="98548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1487150" y="98303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21046</xdr:rowOff>
    </xdr:from>
    <xdr:to>
      <xdr:col>85</xdr:col>
      <xdr:colOff>177800</xdr:colOff>
      <xdr:row>61</xdr:row>
      <xdr:rowOff>122646</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14649450" y="100984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170923</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00000000-0008-0000-0200-0000C3010000}"/>
            </a:ext>
          </a:extLst>
        </xdr:cNvPr>
        <xdr:cNvSpPr txBox="1"/>
      </xdr:nvSpPr>
      <xdr:spPr>
        <a:xfrm>
          <a:off x="14738350" y="1007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169635</xdr:rowOff>
    </xdr:from>
    <xdr:to>
      <xdr:col>81</xdr:col>
      <xdr:colOff>101600</xdr:colOff>
      <xdr:row>61</xdr:row>
      <xdr:rowOff>99785</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3887450" y="100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71846</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3938250" y="10126435"/>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136978</xdr:rowOff>
    </xdr:from>
    <xdr:to>
      <xdr:col>76</xdr:col>
      <xdr:colOff>165100</xdr:colOff>
      <xdr:row>61</xdr:row>
      <xdr:rowOff>67128</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3093700" y="100493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16328</xdr:rowOff>
    </xdr:from>
    <xdr:to>
      <xdr:col>81</xdr:col>
      <xdr:colOff>50800</xdr:colOff>
      <xdr:row>61</xdr:row>
      <xdr:rowOff>48985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3144500" y="10093778"/>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102688</xdr:rowOff>
    </xdr:from>
    <xdr:to>
      <xdr:col>72</xdr:col>
      <xdr:colOff>38100</xdr:colOff>
      <xdr:row>61</xdr:row>
      <xdr:rowOff>32838</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299950" y="100150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153488</xdr:rowOff>
    </xdr:from>
    <xdr:to>
      <xdr:col>76</xdr:col>
      <xdr:colOff>114300</xdr:colOff>
      <xdr:row>61</xdr:row>
      <xdr:rowOff>16328</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344400" y="10065838"/>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68399</xdr:rowOff>
    </xdr:from>
    <xdr:to>
      <xdr:col>67</xdr:col>
      <xdr:colOff>101600</xdr:colOff>
      <xdr:row>60</xdr:row>
      <xdr:rowOff>169999</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1487150" y="9980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119199</xdr:rowOff>
    </xdr:from>
    <xdr:to>
      <xdr:col>71</xdr:col>
      <xdr:colOff>177800</xdr:colOff>
      <xdr:row>60</xdr:row>
      <xdr:rowOff>153488</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1537950" y="10031549"/>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37420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85289</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2960994" y="966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54264</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2167244" y="963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1354444" y="961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90912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3742044" y="1016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58255</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2960994" y="1013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23965</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2167244" y="10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161126</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13544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00000000-0008-0000-0200-0000E801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9951064" y="9171432"/>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00000000-0008-0000-0200-0000EA010000}"/>
            </a:ext>
          </a:extLst>
        </xdr:cNvPr>
        <xdr:cNvSpPr txBox="1"/>
      </xdr:nvSpPr>
      <xdr:spPr>
        <a:xfrm>
          <a:off x="19989800"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9881850" y="10469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00000000-0008-0000-0200-0000EC010000}"/>
            </a:ext>
          </a:extLst>
        </xdr:cNvPr>
        <xdr:cNvSpPr txBox="1"/>
      </xdr:nvSpPr>
      <xdr:spPr>
        <a:xfrm>
          <a:off x="19989800" y="895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9881850" y="9171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00000000-0008-0000-0200-0000EE010000}"/>
            </a:ext>
          </a:extLst>
        </xdr:cNvPr>
        <xdr:cNvSpPr txBox="1"/>
      </xdr:nvSpPr>
      <xdr:spPr>
        <a:xfrm>
          <a:off x="19989800" y="1002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9900900" y="10166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9157950" y="10147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8345150" y="10166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7551400" y="1025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6757650" y="10230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19900900" y="104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88155</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00000000-0008-0000-0200-0000FA010000}"/>
            </a:ext>
          </a:extLst>
        </xdr:cNvPr>
        <xdr:cNvSpPr txBox="1"/>
      </xdr:nvSpPr>
      <xdr:spPr>
        <a:xfrm>
          <a:off x="19989800" y="1033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xdr:rowOff>
    </xdr:from>
    <xdr:to>
      <xdr:col>112</xdr:col>
      <xdr:colOff>38100</xdr:colOff>
      <xdr:row>63</xdr:row>
      <xdr:rowOff>105664</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9157950" y="10411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54864</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9202400" y="10460228"/>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834515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54864</xdr:rowOff>
    </xdr:from>
    <xdr:to>
      <xdr:col>111</xdr:col>
      <xdr:colOff>177800</xdr:colOff>
      <xdr:row>63</xdr:row>
      <xdr:rowOff>57150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8395950" y="10462514"/>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xdr:rowOff>
    </xdr:from>
    <xdr:to>
      <xdr:col>102</xdr:col>
      <xdr:colOff>165100</xdr:colOff>
      <xdr:row>63</xdr:row>
      <xdr:rowOff>110236</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7551400" y="104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59436</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7602200" y="10464800"/>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16757650" y="10418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59436</xdr:rowOff>
    </xdr:from>
    <xdr:to>
      <xdr:col>102</xdr:col>
      <xdr:colOff>114300</xdr:colOff>
      <xdr:row>63</xdr:row>
      <xdr:rowOff>61722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16802100" y="1046708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15" name="n_1aveValue【保健センター・保健所】&#10;一人当たり面積">
          <a:extLst>
            <a:ext uri="{FF2B5EF4-FFF2-40B4-BE49-F238E27FC236}">
              <a16:creationId xmlns:a16="http://schemas.microsoft.com/office/drawing/2014/main" id="{00000000-0008-0000-0200-000003020000}"/>
            </a:ext>
          </a:extLst>
        </xdr:cNvPr>
        <xdr:cNvSpPr txBox="1"/>
      </xdr:nvSpPr>
      <xdr:spPr>
        <a:xfrm>
          <a:off x="18980227"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16" name="n_2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18180127" y="99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517" name="n_3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17386377" y="100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518" name="n_4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6592627" y="1001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96791</xdr:rowOff>
    </xdr:from>
    <xdr:ext cx="469744" cy="259045"/>
    <xdr:sp macro="" textlink="">
      <xdr:nvSpPr>
        <xdr:cNvPr id="519" name="n_1mainValue【保健センター・保健所】&#10;一人当たり面積">
          <a:extLst>
            <a:ext uri="{FF2B5EF4-FFF2-40B4-BE49-F238E27FC236}">
              <a16:creationId xmlns:a16="http://schemas.microsoft.com/office/drawing/2014/main" id="{00000000-0008-0000-0200-000007020000}"/>
            </a:ext>
          </a:extLst>
        </xdr:cNvPr>
        <xdr:cNvSpPr txBox="1"/>
      </xdr:nvSpPr>
      <xdr:spPr>
        <a:xfrm>
          <a:off x="18980227" y="105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20" name="n_2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181801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101363</xdr:rowOff>
    </xdr:from>
    <xdr:ext cx="469744" cy="259045"/>
    <xdr:sp macro="" textlink="">
      <xdr:nvSpPr>
        <xdr:cNvPr id="521" name="n_3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17386377" y="105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522" name="n_4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6592627" y="105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0000000-0008-0000-0200-000022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4699614" y="1281239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00000000-0008-0000-0200-000024020000}"/>
            </a:ext>
          </a:extLst>
        </xdr:cNvPr>
        <xdr:cNvSpPr txBox="1"/>
      </xdr:nvSpPr>
      <xdr:spPr>
        <a:xfrm>
          <a:off x="14738350" y="1427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4611350" y="14275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00000000-0008-0000-0200-000026020000}"/>
            </a:ext>
          </a:extLst>
        </xdr:cNvPr>
        <xdr:cNvSpPr txBox="1"/>
      </xdr:nvSpPr>
      <xdr:spPr>
        <a:xfrm>
          <a:off x="14738350" y="1259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4611350" y="12812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00000000-0008-0000-0200-000028020000}"/>
            </a:ext>
          </a:extLst>
        </xdr:cNvPr>
        <xdr:cNvSpPr txBox="1"/>
      </xdr:nvSpPr>
      <xdr:spPr>
        <a:xfrm>
          <a:off x="14738350" y="13618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4649450" y="13640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388745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093700" y="1351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299950" y="13519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14871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109220</xdr:rowOff>
    </xdr:from>
    <xdr:to>
      <xdr:col>85</xdr:col>
      <xdr:colOff>177800</xdr:colOff>
      <xdr:row>80</xdr:row>
      <xdr:rowOff>39370</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4649450" y="13158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132097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00000000-0008-0000-0200-000034020000}"/>
            </a:ext>
          </a:extLst>
        </xdr:cNvPr>
        <xdr:cNvSpPr txBox="1"/>
      </xdr:nvSpPr>
      <xdr:spPr>
        <a:xfrm>
          <a:off x="14738350" y="1301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90170</xdr:rowOff>
    </xdr:from>
    <xdr:to>
      <xdr:col>81</xdr:col>
      <xdr:colOff>101600</xdr:colOff>
      <xdr:row>80</xdr:row>
      <xdr:rowOff>20320</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3887450" y="13139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140970</xdr:rowOff>
    </xdr:from>
    <xdr:to>
      <xdr:col>85</xdr:col>
      <xdr:colOff>127000</xdr:colOff>
      <xdr:row>79</xdr:row>
      <xdr:rowOff>160020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3938250" y="1319022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118745</xdr:rowOff>
    </xdr:from>
    <xdr:to>
      <xdr:col>76</xdr:col>
      <xdr:colOff>165100</xdr:colOff>
      <xdr:row>80</xdr:row>
      <xdr:rowOff>48895</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3093700" y="13167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79</xdr:row>
      <xdr:rowOff>169545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3144500" y="13190220"/>
          <a:ext cx="7937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2299950" y="13304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169545</xdr:rowOff>
    </xdr:from>
    <xdr:to>
      <xdr:col>76</xdr:col>
      <xdr:colOff>114300</xdr:colOff>
      <xdr:row>80</xdr:row>
      <xdr:rowOff>140970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12344400" y="13212445"/>
          <a:ext cx="8001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8255</xdr:rowOff>
    </xdr:from>
    <xdr:to>
      <xdr:col>67</xdr:col>
      <xdr:colOff>101600</xdr:colOff>
      <xdr:row>79</xdr:row>
      <xdr:rowOff>109855</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148715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59055</xdr:rowOff>
    </xdr:from>
    <xdr:to>
      <xdr:col>71</xdr:col>
      <xdr:colOff>177800</xdr:colOff>
      <xdr:row>80</xdr:row>
      <xdr:rowOff>140970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1537950" y="13108305"/>
          <a:ext cx="806450" cy="2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3" name="n_1aveValue【消防施設】&#10;有形固定資産減価償却率">
          <a:extLst>
            <a:ext uri="{FF2B5EF4-FFF2-40B4-BE49-F238E27FC236}">
              <a16:creationId xmlns:a16="http://schemas.microsoft.com/office/drawing/2014/main" id="{00000000-0008-0000-0200-00003D020000}"/>
            </a:ext>
          </a:extLst>
        </xdr:cNvPr>
        <xdr:cNvSpPr txBox="1"/>
      </xdr:nvSpPr>
      <xdr:spPr>
        <a:xfrm>
          <a:off x="137420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574" name="n_2aveValue【消防施設】&#10;有形固定資産減価償却率">
          <a:extLst>
            <a:ext uri="{FF2B5EF4-FFF2-40B4-BE49-F238E27FC236}">
              <a16:creationId xmlns:a16="http://schemas.microsoft.com/office/drawing/2014/main" id="{00000000-0008-0000-0200-00003E020000}"/>
            </a:ext>
          </a:extLst>
        </xdr:cNvPr>
        <xdr:cNvSpPr txBox="1"/>
      </xdr:nvSpPr>
      <xdr:spPr>
        <a:xfrm>
          <a:off x="12960994"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575" name="n_3aveValue【消防施設】&#10;有形固定資産減価償却率">
          <a:extLst>
            <a:ext uri="{FF2B5EF4-FFF2-40B4-BE49-F238E27FC236}">
              <a16:creationId xmlns:a16="http://schemas.microsoft.com/office/drawing/2014/main" id="{00000000-0008-0000-0200-00003F020000}"/>
            </a:ext>
          </a:extLst>
        </xdr:cNvPr>
        <xdr:cNvSpPr txBox="1"/>
      </xdr:nvSpPr>
      <xdr:spPr>
        <a:xfrm>
          <a:off x="121672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576" name="n_4aveValue【消防施設】&#10;有形固定資産減価償却率">
          <a:extLst>
            <a:ext uri="{FF2B5EF4-FFF2-40B4-BE49-F238E27FC236}">
              <a16:creationId xmlns:a16="http://schemas.microsoft.com/office/drawing/2014/main" id="{00000000-0008-0000-0200-000040020000}"/>
            </a:ext>
          </a:extLst>
        </xdr:cNvPr>
        <xdr:cNvSpPr txBox="1"/>
      </xdr:nvSpPr>
      <xdr:spPr>
        <a:xfrm>
          <a:off x="113544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36847</xdr:rowOff>
    </xdr:from>
    <xdr:ext cx="405111" cy="259045"/>
    <xdr:sp macro="" textlink="">
      <xdr:nvSpPr>
        <xdr:cNvPr id="577" name="n_1mainValue【消防施設】&#10;有形固定資産減価償却率">
          <a:extLst>
            <a:ext uri="{FF2B5EF4-FFF2-40B4-BE49-F238E27FC236}">
              <a16:creationId xmlns:a16="http://schemas.microsoft.com/office/drawing/2014/main" id="{00000000-0008-0000-0200-000041020000}"/>
            </a:ext>
          </a:extLst>
        </xdr:cNvPr>
        <xdr:cNvSpPr txBox="1"/>
      </xdr:nvSpPr>
      <xdr:spPr>
        <a:xfrm>
          <a:off x="1374204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65422</xdr:rowOff>
    </xdr:from>
    <xdr:ext cx="405111" cy="259045"/>
    <xdr:sp macro="" textlink="">
      <xdr:nvSpPr>
        <xdr:cNvPr id="578" name="n_2mainValue【消防施設】&#10;有形固定資産減価償却率">
          <a:extLst>
            <a:ext uri="{FF2B5EF4-FFF2-40B4-BE49-F238E27FC236}">
              <a16:creationId xmlns:a16="http://schemas.microsoft.com/office/drawing/2014/main" id="{00000000-0008-0000-0200-000042020000}"/>
            </a:ext>
          </a:extLst>
        </xdr:cNvPr>
        <xdr:cNvSpPr txBox="1"/>
      </xdr:nvSpPr>
      <xdr:spPr>
        <a:xfrm>
          <a:off x="12960994" y="1294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579" name="n_3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1672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126382</xdr:rowOff>
    </xdr:from>
    <xdr:ext cx="405111" cy="259045"/>
    <xdr:sp macro="" textlink="">
      <xdr:nvSpPr>
        <xdr:cNvPr id="580" name="n_4mainValue【消防施設】&#10;有形固定資産減価償却率">
          <a:extLst>
            <a:ext uri="{FF2B5EF4-FFF2-40B4-BE49-F238E27FC236}">
              <a16:creationId xmlns:a16="http://schemas.microsoft.com/office/drawing/2014/main" id="{00000000-0008-0000-0200-000044020000}"/>
            </a:ext>
          </a:extLst>
        </xdr:cNvPr>
        <xdr:cNvSpPr txBox="1"/>
      </xdr:nvSpPr>
      <xdr:spPr>
        <a:xfrm>
          <a:off x="11354444" y="1284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00000000-0008-0000-0200-000059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9951064" y="12982142"/>
          <a:ext cx="0" cy="125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3" name="【消防施設】&#10;一人当たり面積最小値テキスト">
          <a:extLst>
            <a:ext uri="{FF2B5EF4-FFF2-40B4-BE49-F238E27FC236}">
              <a16:creationId xmlns:a16="http://schemas.microsoft.com/office/drawing/2014/main" id="{00000000-0008-0000-0200-00005B020000}"/>
            </a:ext>
          </a:extLst>
        </xdr:cNvPr>
        <xdr:cNvSpPr txBox="1"/>
      </xdr:nvSpPr>
      <xdr:spPr>
        <a:xfrm>
          <a:off x="19989800" y="1423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9881850" y="14232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5" name="【消防施設】&#10;一人当たり面積最大値テキスト">
          <a:extLst>
            <a:ext uri="{FF2B5EF4-FFF2-40B4-BE49-F238E27FC236}">
              <a16:creationId xmlns:a16="http://schemas.microsoft.com/office/drawing/2014/main" id="{00000000-0008-0000-0200-00005D020000}"/>
            </a:ext>
          </a:extLst>
        </xdr:cNvPr>
        <xdr:cNvSpPr txBox="1"/>
      </xdr:nvSpPr>
      <xdr:spPr>
        <a:xfrm>
          <a:off x="19989800" y="127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9881850" y="12982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7" name="【消防施設】&#10;一人当たり面積平均値テキスト">
          <a:extLst>
            <a:ext uri="{FF2B5EF4-FFF2-40B4-BE49-F238E27FC236}">
              <a16:creationId xmlns:a16="http://schemas.microsoft.com/office/drawing/2014/main" id="{00000000-0008-0000-0200-00005F020000}"/>
            </a:ext>
          </a:extLst>
        </xdr:cNvPr>
        <xdr:cNvSpPr txBox="1"/>
      </xdr:nvSpPr>
      <xdr:spPr>
        <a:xfrm>
          <a:off x="19989800" y="13949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9900900" y="140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9157950" y="140984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56338</xdr:rowOff>
    </xdr:from>
    <xdr:to>
      <xdr:col>107</xdr:col>
      <xdr:colOff>101600</xdr:colOff>
      <xdr:row>85</xdr:row>
      <xdr:rowOff>157938</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8345150" y="1409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82855</xdr:rowOff>
    </xdr:from>
    <xdr:to>
      <xdr:col>102</xdr:col>
      <xdr:colOff>165100</xdr:colOff>
      <xdr:row>86</xdr:row>
      <xdr:rowOff>13005</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7551400" y="14122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83769</xdr:rowOff>
    </xdr:from>
    <xdr:to>
      <xdr:col>98</xdr:col>
      <xdr:colOff>38100</xdr:colOff>
      <xdr:row>86</xdr:row>
      <xdr:rowOff>13919</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6757650" y="141236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106172</xdr:rowOff>
    </xdr:from>
    <xdr:to>
      <xdr:col>116</xdr:col>
      <xdr:colOff>114300</xdr:colOff>
      <xdr:row>86</xdr:row>
      <xdr:rowOff>36322</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9900900" y="14146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619" name="【消防施設】&#10;一人当たり面積該当値テキスト">
          <a:extLst>
            <a:ext uri="{FF2B5EF4-FFF2-40B4-BE49-F238E27FC236}">
              <a16:creationId xmlns:a16="http://schemas.microsoft.com/office/drawing/2014/main" id="{00000000-0008-0000-0200-00006B020000}"/>
            </a:ext>
          </a:extLst>
        </xdr:cNvPr>
        <xdr:cNvSpPr txBox="1"/>
      </xdr:nvSpPr>
      <xdr:spPr>
        <a:xfrm>
          <a:off x="19989800" y="1407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105257</xdr:rowOff>
    </xdr:from>
    <xdr:to>
      <xdr:col>112</xdr:col>
      <xdr:colOff>38100</xdr:colOff>
      <xdr:row>86</xdr:row>
      <xdr:rowOff>35407</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9157950" y="141451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156057</xdr:rowOff>
    </xdr:from>
    <xdr:to>
      <xdr:col>116</xdr:col>
      <xdr:colOff>63500</xdr:colOff>
      <xdr:row>85</xdr:row>
      <xdr:rowOff>156972</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9202400" y="14195907"/>
          <a:ext cx="7493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8345150" y="141437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156057</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8395950" y="14194537"/>
          <a:ext cx="80645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119887</xdr:rowOff>
    </xdr:from>
    <xdr:to>
      <xdr:col>102</xdr:col>
      <xdr:colOff>165100</xdr:colOff>
      <xdr:row>86</xdr:row>
      <xdr:rowOff>50037</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7551400" y="141597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154687</xdr:rowOff>
    </xdr:from>
    <xdr:to>
      <xdr:col>107</xdr:col>
      <xdr:colOff>50800</xdr:colOff>
      <xdr:row>85</xdr:row>
      <xdr:rowOff>170687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17602200" y="14194537"/>
          <a:ext cx="79375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120802</xdr:rowOff>
    </xdr:from>
    <xdr:to>
      <xdr:col>98</xdr:col>
      <xdr:colOff>38100</xdr:colOff>
      <xdr:row>86</xdr:row>
      <xdr:rowOff>50952</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6757650" y="141606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170687</xdr:rowOff>
    </xdr:from>
    <xdr:to>
      <xdr:col>102</xdr:col>
      <xdr:colOff>114300</xdr:colOff>
      <xdr:row>86</xdr:row>
      <xdr:rowOff>152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6802100" y="14204187"/>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28" name="n_1aveValue【消防施設】&#10;一人当たり面積">
          <a:extLst>
            <a:ext uri="{FF2B5EF4-FFF2-40B4-BE49-F238E27FC236}">
              <a16:creationId xmlns:a16="http://schemas.microsoft.com/office/drawing/2014/main" id="{00000000-0008-0000-0200-000074020000}"/>
            </a:ext>
          </a:extLst>
        </xdr:cNvPr>
        <xdr:cNvSpPr txBox="1"/>
      </xdr:nvSpPr>
      <xdr:spPr>
        <a:xfrm>
          <a:off x="18980227" y="1388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3015</xdr:rowOff>
    </xdr:from>
    <xdr:ext cx="469744" cy="259045"/>
    <xdr:sp macro="" textlink="">
      <xdr:nvSpPr>
        <xdr:cNvPr id="629" name="n_2aveValue【消防施設】&#10;一人当たり面積">
          <a:extLst>
            <a:ext uri="{FF2B5EF4-FFF2-40B4-BE49-F238E27FC236}">
              <a16:creationId xmlns:a16="http://schemas.microsoft.com/office/drawing/2014/main" id="{00000000-0008-0000-0200-000075020000}"/>
            </a:ext>
          </a:extLst>
        </xdr:cNvPr>
        <xdr:cNvSpPr txBox="1"/>
      </xdr:nvSpPr>
      <xdr:spPr>
        <a:xfrm>
          <a:off x="18180127" y="1387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29532</xdr:rowOff>
    </xdr:from>
    <xdr:ext cx="469744" cy="259045"/>
    <xdr:sp macro="" textlink="">
      <xdr:nvSpPr>
        <xdr:cNvPr id="630" name="n_3aveValue【消防施設】&#10;一人当たり面積">
          <a:extLst>
            <a:ext uri="{FF2B5EF4-FFF2-40B4-BE49-F238E27FC236}">
              <a16:creationId xmlns:a16="http://schemas.microsoft.com/office/drawing/2014/main" id="{00000000-0008-0000-0200-000076020000}"/>
            </a:ext>
          </a:extLst>
        </xdr:cNvPr>
        <xdr:cNvSpPr txBox="1"/>
      </xdr:nvSpPr>
      <xdr:spPr>
        <a:xfrm>
          <a:off x="17386377" y="139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30446</xdr:rowOff>
    </xdr:from>
    <xdr:ext cx="469744" cy="259045"/>
    <xdr:sp macro="" textlink="">
      <xdr:nvSpPr>
        <xdr:cNvPr id="631" name="n_4aveValue【消防施設】&#10;一人当たり面積">
          <a:extLst>
            <a:ext uri="{FF2B5EF4-FFF2-40B4-BE49-F238E27FC236}">
              <a16:creationId xmlns:a16="http://schemas.microsoft.com/office/drawing/2014/main" id="{00000000-0008-0000-0200-000077020000}"/>
            </a:ext>
          </a:extLst>
        </xdr:cNvPr>
        <xdr:cNvSpPr txBox="1"/>
      </xdr:nvSpPr>
      <xdr:spPr>
        <a:xfrm>
          <a:off x="16592627" y="1390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26534</xdr:rowOff>
    </xdr:from>
    <xdr:ext cx="469744" cy="259045"/>
    <xdr:sp macro="" textlink="">
      <xdr:nvSpPr>
        <xdr:cNvPr id="632" name="n_1mainValue【消防施設】&#10;一人当たり面積">
          <a:extLst>
            <a:ext uri="{FF2B5EF4-FFF2-40B4-BE49-F238E27FC236}">
              <a16:creationId xmlns:a16="http://schemas.microsoft.com/office/drawing/2014/main" id="{00000000-0008-0000-0200-000078020000}"/>
            </a:ext>
          </a:extLst>
        </xdr:cNvPr>
        <xdr:cNvSpPr txBox="1"/>
      </xdr:nvSpPr>
      <xdr:spPr>
        <a:xfrm>
          <a:off x="18980227" y="1423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633" name="n_2mainValue【消防施設】&#10;一人当たり面積">
          <a:extLst>
            <a:ext uri="{FF2B5EF4-FFF2-40B4-BE49-F238E27FC236}">
              <a16:creationId xmlns:a16="http://schemas.microsoft.com/office/drawing/2014/main" id="{00000000-0008-0000-0200-000079020000}"/>
            </a:ext>
          </a:extLst>
        </xdr:cNvPr>
        <xdr:cNvSpPr txBox="1"/>
      </xdr:nvSpPr>
      <xdr:spPr>
        <a:xfrm>
          <a:off x="18180127" y="1423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41164</xdr:rowOff>
    </xdr:from>
    <xdr:ext cx="469744" cy="259045"/>
    <xdr:sp macro="" textlink="">
      <xdr:nvSpPr>
        <xdr:cNvPr id="634" name="n_3mainValue【消防施設】&#10;一人当たり面積">
          <a:extLst>
            <a:ext uri="{FF2B5EF4-FFF2-40B4-BE49-F238E27FC236}">
              <a16:creationId xmlns:a16="http://schemas.microsoft.com/office/drawing/2014/main" id="{00000000-0008-0000-0200-00007A020000}"/>
            </a:ext>
          </a:extLst>
        </xdr:cNvPr>
        <xdr:cNvSpPr txBox="1"/>
      </xdr:nvSpPr>
      <xdr:spPr>
        <a:xfrm>
          <a:off x="17386377" y="1424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42079</xdr:rowOff>
    </xdr:from>
    <xdr:ext cx="469744" cy="259045"/>
    <xdr:sp macro="" textlink="">
      <xdr:nvSpPr>
        <xdr:cNvPr id="635" name="n_4mainValue【消防施設】&#10;一人当たり面積">
          <a:extLst>
            <a:ext uri="{FF2B5EF4-FFF2-40B4-BE49-F238E27FC236}">
              <a16:creationId xmlns:a16="http://schemas.microsoft.com/office/drawing/2014/main" id="{00000000-0008-0000-0200-00007B020000}"/>
            </a:ext>
          </a:extLst>
        </xdr:cNvPr>
        <xdr:cNvSpPr txBox="1"/>
      </xdr:nvSpPr>
      <xdr:spPr>
        <a:xfrm>
          <a:off x="16592627" y="142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200-000094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flipV="1">
          <a:off x="14699614" y="165860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00000000-0008-0000-0200-000096020000}"/>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4" name="【庁舎】&#10;有形固定資産減価償却率最大値テキスト">
          <a:extLst>
            <a:ext uri="{FF2B5EF4-FFF2-40B4-BE49-F238E27FC236}">
              <a16:creationId xmlns:a16="http://schemas.microsoft.com/office/drawing/2014/main" id="{00000000-0008-0000-0200-000098020000}"/>
            </a:ext>
          </a:extLst>
        </xdr:cNvPr>
        <xdr:cNvSpPr txBox="1"/>
      </xdr:nvSpPr>
      <xdr:spPr>
        <a:xfrm>
          <a:off x="14738350" y="16361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4611350" y="16586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200-00009A020000}"/>
            </a:ext>
          </a:extLst>
        </xdr:cNvPr>
        <xdr:cNvSpPr txBox="1"/>
      </xdr:nvSpPr>
      <xdr:spPr>
        <a:xfrm>
          <a:off x="14738350" y="17253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4649450" y="174022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3887450" y="1739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30937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2299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1487150" y="1743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4649450" y="174708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18522</xdr:rowOff>
    </xdr:from>
    <xdr:ext cx="405111" cy="259045"/>
    <xdr:sp macro="" textlink="">
      <xdr:nvSpPr>
        <xdr:cNvPr id="678" name="【庁舎】&#10;有形固定資産減価償却率該当値テキスト">
          <a:extLst>
            <a:ext uri="{FF2B5EF4-FFF2-40B4-BE49-F238E27FC236}">
              <a16:creationId xmlns:a16="http://schemas.microsoft.com/office/drawing/2014/main" id="{00000000-0008-0000-0200-0000A6020000}"/>
            </a:ext>
          </a:extLst>
        </xdr:cNvPr>
        <xdr:cNvSpPr txBox="1"/>
      </xdr:nvSpPr>
      <xdr:spPr>
        <a:xfrm>
          <a:off x="14738350"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4173</xdr:rowOff>
    </xdr:from>
    <xdr:to>
      <xdr:col>81</xdr:col>
      <xdr:colOff>101600</xdr:colOff>
      <xdr:row>106</xdr:row>
      <xdr:rowOff>105773</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388745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106</xdr:row>
      <xdr:rowOff>54973</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flipV="1">
          <a:off x="13938250" y="17521645"/>
          <a:ext cx="762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30937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54973</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3144500" y="17640844"/>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2299950" y="175884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37012</xdr:rowOff>
    </xdr:from>
    <xdr:to>
      <xdr:col>76</xdr:col>
      <xdr:colOff>114300</xdr:colOff>
      <xdr:row>106</xdr:row>
      <xdr:rowOff>38644</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344400" y="17639212"/>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148715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37012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1537950" y="17616351"/>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87" name="n_1aveValue【庁舎】&#10;有形固定資産減価償却率">
          <a:extLst>
            <a:ext uri="{FF2B5EF4-FFF2-40B4-BE49-F238E27FC236}">
              <a16:creationId xmlns:a16="http://schemas.microsoft.com/office/drawing/2014/main" id="{00000000-0008-0000-0200-0000AF020000}"/>
            </a:ext>
          </a:extLst>
        </xdr:cNvPr>
        <xdr:cNvSpPr txBox="1"/>
      </xdr:nvSpPr>
      <xdr:spPr>
        <a:xfrm>
          <a:off x="137420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200-0000B0020000}"/>
            </a:ext>
          </a:extLst>
        </xdr:cNvPr>
        <xdr:cNvSpPr txBox="1"/>
      </xdr:nvSpPr>
      <xdr:spPr>
        <a:xfrm>
          <a:off x="1296099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200-0000B1020000}"/>
            </a:ext>
          </a:extLst>
        </xdr:cNvPr>
        <xdr:cNvSpPr txBox="1"/>
      </xdr:nvSpPr>
      <xdr:spPr>
        <a:xfrm>
          <a:off x="121672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690" name="n_4aveValue【庁舎】&#10;有形固定資産減価償却率">
          <a:extLst>
            <a:ext uri="{FF2B5EF4-FFF2-40B4-BE49-F238E27FC236}">
              <a16:creationId xmlns:a16="http://schemas.microsoft.com/office/drawing/2014/main" id="{00000000-0008-0000-0200-0000B2020000}"/>
            </a:ext>
          </a:extLst>
        </xdr:cNvPr>
        <xdr:cNvSpPr txBox="1"/>
      </xdr:nvSpPr>
      <xdr:spPr>
        <a:xfrm>
          <a:off x="113544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96900</xdr:rowOff>
    </xdr:from>
    <xdr:ext cx="405111" cy="259045"/>
    <xdr:sp macro="" textlink="">
      <xdr:nvSpPr>
        <xdr:cNvPr id="691" name="n_1mainValue【庁舎】&#10;有形固定資産減価償却率">
          <a:extLst>
            <a:ext uri="{FF2B5EF4-FFF2-40B4-BE49-F238E27FC236}">
              <a16:creationId xmlns:a16="http://schemas.microsoft.com/office/drawing/2014/main" id="{00000000-0008-0000-0200-0000B3020000}"/>
            </a:ext>
          </a:extLst>
        </xdr:cNvPr>
        <xdr:cNvSpPr txBox="1"/>
      </xdr:nvSpPr>
      <xdr:spPr>
        <a:xfrm>
          <a:off x="137420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692" name="n_2mainValue【庁舎】&#10;有形固定資産減価償却率">
          <a:extLst>
            <a:ext uri="{FF2B5EF4-FFF2-40B4-BE49-F238E27FC236}">
              <a16:creationId xmlns:a16="http://schemas.microsoft.com/office/drawing/2014/main" id="{00000000-0008-0000-0200-0000B4020000}"/>
            </a:ext>
          </a:extLst>
        </xdr:cNvPr>
        <xdr:cNvSpPr txBox="1"/>
      </xdr:nvSpPr>
      <xdr:spPr>
        <a:xfrm>
          <a:off x="1296099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693" name="n_3mainValue【庁舎】&#10;有形固定資産減価償却率">
          <a:extLst>
            <a:ext uri="{FF2B5EF4-FFF2-40B4-BE49-F238E27FC236}">
              <a16:creationId xmlns:a16="http://schemas.microsoft.com/office/drawing/2014/main" id="{00000000-0008-0000-0200-0000B5020000}"/>
            </a:ext>
          </a:extLst>
        </xdr:cNvPr>
        <xdr:cNvSpPr txBox="1"/>
      </xdr:nvSpPr>
      <xdr:spPr>
        <a:xfrm>
          <a:off x="121672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macro="" textlink="">
      <xdr:nvSpPr>
        <xdr:cNvPr id="694" name="n_4mainValue【庁舎】&#10;有形固定資産減価償却率">
          <a:extLst>
            <a:ext uri="{FF2B5EF4-FFF2-40B4-BE49-F238E27FC236}">
              <a16:creationId xmlns:a16="http://schemas.microsoft.com/office/drawing/2014/main" id="{00000000-0008-0000-0200-0000B6020000}"/>
            </a:ext>
          </a:extLst>
        </xdr:cNvPr>
        <xdr:cNvSpPr txBox="1"/>
      </xdr:nvSpPr>
      <xdr:spPr>
        <a:xfrm>
          <a:off x="113544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000000-0008-0000-0200-0000CF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19951064" y="166246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1" name="【庁舎】&#10;一人当たり面積最小値テキスト">
          <a:extLst>
            <a:ext uri="{FF2B5EF4-FFF2-40B4-BE49-F238E27FC236}">
              <a16:creationId xmlns:a16="http://schemas.microsoft.com/office/drawing/2014/main" id="{00000000-0008-0000-0200-0000D1020000}"/>
            </a:ext>
          </a:extLst>
        </xdr:cNvPr>
        <xdr:cNvSpPr txBox="1"/>
      </xdr:nvSpPr>
      <xdr:spPr>
        <a:xfrm>
          <a:off x="19989800" y="179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9881850" y="17927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3" name="【庁舎】&#10;一人当たり面積最大値テキスト">
          <a:extLst>
            <a:ext uri="{FF2B5EF4-FFF2-40B4-BE49-F238E27FC236}">
              <a16:creationId xmlns:a16="http://schemas.microsoft.com/office/drawing/2014/main" id="{00000000-0008-0000-0200-0000D3020000}"/>
            </a:ext>
          </a:extLst>
        </xdr:cNvPr>
        <xdr:cNvSpPr txBox="1"/>
      </xdr:nvSpPr>
      <xdr:spPr>
        <a:xfrm>
          <a:off x="19989800" y="1639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9881850" y="16624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5" name="【庁舎】&#10;一人当たり面積平均値テキスト">
          <a:extLst>
            <a:ext uri="{FF2B5EF4-FFF2-40B4-BE49-F238E27FC236}">
              <a16:creationId xmlns:a16="http://schemas.microsoft.com/office/drawing/2014/main" id="{00000000-0008-0000-0200-0000D5020000}"/>
            </a:ext>
          </a:extLst>
        </xdr:cNvPr>
        <xdr:cNvSpPr txBox="1"/>
      </xdr:nvSpPr>
      <xdr:spPr>
        <a:xfrm>
          <a:off x="19989800" y="1745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9900900" y="1748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91579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123371</xdr:rowOff>
    </xdr:from>
    <xdr:to>
      <xdr:col>107</xdr:col>
      <xdr:colOff>101600</xdr:colOff>
      <xdr:row>105</xdr:row>
      <xdr:rowOff>53521</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834515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159838</xdr:rowOff>
    </xdr:from>
    <xdr:to>
      <xdr:col>102</xdr:col>
      <xdr:colOff>165100</xdr:colOff>
      <xdr:row>106</xdr:row>
      <xdr:rowOff>89988</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7551400" y="1759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27577</xdr:rowOff>
    </xdr:from>
    <xdr:to>
      <xdr:col>98</xdr:col>
      <xdr:colOff>38100</xdr:colOff>
      <xdr:row>106</xdr:row>
      <xdr:rowOff>129177</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6757650" y="17629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96157</xdr:rowOff>
    </xdr:from>
    <xdr:to>
      <xdr:col>116</xdr:col>
      <xdr:colOff>114300</xdr:colOff>
      <xdr:row>105</xdr:row>
      <xdr:rowOff>26307</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9900900" y="17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119034</xdr:rowOff>
    </xdr:from>
    <xdr:ext cx="469744" cy="259045"/>
    <xdr:sp macro="" textlink="">
      <xdr:nvSpPr>
        <xdr:cNvPr id="737" name="【庁舎】&#10;一人当たり面積該当値テキスト">
          <a:extLst>
            <a:ext uri="{FF2B5EF4-FFF2-40B4-BE49-F238E27FC236}">
              <a16:creationId xmlns:a16="http://schemas.microsoft.com/office/drawing/2014/main" id="{00000000-0008-0000-0200-0000E1020000}"/>
            </a:ext>
          </a:extLst>
        </xdr:cNvPr>
        <xdr:cNvSpPr txBox="1"/>
      </xdr:nvSpPr>
      <xdr:spPr>
        <a:xfrm>
          <a:off x="19989800" y="1720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114663</xdr:rowOff>
    </xdr:from>
    <xdr:to>
      <xdr:col>112</xdr:col>
      <xdr:colOff>38100</xdr:colOff>
      <xdr:row>105</xdr:row>
      <xdr:rowOff>44813</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9157950" y="17373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146957</xdr:rowOff>
    </xdr:from>
    <xdr:to>
      <xdr:col>116</xdr:col>
      <xdr:colOff>63500</xdr:colOff>
      <xdr:row>104</xdr:row>
      <xdr:rowOff>165463</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19202400" y="17406257"/>
          <a:ext cx="7493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125549</xdr:rowOff>
    </xdr:from>
    <xdr:to>
      <xdr:col>107</xdr:col>
      <xdr:colOff>101600</xdr:colOff>
      <xdr:row>105</xdr:row>
      <xdr:rowOff>55699</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8345150" y="173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165463</xdr:rowOff>
    </xdr:from>
    <xdr:to>
      <xdr:col>111</xdr:col>
      <xdr:colOff>177800</xdr:colOff>
      <xdr:row>105</xdr:row>
      <xdr:rowOff>4899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8395950" y="17424763"/>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133169</xdr:rowOff>
    </xdr:from>
    <xdr:to>
      <xdr:col>102</xdr:col>
      <xdr:colOff>165100</xdr:colOff>
      <xdr:row>105</xdr:row>
      <xdr:rowOff>63319</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75514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4899</xdr:rowOff>
    </xdr:from>
    <xdr:to>
      <xdr:col>107</xdr:col>
      <xdr:colOff>50800</xdr:colOff>
      <xdr:row>105</xdr:row>
      <xdr:rowOff>12519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7602200" y="17435649"/>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6757650" y="174087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12519</xdr:rowOff>
    </xdr:from>
    <xdr:to>
      <xdr:col>102</xdr:col>
      <xdr:colOff>114300</xdr:colOff>
      <xdr:row>105</xdr:row>
      <xdr:rowOff>28848</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6802100" y="17443269"/>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6" name="n_1aveValue【庁舎】&#10;一人当たり面積">
          <a:extLst>
            <a:ext uri="{FF2B5EF4-FFF2-40B4-BE49-F238E27FC236}">
              <a16:creationId xmlns:a16="http://schemas.microsoft.com/office/drawing/2014/main" id="{00000000-0008-0000-0200-0000EA020000}"/>
            </a:ext>
          </a:extLst>
        </xdr:cNvPr>
        <xdr:cNvSpPr txBox="1"/>
      </xdr:nvSpPr>
      <xdr:spPr>
        <a:xfrm>
          <a:off x="189802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747" name="n_2aveValue【庁舎】&#10;一人当たり面積">
          <a:extLst>
            <a:ext uri="{FF2B5EF4-FFF2-40B4-BE49-F238E27FC236}">
              <a16:creationId xmlns:a16="http://schemas.microsoft.com/office/drawing/2014/main" id="{00000000-0008-0000-0200-0000EB020000}"/>
            </a:ext>
          </a:extLst>
        </xdr:cNvPr>
        <xdr:cNvSpPr txBox="1"/>
      </xdr:nvSpPr>
      <xdr:spPr>
        <a:xfrm>
          <a:off x="181801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81115</xdr:rowOff>
    </xdr:from>
    <xdr:ext cx="469744" cy="259045"/>
    <xdr:sp macro="" textlink="">
      <xdr:nvSpPr>
        <xdr:cNvPr id="748" name="n_3aveValue【庁舎】&#10;一人当たり面積">
          <a:extLst>
            <a:ext uri="{FF2B5EF4-FFF2-40B4-BE49-F238E27FC236}">
              <a16:creationId xmlns:a16="http://schemas.microsoft.com/office/drawing/2014/main" id="{00000000-0008-0000-0200-0000EC020000}"/>
            </a:ext>
          </a:extLst>
        </xdr:cNvPr>
        <xdr:cNvSpPr txBox="1"/>
      </xdr:nvSpPr>
      <xdr:spPr>
        <a:xfrm>
          <a:off x="17386377" y="1768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120304</xdr:rowOff>
    </xdr:from>
    <xdr:ext cx="469744" cy="259045"/>
    <xdr:sp macro="" textlink="">
      <xdr:nvSpPr>
        <xdr:cNvPr id="749" name="n_4aveValue【庁舎】&#10;一人当たり面積">
          <a:extLst>
            <a:ext uri="{FF2B5EF4-FFF2-40B4-BE49-F238E27FC236}">
              <a16:creationId xmlns:a16="http://schemas.microsoft.com/office/drawing/2014/main" id="{00000000-0008-0000-0200-0000ED020000}"/>
            </a:ext>
          </a:extLst>
        </xdr:cNvPr>
        <xdr:cNvSpPr txBox="1"/>
      </xdr:nvSpPr>
      <xdr:spPr>
        <a:xfrm>
          <a:off x="16592627" y="177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61340</xdr:rowOff>
    </xdr:from>
    <xdr:ext cx="469744" cy="259045"/>
    <xdr:sp macro="" textlink="">
      <xdr:nvSpPr>
        <xdr:cNvPr id="750" name="n_1mainValue【庁舎】&#10;一人当たり面積">
          <a:extLst>
            <a:ext uri="{FF2B5EF4-FFF2-40B4-BE49-F238E27FC236}">
              <a16:creationId xmlns:a16="http://schemas.microsoft.com/office/drawing/2014/main" id="{00000000-0008-0000-0200-0000EE020000}"/>
            </a:ext>
          </a:extLst>
        </xdr:cNvPr>
        <xdr:cNvSpPr txBox="1"/>
      </xdr:nvSpPr>
      <xdr:spPr>
        <a:xfrm>
          <a:off x="18980227" y="1714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46826</xdr:rowOff>
    </xdr:from>
    <xdr:ext cx="469744" cy="259045"/>
    <xdr:sp macro="" textlink="">
      <xdr:nvSpPr>
        <xdr:cNvPr id="751" name="n_2mainValue【庁舎】&#10;一人当たり面積">
          <a:extLst>
            <a:ext uri="{FF2B5EF4-FFF2-40B4-BE49-F238E27FC236}">
              <a16:creationId xmlns:a16="http://schemas.microsoft.com/office/drawing/2014/main" id="{00000000-0008-0000-0200-0000EF020000}"/>
            </a:ext>
          </a:extLst>
        </xdr:cNvPr>
        <xdr:cNvSpPr txBox="1"/>
      </xdr:nvSpPr>
      <xdr:spPr>
        <a:xfrm>
          <a:off x="18180127" y="1747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79846</xdr:rowOff>
    </xdr:from>
    <xdr:ext cx="469744" cy="259045"/>
    <xdr:sp macro="" textlink="">
      <xdr:nvSpPr>
        <xdr:cNvPr id="752" name="n_3mainValue【庁舎】&#10;一人当たり面積">
          <a:extLst>
            <a:ext uri="{FF2B5EF4-FFF2-40B4-BE49-F238E27FC236}">
              <a16:creationId xmlns:a16="http://schemas.microsoft.com/office/drawing/2014/main" id="{00000000-0008-0000-0200-0000F0020000}"/>
            </a:ext>
          </a:extLst>
        </xdr:cNvPr>
        <xdr:cNvSpPr txBox="1"/>
      </xdr:nvSpPr>
      <xdr:spPr>
        <a:xfrm>
          <a:off x="1738637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753" name="n_4mainValue【庁舎】&#10;一人当たり面積">
          <a:extLst>
            <a:ext uri="{FF2B5EF4-FFF2-40B4-BE49-F238E27FC236}">
              <a16:creationId xmlns:a16="http://schemas.microsoft.com/office/drawing/2014/main" id="{00000000-0008-0000-0200-0000F1020000}"/>
            </a:ext>
          </a:extLst>
        </xdr:cNvPr>
        <xdr:cNvSpPr txBox="1"/>
      </xdr:nvSpPr>
      <xdr:spPr>
        <a:xfrm>
          <a:off x="16592627" y="1718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類似団体と比較して有形固定資産減価償却率が大幅に上回っている施設類型はなく、大幅に下回っている施設類型は一般廃棄物処理施設と消防施設である。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一般廃棄物処理施設と消防施設はほとんどが一部事務組合の有明広域行政事務組合の資産である。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年度においては本庁舎の空調改修工事より有形固定資産減価償却率が</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61.4%</a:t>
          </a:r>
          <a:r>
            <a:rPr kumimoji="1" lang="ja-JP" altLang="en-US" sz="1300">
              <a:latin typeface="ＭＳ Ｐゴシック" panose="020B0600070205080204" pitchFamily="50" charset="-128"/>
              <a:ea typeface="ＭＳ Ｐゴシック" panose="020B0600070205080204" pitchFamily="50" charset="-128"/>
            </a:rPr>
            <a:t>と減少した。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日現在から</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人（人口の</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％）の人口減少と、</a:t>
          </a:r>
          <a:r>
            <a:rPr kumimoji="1" lang="en-US" altLang="ja-JP" sz="1100">
              <a:solidFill>
                <a:schemeClr val="dk1"/>
              </a:solidFill>
              <a:effectLst/>
              <a:latin typeface="+mn-lt"/>
              <a:ea typeface="+mn-ea"/>
              <a:cs typeface="+mn-cs"/>
            </a:rPr>
            <a:t>42.8</a:t>
          </a:r>
          <a:r>
            <a:rPr kumimoji="1" lang="ja-JP" altLang="ja-JP" sz="1100">
              <a:solidFill>
                <a:schemeClr val="dk1"/>
              </a:solidFill>
              <a:effectLst/>
              <a:latin typeface="+mn-lt"/>
              <a:ea typeface="+mn-ea"/>
              <a:cs typeface="+mn-cs"/>
            </a:rPr>
            <a:t>％の高齢化率（令和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末現在）に加え、町内に大型企業が少ないこと等により、財政基盤が弱く、類似団体平均を下回っている。税収向上のため、管内４町と併任徴収や滞納整理の強化に取り組んでいるが、横ばいである。今後は町単独補助金を中心に歳出事業の整理を行い、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xdr:cNvCxnSpPr/>
      </xdr:nvCxnSpPr>
      <xdr:spPr>
        <a:xfrm flipV="1">
          <a:off x="4514850" y="6020505"/>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xdr:cNvSpPr txBox="1"/>
      </xdr:nvSpPr>
      <xdr:spPr>
        <a:xfrm>
          <a:off x="4584700" y="740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xdr:cNvCxnSpPr/>
      </xdr:nvCxnSpPr>
      <xdr:spPr>
        <a:xfrm>
          <a:off x="4425950" y="7434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xdr:cNvSpPr txBox="1"/>
      </xdr:nvSpPr>
      <xdr:spPr>
        <a:xfrm>
          <a:off x="4584700" y="576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xdr:cNvCxnSpPr/>
      </xdr:nvCxnSpPr>
      <xdr:spPr>
        <a:xfrm>
          <a:off x="4425950" y="6020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xdr:cNvCxnSpPr/>
      </xdr:nvCxnSpPr>
      <xdr:spPr>
        <a:xfrm>
          <a:off x="3752850" y="729036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xdr:cNvSpPr txBox="1"/>
      </xdr:nvSpPr>
      <xdr:spPr>
        <a:xfrm>
          <a:off x="4584700" y="6971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xdr:cNvSpPr/>
      </xdr:nvSpPr>
      <xdr:spPr>
        <a:xfrm>
          <a:off x="4464050" y="7122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xdr:cNvCxnSpPr/>
      </xdr:nvCxnSpPr>
      <xdr:spPr>
        <a:xfrm>
          <a:off x="2940050" y="72903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xdr:cNvSpPr/>
      </xdr:nvSpPr>
      <xdr:spPr>
        <a:xfrm>
          <a:off x="3702050" y="710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xdr:cNvSpPr txBox="1"/>
      </xdr:nvSpPr>
      <xdr:spPr>
        <a:xfrm>
          <a:off x="3409950" y="6882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4" name="直線コネクタ 73"/>
        <xdr:cNvCxnSpPr/>
      </xdr:nvCxnSpPr>
      <xdr:spPr>
        <a:xfrm>
          <a:off x="2127250" y="72903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2889250" y="7203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597150" y="697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xdr:cNvCxnSpPr/>
      </xdr:nvCxnSpPr>
      <xdr:spPr>
        <a:xfrm flipV="1">
          <a:off x="1333500" y="7290365"/>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095500" y="7176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xdr:cNvSpPr txBox="1"/>
      </xdr:nvSpPr>
      <xdr:spPr>
        <a:xfrm>
          <a:off x="1784350" y="694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80" name="フローチャート: 判断 79"/>
        <xdr:cNvSpPr/>
      </xdr:nvSpPr>
      <xdr:spPr>
        <a:xfrm>
          <a:off x="1282700" y="718975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81" name="テキスト ボックス 80"/>
        <xdr:cNvSpPr txBox="1"/>
      </xdr:nvSpPr>
      <xdr:spPr>
        <a:xfrm>
          <a:off x="971550" y="69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xdr:cNvSpPr/>
      </xdr:nvSpPr>
      <xdr:spPr>
        <a:xfrm>
          <a:off x="4464050" y="72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xdr:cNvSpPr txBox="1"/>
      </xdr:nvSpPr>
      <xdr:spPr>
        <a:xfrm>
          <a:off x="4584700" y="721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xdr:cNvSpPr/>
      </xdr:nvSpPr>
      <xdr:spPr>
        <a:xfrm>
          <a:off x="3702050" y="72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xdr:cNvSpPr txBox="1"/>
      </xdr:nvSpPr>
      <xdr:spPr>
        <a:xfrm>
          <a:off x="3409950" y="732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xdr:cNvSpPr/>
      </xdr:nvSpPr>
      <xdr:spPr>
        <a:xfrm>
          <a:off x="2889250" y="72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xdr:cNvSpPr txBox="1"/>
      </xdr:nvSpPr>
      <xdr:spPr>
        <a:xfrm>
          <a:off x="2597150" y="732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xdr:cNvSpPr/>
      </xdr:nvSpPr>
      <xdr:spPr>
        <a:xfrm>
          <a:off x="2095500" y="7239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xdr:cNvSpPr txBox="1"/>
      </xdr:nvSpPr>
      <xdr:spPr>
        <a:xfrm>
          <a:off x="1784350" y="732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xdr:cNvSpPr/>
      </xdr:nvSpPr>
      <xdr:spPr>
        <a:xfrm>
          <a:off x="1282700" y="7252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xdr:cNvSpPr txBox="1"/>
      </xdr:nvSpPr>
      <xdr:spPr>
        <a:xfrm>
          <a:off x="97155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経常経費充当一般財源等（分子）は、前年度と比較して、扶助費が</a:t>
          </a:r>
          <a:r>
            <a:rPr kumimoji="1" lang="en-US" altLang="ja-JP" sz="800">
              <a:solidFill>
                <a:schemeClr val="dk1"/>
              </a:solidFill>
              <a:effectLst/>
              <a:latin typeface="+mn-lt"/>
              <a:ea typeface="+mn-ea"/>
              <a:cs typeface="+mn-cs"/>
            </a:rPr>
            <a:t>37,095</a:t>
          </a:r>
          <a:r>
            <a:rPr kumimoji="1" lang="ja-JP" altLang="ja-JP" sz="800">
              <a:solidFill>
                <a:schemeClr val="dk1"/>
              </a:solidFill>
              <a:effectLst/>
              <a:latin typeface="+mn-lt"/>
              <a:ea typeface="+mn-ea"/>
              <a:cs typeface="+mn-cs"/>
            </a:rPr>
            <a:t>千円、人件費が</a:t>
          </a:r>
          <a:r>
            <a:rPr kumimoji="1" lang="en-US" altLang="ja-JP" sz="800">
              <a:solidFill>
                <a:schemeClr val="dk1"/>
              </a:solidFill>
              <a:effectLst/>
              <a:latin typeface="+mn-lt"/>
              <a:ea typeface="+mn-ea"/>
              <a:cs typeface="+mn-cs"/>
            </a:rPr>
            <a:t>23,918</a:t>
          </a:r>
          <a:r>
            <a:rPr kumimoji="1" lang="ja-JP" altLang="ja-JP" sz="800">
              <a:solidFill>
                <a:schemeClr val="dk1"/>
              </a:solidFill>
              <a:effectLst/>
              <a:latin typeface="+mn-lt"/>
              <a:ea typeface="+mn-ea"/>
              <a:cs typeface="+mn-cs"/>
            </a:rPr>
            <a:t>千円、繰出金が</a:t>
          </a:r>
          <a:r>
            <a:rPr kumimoji="1" lang="en-US" altLang="ja-JP" sz="800">
              <a:solidFill>
                <a:schemeClr val="dk1"/>
              </a:solidFill>
              <a:effectLst/>
              <a:latin typeface="+mn-lt"/>
              <a:ea typeface="+mn-ea"/>
              <a:cs typeface="+mn-cs"/>
            </a:rPr>
            <a:t>11,708</a:t>
          </a:r>
          <a:r>
            <a:rPr kumimoji="1" lang="ja-JP" altLang="ja-JP" sz="800">
              <a:solidFill>
                <a:schemeClr val="dk1"/>
              </a:solidFill>
              <a:effectLst/>
              <a:latin typeface="+mn-lt"/>
              <a:ea typeface="+mn-ea"/>
              <a:cs typeface="+mn-cs"/>
            </a:rPr>
            <a:t>千円の減となったのに対し、公債費が</a:t>
          </a:r>
          <a:r>
            <a:rPr kumimoji="1" lang="en-US" altLang="ja-JP" sz="800">
              <a:solidFill>
                <a:schemeClr val="dk1"/>
              </a:solidFill>
              <a:effectLst/>
              <a:latin typeface="+mn-lt"/>
              <a:ea typeface="+mn-ea"/>
              <a:cs typeface="+mn-cs"/>
            </a:rPr>
            <a:t>36,060</a:t>
          </a:r>
          <a:r>
            <a:rPr kumimoji="1" lang="ja-JP" altLang="ja-JP" sz="800">
              <a:solidFill>
                <a:schemeClr val="dk1"/>
              </a:solidFill>
              <a:effectLst/>
              <a:latin typeface="+mn-lt"/>
              <a:ea typeface="+mn-ea"/>
              <a:cs typeface="+mn-cs"/>
            </a:rPr>
            <a:t>千円、物件費が</a:t>
          </a:r>
          <a:r>
            <a:rPr kumimoji="1" lang="en-US" altLang="ja-JP" sz="800">
              <a:solidFill>
                <a:schemeClr val="dk1"/>
              </a:solidFill>
              <a:effectLst/>
              <a:latin typeface="+mn-lt"/>
              <a:ea typeface="+mn-ea"/>
              <a:cs typeface="+mn-cs"/>
            </a:rPr>
            <a:t>23,724</a:t>
          </a:r>
          <a:r>
            <a:rPr kumimoji="1" lang="ja-JP" altLang="ja-JP" sz="800">
              <a:solidFill>
                <a:schemeClr val="dk1"/>
              </a:solidFill>
              <a:effectLst/>
              <a:latin typeface="+mn-lt"/>
              <a:ea typeface="+mn-ea"/>
              <a:cs typeface="+mn-cs"/>
            </a:rPr>
            <a:t>千円、維持補修費が</a:t>
          </a:r>
          <a:r>
            <a:rPr kumimoji="1" lang="en-US" altLang="ja-JP" sz="800">
              <a:solidFill>
                <a:schemeClr val="dk1"/>
              </a:solidFill>
              <a:effectLst/>
              <a:latin typeface="+mn-lt"/>
              <a:ea typeface="+mn-ea"/>
              <a:cs typeface="+mn-cs"/>
            </a:rPr>
            <a:t>7,865</a:t>
          </a:r>
          <a:r>
            <a:rPr kumimoji="1" lang="ja-JP" altLang="ja-JP" sz="800">
              <a:solidFill>
                <a:schemeClr val="dk1"/>
              </a:solidFill>
              <a:effectLst/>
              <a:latin typeface="+mn-lt"/>
              <a:ea typeface="+mn-ea"/>
              <a:cs typeface="+mn-cs"/>
            </a:rPr>
            <a:t>千円、投資及び出資金等が</a:t>
          </a:r>
          <a:r>
            <a:rPr kumimoji="1" lang="en-US" altLang="ja-JP" sz="800">
              <a:solidFill>
                <a:schemeClr val="dk1"/>
              </a:solidFill>
              <a:effectLst/>
              <a:latin typeface="+mn-lt"/>
              <a:ea typeface="+mn-ea"/>
              <a:cs typeface="+mn-cs"/>
            </a:rPr>
            <a:t>382</a:t>
          </a:r>
          <a:r>
            <a:rPr kumimoji="1" lang="ja-JP" altLang="ja-JP" sz="800">
              <a:solidFill>
                <a:schemeClr val="dk1"/>
              </a:solidFill>
              <a:effectLst/>
              <a:latin typeface="+mn-lt"/>
              <a:ea typeface="+mn-ea"/>
              <a:cs typeface="+mn-cs"/>
            </a:rPr>
            <a:t>千円の増となり、全体で</a:t>
          </a:r>
          <a:r>
            <a:rPr kumimoji="1" lang="en-US" altLang="ja-JP" sz="800">
              <a:solidFill>
                <a:schemeClr val="dk1"/>
              </a:solidFill>
              <a:effectLst/>
              <a:latin typeface="+mn-lt"/>
              <a:ea typeface="+mn-ea"/>
              <a:cs typeface="+mn-cs"/>
            </a:rPr>
            <a:t>5,900</a:t>
          </a:r>
          <a:r>
            <a:rPr kumimoji="1" lang="ja-JP" altLang="ja-JP" sz="800">
              <a:solidFill>
                <a:schemeClr val="dk1"/>
              </a:solidFill>
              <a:effectLst/>
              <a:latin typeface="+mn-lt"/>
              <a:ea typeface="+mn-ea"/>
              <a:cs typeface="+mn-cs"/>
            </a:rPr>
            <a:t>千円の減となった。</a:t>
          </a:r>
          <a:endParaRPr lang="ja-JP" altLang="ja-JP" sz="1000">
            <a:effectLst/>
          </a:endParaRPr>
        </a:p>
        <a:p>
          <a:r>
            <a:rPr kumimoji="1" lang="ja-JP" altLang="ja-JP" sz="800">
              <a:solidFill>
                <a:schemeClr val="dk1"/>
              </a:solidFill>
              <a:effectLst/>
              <a:latin typeface="+mn-lt"/>
              <a:ea typeface="+mn-ea"/>
              <a:cs typeface="+mn-cs"/>
            </a:rPr>
            <a:t>　経常一般財源等（分母）は、前年度と比較して、普通交付税▲</a:t>
          </a:r>
          <a:r>
            <a:rPr kumimoji="1" lang="en-US" altLang="ja-JP" sz="800">
              <a:solidFill>
                <a:schemeClr val="dk1"/>
              </a:solidFill>
              <a:effectLst/>
              <a:latin typeface="+mn-lt"/>
              <a:ea typeface="+mn-ea"/>
              <a:cs typeface="+mn-cs"/>
            </a:rPr>
            <a:t>124,481</a:t>
          </a:r>
          <a:r>
            <a:rPr kumimoji="1" lang="ja-JP" altLang="ja-JP" sz="800">
              <a:solidFill>
                <a:schemeClr val="dk1"/>
              </a:solidFill>
              <a:effectLst/>
              <a:latin typeface="+mn-lt"/>
              <a:ea typeface="+mn-ea"/>
              <a:cs typeface="+mn-cs"/>
            </a:rPr>
            <a:t>、地方特例交付金▲</a:t>
          </a:r>
          <a:r>
            <a:rPr kumimoji="1" lang="en-US" altLang="ja-JP" sz="800">
              <a:solidFill>
                <a:schemeClr val="dk1"/>
              </a:solidFill>
              <a:effectLst/>
              <a:latin typeface="+mn-lt"/>
              <a:ea typeface="+mn-ea"/>
              <a:cs typeface="+mn-cs"/>
            </a:rPr>
            <a:t>27,793</a:t>
          </a:r>
          <a:r>
            <a:rPr kumimoji="1" lang="ja-JP" altLang="ja-JP" sz="800">
              <a:solidFill>
                <a:schemeClr val="dk1"/>
              </a:solidFill>
              <a:effectLst/>
              <a:latin typeface="+mn-lt"/>
              <a:ea typeface="+mn-ea"/>
              <a:cs typeface="+mn-cs"/>
            </a:rPr>
            <a:t>などから、全体で</a:t>
          </a:r>
          <a:r>
            <a:rPr kumimoji="1" lang="en-US" altLang="ja-JP" sz="800">
              <a:solidFill>
                <a:schemeClr val="dk1"/>
              </a:solidFill>
              <a:effectLst/>
              <a:latin typeface="+mn-lt"/>
              <a:ea typeface="+mn-ea"/>
              <a:cs typeface="+mn-cs"/>
            </a:rPr>
            <a:t>161,235</a:t>
          </a:r>
          <a:r>
            <a:rPr kumimoji="1" lang="ja-JP" altLang="ja-JP" sz="800">
              <a:solidFill>
                <a:schemeClr val="dk1"/>
              </a:solidFill>
              <a:effectLst/>
              <a:latin typeface="+mn-lt"/>
              <a:ea typeface="+mn-ea"/>
              <a:cs typeface="+mn-cs"/>
            </a:rPr>
            <a:t>の減となった。</a:t>
          </a:r>
          <a:endParaRPr lang="ja-JP" altLang="ja-JP" sz="1000">
            <a:effectLst/>
          </a:endParaRPr>
        </a:p>
        <a:p>
          <a:r>
            <a:rPr kumimoji="1" lang="ja-JP" altLang="ja-JP" sz="800">
              <a:solidFill>
                <a:schemeClr val="dk1"/>
              </a:solidFill>
              <a:effectLst/>
              <a:latin typeface="+mn-lt"/>
              <a:ea typeface="+mn-ea"/>
              <a:cs typeface="+mn-cs"/>
            </a:rPr>
            <a:t>　上記の結果により、分子と比較して分母の減が大きかったことから、経常収支比率は</a:t>
          </a:r>
          <a:r>
            <a:rPr kumimoji="1" lang="en-US" altLang="ja-JP" sz="800">
              <a:solidFill>
                <a:schemeClr val="dk1"/>
              </a:solidFill>
              <a:effectLst/>
              <a:latin typeface="+mn-lt"/>
              <a:ea typeface="+mn-ea"/>
              <a:cs typeface="+mn-cs"/>
            </a:rPr>
            <a:t>3.1%</a:t>
          </a:r>
          <a:r>
            <a:rPr kumimoji="1" lang="ja-JP" altLang="ja-JP" sz="800">
              <a:solidFill>
                <a:schemeClr val="dk1"/>
              </a:solidFill>
              <a:effectLst/>
              <a:latin typeface="+mn-lt"/>
              <a:ea typeface="+mn-ea"/>
              <a:cs typeface="+mn-cs"/>
            </a:rPr>
            <a:t>上昇した。</a:t>
          </a:r>
          <a:endParaRPr lang="ja-JP" altLang="ja-JP" sz="1000">
            <a:effectLst/>
          </a:endParaRPr>
        </a:p>
        <a:p>
          <a:r>
            <a:rPr kumimoji="1" lang="ja-JP" altLang="ja-JP" sz="800">
              <a:solidFill>
                <a:schemeClr val="dk1"/>
              </a:solidFill>
              <a:effectLst/>
              <a:latin typeface="+mn-lt"/>
              <a:ea typeface="+mn-ea"/>
              <a:cs typeface="+mn-cs"/>
            </a:rPr>
            <a:t>　経常収支比率が上昇した要因として、普通交付税及び地方特例交付金の減が分母の減に大きく影響したこと、それに比べ分子は学校跡地への企業進出による固定資産税の増などもあり減少が小さかったことが挙げられ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xdr:cNvCxnSpPr/>
      </xdr:nvCxnSpPr>
      <xdr:spPr>
        <a:xfrm flipV="1">
          <a:off x="4514850" y="9760839"/>
          <a:ext cx="0" cy="1601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xdr:cNvSpPr txBox="1"/>
      </xdr:nvSpPr>
      <xdr:spPr>
        <a:xfrm>
          <a:off x="4584700" y="113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xdr:cNvCxnSpPr/>
      </xdr:nvCxnSpPr>
      <xdr:spPr>
        <a:xfrm>
          <a:off x="4425950" y="11362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xdr:cNvSpPr txBox="1"/>
      </xdr:nvSpPr>
      <xdr:spPr>
        <a:xfrm>
          <a:off x="4584700" y="951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xdr:cNvCxnSpPr/>
      </xdr:nvCxnSpPr>
      <xdr:spPr>
        <a:xfrm>
          <a:off x="4425950" y="9760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56388</xdr:rowOff>
    </xdr:to>
    <xdr:cxnSp macro="">
      <xdr:nvCxnSpPr>
        <xdr:cNvPr id="129" name="直線コネクタ 128"/>
        <xdr:cNvCxnSpPr/>
      </xdr:nvCxnSpPr>
      <xdr:spPr>
        <a:xfrm>
          <a:off x="3752850" y="10546715"/>
          <a:ext cx="762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xdr:cNvSpPr txBox="1"/>
      </xdr:nvSpPr>
      <xdr:spPr>
        <a:xfrm>
          <a:off x="4584700" y="10262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xdr:cNvSpPr/>
      </xdr:nvSpPr>
      <xdr:spPr>
        <a:xfrm>
          <a:off x="4464050" y="1041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63</xdr:row>
      <xdr:rowOff>104648</xdr:rowOff>
    </xdr:to>
    <xdr:cxnSp macro="">
      <xdr:nvCxnSpPr>
        <xdr:cNvPr id="132" name="直線コネクタ 131"/>
        <xdr:cNvCxnSpPr/>
      </xdr:nvCxnSpPr>
      <xdr:spPr>
        <a:xfrm flipV="1">
          <a:off x="2940050" y="10546715"/>
          <a:ext cx="8128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xdr:cNvSpPr/>
      </xdr:nvSpPr>
      <xdr:spPr>
        <a:xfrm>
          <a:off x="3702050" y="10330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xdr:cNvSpPr txBox="1"/>
      </xdr:nvSpPr>
      <xdr:spPr>
        <a:xfrm>
          <a:off x="3409950" y="1010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109474</xdr:rowOff>
    </xdr:to>
    <xdr:cxnSp macro="">
      <xdr:nvCxnSpPr>
        <xdr:cNvPr id="135" name="直線コネクタ 134"/>
        <xdr:cNvCxnSpPr/>
      </xdr:nvCxnSpPr>
      <xdr:spPr>
        <a:xfrm flipV="1">
          <a:off x="2127250" y="10665968"/>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6" name="フローチャート: 判断 135"/>
        <xdr:cNvSpPr/>
      </xdr:nvSpPr>
      <xdr:spPr>
        <a:xfrm>
          <a:off x="28892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7" name="テキスト ボックス 136"/>
        <xdr:cNvSpPr txBox="1"/>
      </xdr:nvSpPr>
      <xdr:spPr>
        <a:xfrm>
          <a:off x="259715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20193</xdr:rowOff>
    </xdr:from>
    <xdr:to>
      <xdr:col>11</xdr:col>
      <xdr:colOff>31750</xdr:colOff>
      <xdr:row>63</xdr:row>
      <xdr:rowOff>109474</xdr:rowOff>
    </xdr:to>
    <xdr:cxnSp macro="">
      <xdr:nvCxnSpPr>
        <xdr:cNvPr id="138" name="直線コネクタ 137"/>
        <xdr:cNvCxnSpPr/>
      </xdr:nvCxnSpPr>
      <xdr:spPr>
        <a:xfrm>
          <a:off x="1333500" y="10581513"/>
          <a:ext cx="79375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133604</xdr:rowOff>
    </xdr:from>
    <xdr:to>
      <xdr:col>11</xdr:col>
      <xdr:colOff>82550</xdr:colOff>
      <xdr:row>63</xdr:row>
      <xdr:rowOff>63754</xdr:rowOff>
    </xdr:to>
    <xdr:sp macro="" textlink="">
      <xdr:nvSpPr>
        <xdr:cNvPr id="139" name="フローチャート: 判断 138"/>
        <xdr:cNvSpPr/>
      </xdr:nvSpPr>
      <xdr:spPr>
        <a:xfrm>
          <a:off x="2095500" y="1052728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73931</xdr:rowOff>
    </xdr:from>
    <xdr:ext cx="762000" cy="259045"/>
    <xdr:sp macro="" textlink="">
      <xdr:nvSpPr>
        <xdr:cNvPr id="140" name="テキスト ボックス 139"/>
        <xdr:cNvSpPr txBox="1"/>
      </xdr:nvSpPr>
      <xdr:spPr>
        <a:xfrm>
          <a:off x="1784350" y="1029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116713</xdr:rowOff>
    </xdr:from>
    <xdr:to>
      <xdr:col>7</xdr:col>
      <xdr:colOff>31750</xdr:colOff>
      <xdr:row>63</xdr:row>
      <xdr:rowOff>46863</xdr:rowOff>
    </xdr:to>
    <xdr:sp macro="" textlink="">
      <xdr:nvSpPr>
        <xdr:cNvPr id="141" name="フローチャート: 判断 140"/>
        <xdr:cNvSpPr/>
      </xdr:nvSpPr>
      <xdr:spPr>
        <a:xfrm>
          <a:off x="1282700" y="1051039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57040</xdr:rowOff>
    </xdr:from>
    <xdr:ext cx="762000" cy="259045"/>
    <xdr:sp macro="" textlink="">
      <xdr:nvSpPr>
        <xdr:cNvPr id="142" name="テキスト ボックス 141"/>
        <xdr:cNvSpPr txBox="1"/>
      </xdr:nvSpPr>
      <xdr:spPr>
        <a:xfrm>
          <a:off x="971550" y="1028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48" name="楕円 147"/>
        <xdr:cNvSpPr/>
      </xdr:nvSpPr>
      <xdr:spPr>
        <a:xfrm>
          <a:off x="4464050" y="10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49" name="財政構造の弾力性該当値テキスト"/>
        <xdr:cNvSpPr txBox="1"/>
      </xdr:nvSpPr>
      <xdr:spPr>
        <a:xfrm>
          <a:off x="4584700" y="1054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50" name="楕円 149"/>
        <xdr:cNvSpPr/>
      </xdr:nvSpPr>
      <xdr:spPr>
        <a:xfrm>
          <a:off x="3702050" y="10495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17162</xdr:rowOff>
    </xdr:from>
    <xdr:ext cx="736600" cy="259045"/>
    <xdr:sp macro="" textlink="">
      <xdr:nvSpPr>
        <xdr:cNvPr id="151" name="テキスト ボックス 150"/>
        <xdr:cNvSpPr txBox="1"/>
      </xdr:nvSpPr>
      <xdr:spPr>
        <a:xfrm>
          <a:off x="3409950" y="1057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2" name="楕円 151"/>
        <xdr:cNvSpPr/>
      </xdr:nvSpPr>
      <xdr:spPr>
        <a:xfrm>
          <a:off x="2889250" y="106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3" name="テキスト ボックス 152"/>
        <xdr:cNvSpPr txBox="1"/>
      </xdr:nvSpPr>
      <xdr:spPr>
        <a:xfrm>
          <a:off x="2597150" y="1070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4" name="楕円 153"/>
        <xdr:cNvSpPr/>
      </xdr:nvSpPr>
      <xdr:spPr>
        <a:xfrm>
          <a:off x="2095500" y="106199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5" name="テキスト ボックス 154"/>
        <xdr:cNvSpPr txBox="1"/>
      </xdr:nvSpPr>
      <xdr:spPr>
        <a:xfrm>
          <a:off x="1784350" y="1070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140843</xdr:rowOff>
    </xdr:from>
    <xdr:to>
      <xdr:col>7</xdr:col>
      <xdr:colOff>31750</xdr:colOff>
      <xdr:row>63</xdr:row>
      <xdr:rowOff>70993</xdr:rowOff>
    </xdr:to>
    <xdr:sp macro="" textlink="">
      <xdr:nvSpPr>
        <xdr:cNvPr id="156" name="楕円 155"/>
        <xdr:cNvSpPr/>
      </xdr:nvSpPr>
      <xdr:spPr>
        <a:xfrm>
          <a:off x="1282700" y="1053452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55770</xdr:rowOff>
    </xdr:from>
    <xdr:ext cx="762000" cy="259045"/>
    <xdr:sp macro="" textlink="">
      <xdr:nvSpPr>
        <xdr:cNvPr id="157" name="テキスト ボックス 156"/>
        <xdr:cNvSpPr txBox="1"/>
      </xdr:nvSpPr>
      <xdr:spPr>
        <a:xfrm>
          <a:off x="971550" y="1061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人件費は、繰越の災害復旧事業費の減から土木関係の事業費支弁が▲</a:t>
          </a:r>
          <a:r>
            <a:rPr kumimoji="1" lang="en-US" altLang="ja-JP" sz="900">
              <a:solidFill>
                <a:schemeClr val="dk1"/>
              </a:solidFill>
              <a:effectLst/>
              <a:latin typeface="+mn-lt"/>
              <a:ea typeface="+mn-ea"/>
              <a:cs typeface="+mn-cs"/>
            </a:rPr>
            <a:t>4,883</a:t>
          </a:r>
          <a:r>
            <a:rPr kumimoji="1" lang="ja-JP" altLang="ja-JP" sz="900">
              <a:solidFill>
                <a:schemeClr val="dk1"/>
              </a:solidFill>
              <a:effectLst/>
              <a:latin typeface="+mn-lt"/>
              <a:ea typeface="+mn-ea"/>
              <a:cs typeface="+mn-cs"/>
            </a:rPr>
            <a:t>千円、移住定住センター等の企画関係の事業費の減から総務関係が▲</a:t>
          </a:r>
          <a:r>
            <a:rPr kumimoji="1" lang="en-US" altLang="ja-JP" sz="900">
              <a:solidFill>
                <a:schemeClr val="dk1"/>
              </a:solidFill>
              <a:effectLst/>
              <a:latin typeface="+mn-lt"/>
              <a:ea typeface="+mn-ea"/>
              <a:cs typeface="+mn-cs"/>
            </a:rPr>
            <a:t>4,922</a:t>
          </a:r>
          <a:r>
            <a:rPr kumimoji="1" lang="ja-JP" altLang="ja-JP" sz="900">
              <a:solidFill>
                <a:schemeClr val="dk1"/>
              </a:solidFill>
              <a:effectLst/>
              <a:latin typeface="+mn-lt"/>
              <a:ea typeface="+mn-ea"/>
              <a:cs typeface="+mn-cs"/>
            </a:rPr>
            <a:t>千円となるなど、事業費支弁職員給は▲</a:t>
          </a:r>
          <a:r>
            <a:rPr kumimoji="1" lang="en-US" altLang="ja-JP" sz="900">
              <a:solidFill>
                <a:schemeClr val="dk1"/>
              </a:solidFill>
              <a:effectLst/>
              <a:latin typeface="+mn-lt"/>
              <a:ea typeface="+mn-ea"/>
              <a:cs typeface="+mn-cs"/>
            </a:rPr>
            <a:t>8,189</a:t>
          </a:r>
          <a:r>
            <a:rPr kumimoji="1" lang="ja-JP" altLang="ja-JP" sz="900">
              <a:solidFill>
                <a:schemeClr val="dk1"/>
              </a:solidFill>
              <a:effectLst/>
              <a:latin typeface="+mn-lt"/>
              <a:ea typeface="+mn-ea"/>
              <a:cs typeface="+mn-cs"/>
            </a:rPr>
            <a:t>千円となったが、早期退職により職員給が▲</a:t>
          </a:r>
          <a:r>
            <a:rPr kumimoji="1" lang="en-US" altLang="ja-JP" sz="900">
              <a:solidFill>
                <a:schemeClr val="dk1"/>
              </a:solidFill>
              <a:effectLst/>
              <a:latin typeface="+mn-lt"/>
              <a:ea typeface="+mn-ea"/>
              <a:cs typeface="+mn-cs"/>
            </a:rPr>
            <a:t>32,612</a:t>
          </a:r>
          <a:r>
            <a:rPr kumimoji="1" lang="ja-JP" altLang="ja-JP" sz="900">
              <a:solidFill>
                <a:schemeClr val="dk1"/>
              </a:solidFill>
              <a:effectLst/>
              <a:latin typeface="+mn-lt"/>
              <a:ea typeface="+mn-ea"/>
              <a:cs typeface="+mn-cs"/>
            </a:rPr>
            <a:t>千円となったことから人件費は全体で</a:t>
          </a:r>
          <a:r>
            <a:rPr kumimoji="1" lang="en-US" altLang="ja-JP" sz="900">
              <a:solidFill>
                <a:schemeClr val="dk1"/>
              </a:solidFill>
              <a:effectLst/>
              <a:latin typeface="+mn-lt"/>
              <a:ea typeface="+mn-ea"/>
              <a:cs typeface="+mn-cs"/>
            </a:rPr>
            <a:t>23,918</a:t>
          </a:r>
          <a:r>
            <a:rPr kumimoji="1" lang="ja-JP" altLang="ja-JP" sz="900">
              <a:solidFill>
                <a:schemeClr val="dk1"/>
              </a:solidFill>
              <a:effectLst/>
              <a:latin typeface="+mn-lt"/>
              <a:ea typeface="+mn-ea"/>
              <a:cs typeface="+mn-cs"/>
            </a:rPr>
            <a:t>千円の減となった。</a:t>
          </a:r>
          <a:endParaRPr lang="ja-JP" altLang="ja-JP" sz="1050">
            <a:effectLst/>
          </a:endParaRPr>
        </a:p>
        <a:p>
          <a:r>
            <a:rPr kumimoji="1" lang="ja-JP" altLang="ja-JP" sz="900">
              <a:solidFill>
                <a:schemeClr val="dk1"/>
              </a:solidFill>
              <a:effectLst/>
              <a:latin typeface="+mn-lt"/>
              <a:ea typeface="+mn-ea"/>
              <a:cs typeface="+mn-cs"/>
            </a:rPr>
            <a:t>物件費は、条例整備支援業務委託料</a:t>
          </a:r>
          <a:r>
            <a:rPr kumimoji="1" lang="en-US" altLang="ja-JP" sz="900">
              <a:solidFill>
                <a:schemeClr val="dk1"/>
              </a:solidFill>
              <a:effectLst/>
              <a:latin typeface="+mn-lt"/>
              <a:ea typeface="+mn-ea"/>
              <a:cs typeface="+mn-cs"/>
            </a:rPr>
            <a:t>5,050</a:t>
          </a:r>
          <a:r>
            <a:rPr kumimoji="1" lang="ja-JP" altLang="ja-JP" sz="900">
              <a:solidFill>
                <a:schemeClr val="dk1"/>
              </a:solidFill>
              <a:effectLst/>
              <a:latin typeface="+mn-lt"/>
              <a:ea typeface="+mn-ea"/>
              <a:cs typeface="+mn-cs"/>
            </a:rPr>
            <a:t>千円、小学校電子黒板等リース料</a:t>
          </a:r>
          <a:r>
            <a:rPr kumimoji="1" lang="en-US" altLang="ja-JP" sz="900">
              <a:solidFill>
                <a:schemeClr val="dk1"/>
              </a:solidFill>
              <a:effectLst/>
              <a:latin typeface="+mn-lt"/>
              <a:ea typeface="+mn-ea"/>
              <a:cs typeface="+mn-cs"/>
            </a:rPr>
            <a:t>5,014</a:t>
          </a:r>
          <a:r>
            <a:rPr kumimoji="1" lang="ja-JP" altLang="ja-JP" sz="900">
              <a:solidFill>
                <a:schemeClr val="dk1"/>
              </a:solidFill>
              <a:effectLst/>
              <a:latin typeface="+mn-lt"/>
              <a:ea typeface="+mn-ea"/>
              <a:cs typeface="+mn-cs"/>
            </a:rPr>
            <a:t>千円、重点道の駅整備基本計画策定委託料</a:t>
          </a:r>
          <a:r>
            <a:rPr kumimoji="1" lang="en-US" altLang="ja-JP" sz="900">
              <a:solidFill>
                <a:schemeClr val="dk1"/>
              </a:solidFill>
              <a:effectLst/>
              <a:latin typeface="+mn-lt"/>
              <a:ea typeface="+mn-ea"/>
              <a:cs typeface="+mn-cs"/>
            </a:rPr>
            <a:t>3,491</a:t>
          </a:r>
          <a:r>
            <a:rPr kumimoji="1" lang="ja-JP" altLang="ja-JP" sz="900">
              <a:solidFill>
                <a:schemeClr val="dk1"/>
              </a:solidFill>
              <a:effectLst/>
              <a:latin typeface="+mn-lt"/>
              <a:ea typeface="+mn-ea"/>
              <a:cs typeface="+mn-cs"/>
            </a:rPr>
            <a:t>千円、第二次まちづくり総合計画策定委託料</a:t>
          </a:r>
          <a:r>
            <a:rPr kumimoji="1" lang="en-US" altLang="ja-JP" sz="900">
              <a:solidFill>
                <a:schemeClr val="dk1"/>
              </a:solidFill>
              <a:effectLst/>
              <a:latin typeface="+mn-lt"/>
              <a:ea typeface="+mn-ea"/>
              <a:cs typeface="+mn-cs"/>
            </a:rPr>
            <a:t>3,322</a:t>
          </a:r>
          <a:r>
            <a:rPr kumimoji="1" lang="ja-JP" altLang="ja-JP" sz="900">
              <a:solidFill>
                <a:schemeClr val="dk1"/>
              </a:solidFill>
              <a:effectLst/>
              <a:latin typeface="+mn-lt"/>
              <a:ea typeface="+mn-ea"/>
              <a:cs typeface="+mn-cs"/>
            </a:rPr>
            <a:t>千円、業務量調査・定員管理計画策定業務委託料</a:t>
          </a:r>
          <a:r>
            <a:rPr kumimoji="1" lang="en-US" altLang="ja-JP" sz="900">
              <a:solidFill>
                <a:schemeClr val="dk1"/>
              </a:solidFill>
              <a:effectLst/>
              <a:latin typeface="+mn-lt"/>
              <a:ea typeface="+mn-ea"/>
              <a:cs typeface="+mn-cs"/>
            </a:rPr>
            <a:t>3,300</a:t>
          </a:r>
          <a:r>
            <a:rPr kumimoji="1" lang="ja-JP" altLang="ja-JP" sz="900">
              <a:solidFill>
                <a:schemeClr val="dk1"/>
              </a:solidFill>
              <a:effectLst/>
              <a:latin typeface="+mn-lt"/>
              <a:ea typeface="+mn-ea"/>
              <a:cs typeface="+mn-cs"/>
            </a:rPr>
            <a:t>千円等の増により、全体として</a:t>
          </a:r>
          <a:r>
            <a:rPr kumimoji="1" lang="en-US" altLang="ja-JP" sz="900">
              <a:solidFill>
                <a:schemeClr val="dk1"/>
              </a:solidFill>
              <a:effectLst/>
              <a:latin typeface="+mn-lt"/>
              <a:ea typeface="+mn-ea"/>
              <a:cs typeface="+mn-cs"/>
            </a:rPr>
            <a:t>23,724</a:t>
          </a:r>
          <a:r>
            <a:rPr kumimoji="1" lang="ja-JP" altLang="ja-JP" sz="900">
              <a:solidFill>
                <a:schemeClr val="dk1"/>
              </a:solidFill>
              <a:effectLst/>
              <a:latin typeface="+mn-lt"/>
              <a:ea typeface="+mn-ea"/>
              <a:cs typeface="+mn-cs"/>
            </a:rPr>
            <a:t>千円の増となった。</a:t>
          </a:r>
          <a:endParaRPr lang="ja-JP" altLang="ja-JP" sz="1050">
            <a:effectLst/>
          </a:endParaRPr>
        </a:p>
        <a:p>
          <a:r>
            <a:rPr kumimoji="1" lang="ja-JP" altLang="ja-JP" sz="900">
              <a:solidFill>
                <a:schemeClr val="dk1"/>
              </a:solidFill>
              <a:effectLst/>
              <a:latin typeface="+mn-lt"/>
              <a:ea typeface="+mn-ea"/>
              <a:cs typeface="+mn-cs"/>
            </a:rPr>
            <a:t>これらの要因と人口の減少により、人口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人当たり決算額が</a:t>
          </a:r>
          <a:r>
            <a:rPr kumimoji="1" lang="en-US" altLang="ja-JP" sz="900">
              <a:solidFill>
                <a:schemeClr val="dk1"/>
              </a:solidFill>
              <a:effectLst/>
              <a:latin typeface="+mn-lt"/>
              <a:ea typeface="+mn-ea"/>
              <a:cs typeface="+mn-cs"/>
            </a:rPr>
            <a:t>21,807</a:t>
          </a:r>
          <a:r>
            <a:rPr kumimoji="1" lang="ja-JP" altLang="ja-JP" sz="900">
              <a:solidFill>
                <a:schemeClr val="dk1"/>
              </a:solidFill>
              <a:effectLst/>
              <a:latin typeface="+mn-lt"/>
              <a:ea typeface="+mn-ea"/>
              <a:cs typeface="+mn-cs"/>
            </a:rPr>
            <a:t>円増加となったが、類似団体と比較すると</a:t>
          </a:r>
          <a:r>
            <a:rPr kumimoji="1" lang="en-US" altLang="ja-JP" sz="900">
              <a:solidFill>
                <a:schemeClr val="dk1"/>
              </a:solidFill>
              <a:effectLst/>
              <a:latin typeface="+mn-lt"/>
              <a:ea typeface="+mn-ea"/>
              <a:cs typeface="+mn-cs"/>
            </a:rPr>
            <a:t>62,042</a:t>
          </a:r>
          <a:r>
            <a:rPr kumimoji="1" lang="ja-JP" altLang="ja-JP" sz="900">
              <a:solidFill>
                <a:schemeClr val="dk1"/>
              </a:solidFill>
              <a:effectLst/>
              <a:latin typeface="+mn-lt"/>
              <a:ea typeface="+mn-ea"/>
              <a:cs typeface="+mn-cs"/>
            </a:rPr>
            <a:t>円低い。</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xdr:cNvCxnSpPr/>
      </xdr:nvCxnSpPr>
      <xdr:spPr>
        <a:xfrm flipV="1">
          <a:off x="4514850" y="13617520"/>
          <a:ext cx="0" cy="1503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xdr:cNvSpPr txBox="1"/>
      </xdr:nvSpPr>
      <xdr:spPr>
        <a:xfrm>
          <a:off x="4584700" y="1509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xdr:cNvCxnSpPr/>
      </xdr:nvCxnSpPr>
      <xdr:spPr>
        <a:xfrm>
          <a:off x="4425950" y="15121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xdr:cNvSpPr txBox="1"/>
      </xdr:nvSpPr>
      <xdr:spPr>
        <a:xfrm>
          <a:off x="4584700" y="133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xdr:cNvCxnSpPr/>
      </xdr:nvCxnSpPr>
      <xdr:spPr>
        <a:xfrm>
          <a:off x="4425950" y="1361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97270</xdr:rowOff>
    </xdr:from>
    <xdr:to>
      <xdr:col>23</xdr:col>
      <xdr:colOff>133350</xdr:colOff>
      <xdr:row>81</xdr:row>
      <xdr:rowOff>122327</xdr:rowOff>
    </xdr:to>
    <xdr:cxnSp macro="">
      <xdr:nvCxnSpPr>
        <xdr:cNvPr id="193" name="直線コネクタ 192"/>
        <xdr:cNvCxnSpPr/>
      </xdr:nvCxnSpPr>
      <xdr:spPr>
        <a:xfrm>
          <a:off x="3752850" y="13676110"/>
          <a:ext cx="762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xdr:cNvSpPr txBox="1"/>
      </xdr:nvSpPr>
      <xdr:spPr>
        <a:xfrm>
          <a:off x="4584700" y="136937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xdr:cNvSpPr/>
      </xdr:nvSpPr>
      <xdr:spPr>
        <a:xfrm>
          <a:off x="4464050" y="13721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90985</xdr:rowOff>
    </xdr:from>
    <xdr:to>
      <xdr:col>19</xdr:col>
      <xdr:colOff>133350</xdr:colOff>
      <xdr:row>81</xdr:row>
      <xdr:rowOff>97270</xdr:rowOff>
    </xdr:to>
    <xdr:cxnSp macro="">
      <xdr:nvCxnSpPr>
        <xdr:cNvPr id="196" name="直線コネクタ 195"/>
        <xdr:cNvCxnSpPr/>
      </xdr:nvCxnSpPr>
      <xdr:spPr>
        <a:xfrm>
          <a:off x="2940050" y="13669825"/>
          <a:ext cx="812800" cy="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xdr:cNvSpPr/>
      </xdr:nvSpPr>
      <xdr:spPr>
        <a:xfrm>
          <a:off x="3702050" y="1370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xdr:cNvSpPr txBox="1"/>
      </xdr:nvSpPr>
      <xdr:spPr>
        <a:xfrm>
          <a:off x="3409950" y="13784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62033</xdr:rowOff>
    </xdr:from>
    <xdr:to>
      <xdr:col>15</xdr:col>
      <xdr:colOff>82550</xdr:colOff>
      <xdr:row>81</xdr:row>
      <xdr:rowOff>90985</xdr:rowOff>
    </xdr:to>
    <xdr:cxnSp macro="">
      <xdr:nvCxnSpPr>
        <xdr:cNvPr id="199" name="直線コネクタ 198"/>
        <xdr:cNvCxnSpPr/>
      </xdr:nvCxnSpPr>
      <xdr:spPr>
        <a:xfrm>
          <a:off x="2127250" y="13640873"/>
          <a:ext cx="812800" cy="2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2756</xdr:rowOff>
    </xdr:from>
    <xdr:to>
      <xdr:col>15</xdr:col>
      <xdr:colOff>133350</xdr:colOff>
      <xdr:row>82</xdr:row>
      <xdr:rowOff>104356</xdr:rowOff>
    </xdr:to>
    <xdr:sp macro="" textlink="">
      <xdr:nvSpPr>
        <xdr:cNvPr id="200" name="フローチャート: 判断 199"/>
        <xdr:cNvSpPr/>
      </xdr:nvSpPr>
      <xdr:spPr>
        <a:xfrm>
          <a:off x="2889250" y="1374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89133</xdr:rowOff>
    </xdr:from>
    <xdr:ext cx="762000" cy="259045"/>
    <xdr:sp macro="" textlink="">
      <xdr:nvSpPr>
        <xdr:cNvPr id="201" name="テキスト ボックス 200"/>
        <xdr:cNvSpPr txBox="1"/>
      </xdr:nvSpPr>
      <xdr:spPr>
        <a:xfrm>
          <a:off x="2597150" y="138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55198</xdr:rowOff>
    </xdr:from>
    <xdr:to>
      <xdr:col>11</xdr:col>
      <xdr:colOff>31750</xdr:colOff>
      <xdr:row>81</xdr:row>
      <xdr:rowOff>62033</xdr:rowOff>
    </xdr:to>
    <xdr:cxnSp macro="">
      <xdr:nvCxnSpPr>
        <xdr:cNvPr id="202" name="直線コネクタ 201"/>
        <xdr:cNvCxnSpPr/>
      </xdr:nvCxnSpPr>
      <xdr:spPr>
        <a:xfrm>
          <a:off x="1333500" y="13634038"/>
          <a:ext cx="79375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53046</xdr:rowOff>
    </xdr:from>
    <xdr:to>
      <xdr:col>11</xdr:col>
      <xdr:colOff>82550</xdr:colOff>
      <xdr:row>81</xdr:row>
      <xdr:rowOff>154646</xdr:rowOff>
    </xdr:to>
    <xdr:sp macro="" textlink="">
      <xdr:nvSpPr>
        <xdr:cNvPr id="203" name="フローチャート: 判断 202"/>
        <xdr:cNvSpPr/>
      </xdr:nvSpPr>
      <xdr:spPr>
        <a:xfrm>
          <a:off x="2095500" y="13631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139423</xdr:rowOff>
    </xdr:from>
    <xdr:ext cx="762000" cy="259045"/>
    <xdr:sp macro="" textlink="">
      <xdr:nvSpPr>
        <xdr:cNvPr id="204" name="テキスト ボックス 203"/>
        <xdr:cNvSpPr txBox="1"/>
      </xdr:nvSpPr>
      <xdr:spPr>
        <a:xfrm>
          <a:off x="1784350" y="1371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39949</xdr:rowOff>
    </xdr:from>
    <xdr:to>
      <xdr:col>7</xdr:col>
      <xdr:colOff>31750</xdr:colOff>
      <xdr:row>81</xdr:row>
      <xdr:rowOff>141549</xdr:rowOff>
    </xdr:to>
    <xdr:sp macro="" textlink="">
      <xdr:nvSpPr>
        <xdr:cNvPr id="205" name="フローチャート: 判断 204"/>
        <xdr:cNvSpPr/>
      </xdr:nvSpPr>
      <xdr:spPr>
        <a:xfrm>
          <a:off x="1282700" y="136187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126326</xdr:rowOff>
    </xdr:from>
    <xdr:ext cx="762000" cy="259045"/>
    <xdr:sp macro="" textlink="">
      <xdr:nvSpPr>
        <xdr:cNvPr id="206" name="テキスト ボックス 205"/>
        <xdr:cNvSpPr txBox="1"/>
      </xdr:nvSpPr>
      <xdr:spPr>
        <a:xfrm>
          <a:off x="971550" y="1370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71527</xdr:rowOff>
    </xdr:from>
    <xdr:to>
      <xdr:col>23</xdr:col>
      <xdr:colOff>184150</xdr:colOff>
      <xdr:row>82</xdr:row>
      <xdr:rowOff>1677</xdr:rowOff>
    </xdr:to>
    <xdr:sp macro="" textlink="">
      <xdr:nvSpPr>
        <xdr:cNvPr id="212" name="楕円 211"/>
        <xdr:cNvSpPr/>
      </xdr:nvSpPr>
      <xdr:spPr>
        <a:xfrm>
          <a:off x="4464050" y="13650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164254</xdr:rowOff>
    </xdr:from>
    <xdr:ext cx="762000" cy="259045"/>
    <xdr:sp macro="" textlink="">
      <xdr:nvSpPr>
        <xdr:cNvPr id="213" name="人件費・物件費等の状況該当値テキスト"/>
        <xdr:cNvSpPr txBox="1"/>
      </xdr:nvSpPr>
      <xdr:spPr>
        <a:xfrm>
          <a:off x="4584700" y="1357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46470</xdr:rowOff>
    </xdr:from>
    <xdr:to>
      <xdr:col>19</xdr:col>
      <xdr:colOff>184150</xdr:colOff>
      <xdr:row>81</xdr:row>
      <xdr:rowOff>148070</xdr:rowOff>
    </xdr:to>
    <xdr:sp macro="" textlink="">
      <xdr:nvSpPr>
        <xdr:cNvPr id="214" name="楕円 213"/>
        <xdr:cNvSpPr/>
      </xdr:nvSpPr>
      <xdr:spPr>
        <a:xfrm>
          <a:off x="3702050" y="136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158247</xdr:rowOff>
    </xdr:from>
    <xdr:ext cx="736600" cy="259045"/>
    <xdr:sp macro="" textlink="">
      <xdr:nvSpPr>
        <xdr:cNvPr id="215" name="テキスト ボックス 214"/>
        <xdr:cNvSpPr txBox="1"/>
      </xdr:nvSpPr>
      <xdr:spPr>
        <a:xfrm>
          <a:off x="3409950" y="1340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40185</xdr:rowOff>
    </xdr:from>
    <xdr:to>
      <xdr:col>15</xdr:col>
      <xdr:colOff>133350</xdr:colOff>
      <xdr:row>81</xdr:row>
      <xdr:rowOff>141785</xdr:rowOff>
    </xdr:to>
    <xdr:sp macro="" textlink="">
      <xdr:nvSpPr>
        <xdr:cNvPr id="216" name="楕円 215"/>
        <xdr:cNvSpPr/>
      </xdr:nvSpPr>
      <xdr:spPr>
        <a:xfrm>
          <a:off x="2889250" y="136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151962</xdr:rowOff>
    </xdr:from>
    <xdr:ext cx="762000" cy="259045"/>
    <xdr:sp macro="" textlink="">
      <xdr:nvSpPr>
        <xdr:cNvPr id="217" name="テキスト ボックス 216"/>
        <xdr:cNvSpPr txBox="1"/>
      </xdr:nvSpPr>
      <xdr:spPr>
        <a:xfrm>
          <a:off x="2597150" y="1339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11233</xdr:rowOff>
    </xdr:from>
    <xdr:to>
      <xdr:col>11</xdr:col>
      <xdr:colOff>82550</xdr:colOff>
      <xdr:row>81</xdr:row>
      <xdr:rowOff>112833</xdr:rowOff>
    </xdr:to>
    <xdr:sp macro="" textlink="">
      <xdr:nvSpPr>
        <xdr:cNvPr id="218" name="楕円 217"/>
        <xdr:cNvSpPr/>
      </xdr:nvSpPr>
      <xdr:spPr>
        <a:xfrm>
          <a:off x="2095500" y="13590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123010</xdr:rowOff>
    </xdr:from>
    <xdr:ext cx="762000" cy="259045"/>
    <xdr:sp macro="" textlink="">
      <xdr:nvSpPr>
        <xdr:cNvPr id="219" name="テキスト ボックス 218"/>
        <xdr:cNvSpPr txBox="1"/>
      </xdr:nvSpPr>
      <xdr:spPr>
        <a:xfrm>
          <a:off x="1784350" y="133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4398</xdr:rowOff>
    </xdr:from>
    <xdr:to>
      <xdr:col>7</xdr:col>
      <xdr:colOff>31750</xdr:colOff>
      <xdr:row>81</xdr:row>
      <xdr:rowOff>105998</xdr:rowOff>
    </xdr:to>
    <xdr:sp macro="" textlink="">
      <xdr:nvSpPr>
        <xdr:cNvPr id="220" name="楕円 219"/>
        <xdr:cNvSpPr/>
      </xdr:nvSpPr>
      <xdr:spPr>
        <a:xfrm>
          <a:off x="1282700" y="13583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116175</xdr:rowOff>
    </xdr:from>
    <xdr:ext cx="762000" cy="259045"/>
    <xdr:sp macro="" textlink="">
      <xdr:nvSpPr>
        <xdr:cNvPr id="221" name="テキスト ボックス 220"/>
        <xdr:cNvSpPr txBox="1"/>
      </xdr:nvSpPr>
      <xdr:spPr>
        <a:xfrm>
          <a:off x="971550" y="1335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ポイント低下した。要因としては、昇格による増がある一方で退職による減が挙げられる。</a:t>
          </a:r>
          <a:endParaRPr lang="ja-JP" altLang="ja-JP" sz="1400">
            <a:effectLst/>
          </a:endParaRPr>
        </a:p>
        <a:p>
          <a:r>
            <a:rPr kumimoji="1" lang="ja-JP" altLang="ja-JP" sz="1100">
              <a:solidFill>
                <a:schemeClr val="dk1"/>
              </a:solidFill>
              <a:effectLst/>
              <a:latin typeface="+mn-lt"/>
              <a:ea typeface="+mn-ea"/>
              <a:cs typeface="+mn-cs"/>
            </a:rPr>
            <a:t>依然として、類似団体や全国町村平均と比較しても低い水準にある。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xdr:cNvCxnSpPr/>
      </xdr:nvCxnSpPr>
      <xdr:spPr>
        <a:xfrm flipV="1">
          <a:off x="15474950" y="13522678"/>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xdr:cNvSpPr txBox="1"/>
      </xdr:nvSpPr>
      <xdr:spPr>
        <a:xfrm>
          <a:off x="15563850" y="1491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xdr:cNvCxnSpPr/>
      </xdr:nvCxnSpPr>
      <xdr:spPr>
        <a:xfrm>
          <a:off x="15405100" y="14936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xdr:cNvSpPr txBox="1"/>
      </xdr:nvSpPr>
      <xdr:spPr>
        <a:xfrm>
          <a:off x="15563850" y="1326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xdr:cNvCxnSpPr/>
      </xdr:nvCxnSpPr>
      <xdr:spPr>
        <a:xfrm>
          <a:off x="15405100" y="13522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136172</xdr:rowOff>
    </xdr:to>
    <xdr:cxnSp macro="">
      <xdr:nvCxnSpPr>
        <xdr:cNvPr id="255" name="直線コネクタ 254"/>
        <xdr:cNvCxnSpPr/>
      </xdr:nvCxnSpPr>
      <xdr:spPr>
        <a:xfrm flipV="1">
          <a:off x="14712950" y="14164310"/>
          <a:ext cx="762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xdr:cNvSpPr txBox="1"/>
      </xdr:nvSpPr>
      <xdr:spPr>
        <a:xfrm>
          <a:off x="15563850" y="14233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xdr:cNvSpPr/>
      </xdr:nvSpPr>
      <xdr:spPr>
        <a:xfrm>
          <a:off x="15427960" y="1425716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136172</xdr:rowOff>
    </xdr:to>
    <xdr:cxnSp macro="">
      <xdr:nvCxnSpPr>
        <xdr:cNvPr id="258" name="直線コネクタ 257"/>
        <xdr:cNvCxnSpPr/>
      </xdr:nvCxnSpPr>
      <xdr:spPr>
        <a:xfrm>
          <a:off x="13903960" y="14191121"/>
          <a:ext cx="80899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xdr:cNvSpPr/>
      </xdr:nvSpPr>
      <xdr:spPr>
        <a:xfrm>
          <a:off x="14665960" y="1424756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xdr:cNvSpPr txBox="1"/>
      </xdr:nvSpPr>
      <xdr:spPr>
        <a:xfrm>
          <a:off x="14370050" y="1433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109361</xdr:rowOff>
    </xdr:to>
    <xdr:cxnSp macro="">
      <xdr:nvCxnSpPr>
        <xdr:cNvPr id="261" name="直線コネクタ 260"/>
        <xdr:cNvCxnSpPr/>
      </xdr:nvCxnSpPr>
      <xdr:spPr>
        <a:xfrm>
          <a:off x="13106400" y="14097282"/>
          <a:ext cx="79756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2" name="フローチャート: 判断 261"/>
        <xdr:cNvSpPr/>
      </xdr:nvSpPr>
      <xdr:spPr>
        <a:xfrm>
          <a:off x="13868400" y="141537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3" name="テキスト ボックス 262"/>
        <xdr:cNvSpPr txBox="1"/>
      </xdr:nvSpPr>
      <xdr:spPr>
        <a:xfrm>
          <a:off x="13557250" y="1424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122766</xdr:rowOff>
    </xdr:to>
    <xdr:cxnSp macro="">
      <xdr:nvCxnSpPr>
        <xdr:cNvPr id="264" name="直線コネクタ 263"/>
        <xdr:cNvCxnSpPr/>
      </xdr:nvCxnSpPr>
      <xdr:spPr>
        <a:xfrm flipV="1">
          <a:off x="12293600" y="14097282"/>
          <a:ext cx="8128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85372</xdr:rowOff>
    </xdr:from>
    <xdr:to>
      <xdr:col>68</xdr:col>
      <xdr:colOff>203200</xdr:colOff>
      <xdr:row>85</xdr:row>
      <xdr:rowOff>15522</xdr:rowOff>
    </xdr:to>
    <xdr:sp macro="" textlink="">
      <xdr:nvSpPr>
        <xdr:cNvPr id="265" name="フローチャート: 判断 264"/>
        <xdr:cNvSpPr/>
      </xdr:nvSpPr>
      <xdr:spPr>
        <a:xfrm>
          <a:off x="13055600" y="1416713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66" name="テキスト ボックス 265"/>
        <xdr:cNvSpPr txBox="1"/>
      </xdr:nvSpPr>
      <xdr:spPr>
        <a:xfrm>
          <a:off x="12763500" y="142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7" name="フローチャート: 判断 266"/>
        <xdr:cNvSpPr/>
      </xdr:nvSpPr>
      <xdr:spPr>
        <a:xfrm>
          <a:off x="12242800" y="14193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68" name="テキスト ボックス 267"/>
        <xdr:cNvSpPr txBox="1"/>
      </xdr:nvSpPr>
      <xdr:spPr>
        <a:xfrm>
          <a:off x="11950700" y="1427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6" name="楕円 275"/>
        <xdr:cNvSpPr/>
      </xdr:nvSpPr>
      <xdr:spPr>
        <a:xfrm>
          <a:off x="14665960" y="141671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77" name="テキスト ボックス 276"/>
        <xdr:cNvSpPr txBox="1"/>
      </xdr:nvSpPr>
      <xdr:spPr>
        <a:xfrm>
          <a:off x="14370050" y="1393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8" name="楕円 277"/>
        <xdr:cNvSpPr/>
      </xdr:nvSpPr>
      <xdr:spPr>
        <a:xfrm>
          <a:off x="13868400" y="141403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9" name="テキスト ボックス 278"/>
        <xdr:cNvSpPr txBox="1"/>
      </xdr:nvSpPr>
      <xdr:spPr>
        <a:xfrm>
          <a:off x="13557250" y="1391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0" name="楕円 279"/>
        <xdr:cNvSpPr/>
      </xdr:nvSpPr>
      <xdr:spPr>
        <a:xfrm>
          <a:off x="13055600" y="1405029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1" name="テキスト ボックス 280"/>
        <xdr:cNvSpPr txBox="1"/>
      </xdr:nvSpPr>
      <xdr:spPr>
        <a:xfrm>
          <a:off x="12763500" y="1382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2" name="楕円 281"/>
        <xdr:cNvSpPr/>
      </xdr:nvSpPr>
      <xdr:spPr>
        <a:xfrm>
          <a:off x="12242800" y="1415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3" name="テキスト ボックス 282"/>
        <xdr:cNvSpPr txBox="1"/>
      </xdr:nvSpPr>
      <xdr:spPr>
        <a:xfrm>
          <a:off x="11950700" y="1392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合併以降、集中改革プランに基づき、退職者に対する職員の採用を控えるなど、職員数の削減に努めており、削減計画以上の実績を上げている。これ以上の削減は、組織機構の見直しや病院、特養、保育園、給食業務等の民間委託などの検討を要すると考えられる。</a:t>
          </a:r>
          <a:endParaRPr lang="ja-JP" altLang="ja-JP" sz="1200">
            <a:effectLst/>
          </a:endParaRPr>
        </a:p>
        <a:p>
          <a:r>
            <a:rPr kumimoji="1" lang="ja-JP" altLang="ja-JP" sz="1050">
              <a:solidFill>
                <a:schemeClr val="dk1"/>
              </a:solidFill>
              <a:effectLst/>
              <a:latin typeface="+mn-lt"/>
              <a:ea typeface="+mn-ea"/>
              <a:cs typeface="+mn-cs"/>
            </a:rPr>
            <a:t>　これからの職員の削減においては、住民サービスの低下など一定の犠牲を強いることにつながると認識しており、慎重に検討する必要がある。</a:t>
          </a:r>
          <a:endParaRPr lang="ja-JP" altLang="ja-JP" sz="1200">
            <a:effectLst/>
          </a:endParaRPr>
        </a:p>
        <a:p>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日現在の職員数は前年度から</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人減の</a:t>
          </a:r>
          <a:r>
            <a:rPr kumimoji="1" lang="en-US" altLang="ja-JP" sz="1050">
              <a:solidFill>
                <a:schemeClr val="dk1"/>
              </a:solidFill>
              <a:effectLst/>
              <a:latin typeface="+mn-lt"/>
              <a:ea typeface="+mn-ea"/>
              <a:cs typeface="+mn-cs"/>
            </a:rPr>
            <a:t>247</a:t>
          </a:r>
          <a:r>
            <a:rPr kumimoji="1" lang="ja-JP" altLang="ja-JP" sz="1050">
              <a:solidFill>
                <a:schemeClr val="dk1"/>
              </a:solidFill>
              <a:effectLst/>
              <a:latin typeface="+mn-lt"/>
              <a:ea typeface="+mn-ea"/>
              <a:cs typeface="+mn-cs"/>
            </a:rPr>
            <a:t>人になったが、人口が減少したため比率は微増した。</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xdr:cNvCxnSpPr/>
      </xdr:nvCxnSpPr>
      <xdr:spPr>
        <a:xfrm flipV="1">
          <a:off x="15474950" y="9923526"/>
          <a:ext cx="0" cy="129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5563850" y="1119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5405100" y="11219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xdr:cNvSpPr txBox="1"/>
      </xdr:nvSpPr>
      <xdr:spPr>
        <a:xfrm>
          <a:off x="1556385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xdr:cNvCxnSpPr/>
      </xdr:nvCxnSpPr>
      <xdr:spPr>
        <a:xfrm>
          <a:off x="15405100" y="9923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47679</xdr:rowOff>
    </xdr:from>
    <xdr:to>
      <xdr:col>81</xdr:col>
      <xdr:colOff>44450</xdr:colOff>
      <xdr:row>61</xdr:row>
      <xdr:rowOff>56642</xdr:rowOff>
    </xdr:to>
    <xdr:cxnSp macro="">
      <xdr:nvCxnSpPr>
        <xdr:cNvPr id="320" name="直線コネクタ 319"/>
        <xdr:cNvCxnSpPr/>
      </xdr:nvCxnSpPr>
      <xdr:spPr>
        <a:xfrm>
          <a:off x="14712950" y="10273719"/>
          <a:ext cx="762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xdr:cNvSpPr txBox="1"/>
      </xdr:nvSpPr>
      <xdr:spPr>
        <a:xfrm>
          <a:off x="15563850" y="1023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xdr:cNvSpPr/>
      </xdr:nvSpPr>
      <xdr:spPr>
        <a:xfrm>
          <a:off x="15427960" y="10258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47679</xdr:rowOff>
    </xdr:to>
    <xdr:cxnSp macro="">
      <xdr:nvCxnSpPr>
        <xdr:cNvPr id="323" name="直線コネクタ 322"/>
        <xdr:cNvCxnSpPr/>
      </xdr:nvCxnSpPr>
      <xdr:spPr>
        <a:xfrm>
          <a:off x="13903960" y="10259241"/>
          <a:ext cx="80899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xdr:cNvSpPr/>
      </xdr:nvSpPr>
      <xdr:spPr>
        <a:xfrm>
          <a:off x="14665960" y="10233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xdr:cNvSpPr txBox="1"/>
      </xdr:nvSpPr>
      <xdr:spPr>
        <a:xfrm>
          <a:off x="14370050" y="10320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33201</xdr:rowOff>
    </xdr:to>
    <xdr:cxnSp macro="">
      <xdr:nvCxnSpPr>
        <xdr:cNvPr id="326" name="直線コネクタ 325"/>
        <xdr:cNvCxnSpPr/>
      </xdr:nvCxnSpPr>
      <xdr:spPr>
        <a:xfrm>
          <a:off x="13106400" y="1025924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160274</xdr:rowOff>
    </xdr:from>
    <xdr:to>
      <xdr:col>73</xdr:col>
      <xdr:colOff>44450</xdr:colOff>
      <xdr:row>62</xdr:row>
      <xdr:rowOff>90424</xdr:rowOff>
    </xdr:to>
    <xdr:sp macro="" textlink="">
      <xdr:nvSpPr>
        <xdr:cNvPr id="327" name="フローチャート: 判断 326"/>
        <xdr:cNvSpPr/>
      </xdr:nvSpPr>
      <xdr:spPr>
        <a:xfrm>
          <a:off x="13868400" y="103863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75201</xdr:rowOff>
    </xdr:from>
    <xdr:ext cx="762000" cy="259045"/>
    <xdr:sp macro="" textlink="">
      <xdr:nvSpPr>
        <xdr:cNvPr id="328" name="テキスト ボックス 327"/>
        <xdr:cNvSpPr txBox="1"/>
      </xdr:nvSpPr>
      <xdr:spPr>
        <a:xfrm>
          <a:off x="13557250" y="1046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33201</xdr:rowOff>
    </xdr:to>
    <xdr:cxnSp macro="">
      <xdr:nvCxnSpPr>
        <xdr:cNvPr id="329" name="直線コネクタ 328"/>
        <xdr:cNvCxnSpPr/>
      </xdr:nvCxnSpPr>
      <xdr:spPr>
        <a:xfrm>
          <a:off x="12293600" y="10252347"/>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60778</xdr:rowOff>
    </xdr:from>
    <xdr:to>
      <xdr:col>68</xdr:col>
      <xdr:colOff>203200</xdr:colOff>
      <xdr:row>60</xdr:row>
      <xdr:rowOff>162378</xdr:rowOff>
    </xdr:to>
    <xdr:sp macro="" textlink="">
      <xdr:nvSpPr>
        <xdr:cNvPr id="330" name="フローチャート: 判断 329"/>
        <xdr:cNvSpPr/>
      </xdr:nvSpPr>
      <xdr:spPr>
        <a:xfrm>
          <a:off x="13055600" y="1011917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31" name="テキスト ボックス 330"/>
        <xdr:cNvSpPr txBox="1"/>
      </xdr:nvSpPr>
      <xdr:spPr>
        <a:xfrm>
          <a:off x="12763500" y="989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29065</xdr:rowOff>
    </xdr:from>
    <xdr:to>
      <xdr:col>64</xdr:col>
      <xdr:colOff>152400</xdr:colOff>
      <xdr:row>60</xdr:row>
      <xdr:rowOff>130665</xdr:rowOff>
    </xdr:to>
    <xdr:sp macro="" textlink="">
      <xdr:nvSpPr>
        <xdr:cNvPr id="332" name="フローチャート: 判断 331"/>
        <xdr:cNvSpPr/>
      </xdr:nvSpPr>
      <xdr:spPr>
        <a:xfrm>
          <a:off x="12242800" y="100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140842</xdr:rowOff>
    </xdr:from>
    <xdr:ext cx="762000" cy="259045"/>
    <xdr:sp macro="" textlink="">
      <xdr:nvSpPr>
        <xdr:cNvPr id="333" name="テキスト ボックス 332"/>
        <xdr:cNvSpPr txBox="1"/>
      </xdr:nvSpPr>
      <xdr:spPr>
        <a:xfrm>
          <a:off x="11950700" y="986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5842</xdr:rowOff>
    </xdr:from>
    <xdr:to>
      <xdr:col>81</xdr:col>
      <xdr:colOff>95250</xdr:colOff>
      <xdr:row>61</xdr:row>
      <xdr:rowOff>107442</xdr:rowOff>
    </xdr:to>
    <xdr:sp macro="" textlink="">
      <xdr:nvSpPr>
        <xdr:cNvPr id="339" name="楕円 338"/>
        <xdr:cNvSpPr/>
      </xdr:nvSpPr>
      <xdr:spPr>
        <a:xfrm>
          <a:off x="15427960" y="1023188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22369</xdr:rowOff>
    </xdr:from>
    <xdr:ext cx="762000" cy="259045"/>
    <xdr:sp macro="" textlink="">
      <xdr:nvSpPr>
        <xdr:cNvPr id="340" name="定員管理の状況該当値テキスト"/>
        <xdr:cNvSpPr txBox="1"/>
      </xdr:nvSpPr>
      <xdr:spPr>
        <a:xfrm>
          <a:off x="15563850" y="1008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168329</xdr:rowOff>
    </xdr:from>
    <xdr:to>
      <xdr:col>77</xdr:col>
      <xdr:colOff>95250</xdr:colOff>
      <xdr:row>61</xdr:row>
      <xdr:rowOff>98479</xdr:rowOff>
    </xdr:to>
    <xdr:sp macro="" textlink="">
      <xdr:nvSpPr>
        <xdr:cNvPr id="341" name="楕円 340"/>
        <xdr:cNvSpPr/>
      </xdr:nvSpPr>
      <xdr:spPr>
        <a:xfrm>
          <a:off x="14665960" y="1022672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108656</xdr:rowOff>
    </xdr:from>
    <xdr:ext cx="736600" cy="259045"/>
    <xdr:sp macro="" textlink="">
      <xdr:nvSpPr>
        <xdr:cNvPr id="342" name="テキスト ボックス 341"/>
        <xdr:cNvSpPr txBox="1"/>
      </xdr:nvSpPr>
      <xdr:spPr>
        <a:xfrm>
          <a:off x="14370050" y="999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3" name="楕円 342"/>
        <xdr:cNvSpPr/>
      </xdr:nvSpPr>
      <xdr:spPr>
        <a:xfrm>
          <a:off x="13868400" y="1021225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94178</xdr:rowOff>
    </xdr:from>
    <xdr:ext cx="762000" cy="259045"/>
    <xdr:sp macro="" textlink="">
      <xdr:nvSpPr>
        <xdr:cNvPr id="344" name="テキスト ボックス 343"/>
        <xdr:cNvSpPr txBox="1"/>
      </xdr:nvSpPr>
      <xdr:spPr>
        <a:xfrm>
          <a:off x="13557250" y="998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5" name="楕円 344"/>
        <xdr:cNvSpPr/>
      </xdr:nvSpPr>
      <xdr:spPr>
        <a:xfrm>
          <a:off x="13055600" y="1021225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68778</xdr:rowOff>
    </xdr:from>
    <xdr:ext cx="762000" cy="259045"/>
    <xdr:sp macro="" textlink="">
      <xdr:nvSpPr>
        <xdr:cNvPr id="346" name="テキスト ボックス 345"/>
        <xdr:cNvSpPr txBox="1"/>
      </xdr:nvSpPr>
      <xdr:spPr>
        <a:xfrm>
          <a:off x="12763500" y="1029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47" name="楕円 346"/>
        <xdr:cNvSpPr/>
      </xdr:nvSpPr>
      <xdr:spPr>
        <a:xfrm>
          <a:off x="12242800" y="10205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61884</xdr:rowOff>
    </xdr:from>
    <xdr:ext cx="762000" cy="259045"/>
    <xdr:sp macro="" textlink="">
      <xdr:nvSpPr>
        <xdr:cNvPr id="348" name="テキスト ボックス 347"/>
        <xdr:cNvSpPr txBox="1"/>
      </xdr:nvSpPr>
      <xdr:spPr>
        <a:xfrm>
          <a:off x="11950700" y="1028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分母となる標準財政規模は</a:t>
          </a:r>
          <a:r>
            <a:rPr kumimoji="1" lang="en-US" altLang="ja-JP" sz="800">
              <a:solidFill>
                <a:schemeClr val="dk1"/>
              </a:solidFill>
              <a:effectLst/>
              <a:latin typeface="+mn-lt"/>
              <a:ea typeface="+mn-ea"/>
              <a:cs typeface="+mn-cs"/>
            </a:rPr>
            <a:t>115,415</a:t>
          </a:r>
          <a:r>
            <a:rPr kumimoji="1" lang="ja-JP" altLang="ja-JP" sz="800">
              <a:solidFill>
                <a:schemeClr val="dk1"/>
              </a:solidFill>
              <a:effectLst/>
              <a:latin typeface="+mn-lt"/>
              <a:ea typeface="+mn-ea"/>
              <a:cs typeface="+mn-cs"/>
            </a:rPr>
            <a:t>千円の減となった。標準税収入額等は学校跡地への企業進出による固定資産税の増や太陽光設置による新規償却資産等の増により増となったが、普通交付税と臨時財政対策債発行可能額が減となったことによる。普通交付税は、</a:t>
          </a:r>
          <a:r>
            <a:rPr kumimoji="1" lang="ja-JP" altLang="en-US" sz="800">
              <a:solidFill>
                <a:schemeClr val="dk1"/>
              </a:solidFill>
              <a:effectLst/>
              <a:latin typeface="+mn-lt"/>
              <a:ea typeface="+mn-ea"/>
              <a:cs typeface="+mn-cs"/>
            </a:rPr>
            <a:t>高齢者保健福祉費等</a:t>
          </a:r>
          <a:r>
            <a:rPr kumimoji="1" lang="ja-JP" altLang="ja-JP" sz="800">
              <a:solidFill>
                <a:schemeClr val="dk1"/>
              </a:solidFill>
              <a:effectLst/>
              <a:latin typeface="+mn-lt"/>
              <a:ea typeface="+mn-ea"/>
              <a:cs typeface="+mn-cs"/>
            </a:rPr>
            <a:t>が減ったことで基準財政需要額が</a:t>
          </a:r>
          <a:r>
            <a:rPr kumimoji="1" lang="en-US" altLang="ja-JP" sz="800">
              <a:solidFill>
                <a:schemeClr val="dk1"/>
              </a:solidFill>
              <a:effectLst/>
              <a:latin typeface="+mn-lt"/>
              <a:ea typeface="+mn-ea"/>
              <a:cs typeface="+mn-cs"/>
            </a:rPr>
            <a:t>33,837</a:t>
          </a:r>
          <a:r>
            <a:rPr kumimoji="1" lang="ja-JP" altLang="ja-JP" sz="800">
              <a:solidFill>
                <a:schemeClr val="dk1"/>
              </a:solidFill>
              <a:effectLst/>
              <a:latin typeface="+mn-lt"/>
              <a:ea typeface="+mn-ea"/>
              <a:cs typeface="+mn-cs"/>
            </a:rPr>
            <a:t>千円の減となった。基準財政収入額については法人事業税交付金</a:t>
          </a:r>
          <a:r>
            <a:rPr kumimoji="1" lang="en-US" altLang="ja-JP" sz="800">
              <a:solidFill>
                <a:schemeClr val="dk1"/>
              </a:solidFill>
              <a:effectLst/>
              <a:latin typeface="+mn-lt"/>
              <a:ea typeface="+mn-ea"/>
              <a:cs typeface="+mn-cs"/>
            </a:rPr>
            <a:t>4,986</a:t>
          </a:r>
          <a:r>
            <a:rPr kumimoji="1" lang="ja-JP" altLang="ja-JP" sz="800">
              <a:solidFill>
                <a:schemeClr val="dk1"/>
              </a:solidFill>
              <a:effectLst/>
              <a:latin typeface="+mn-lt"/>
              <a:ea typeface="+mn-ea"/>
              <a:cs typeface="+mn-cs"/>
            </a:rPr>
            <a:t>千円増、償却資産等の増により固定資産税</a:t>
          </a:r>
          <a:r>
            <a:rPr kumimoji="1" lang="en-US" altLang="ja-JP" sz="800">
              <a:solidFill>
                <a:schemeClr val="dk1"/>
              </a:solidFill>
              <a:effectLst/>
              <a:latin typeface="+mn-lt"/>
              <a:ea typeface="+mn-ea"/>
              <a:cs typeface="+mn-cs"/>
            </a:rPr>
            <a:t>82,321</a:t>
          </a:r>
          <a:r>
            <a:rPr kumimoji="1" lang="ja-JP" altLang="ja-JP" sz="800">
              <a:solidFill>
                <a:schemeClr val="dk1"/>
              </a:solidFill>
              <a:effectLst/>
              <a:latin typeface="+mn-lt"/>
              <a:ea typeface="+mn-ea"/>
              <a:cs typeface="+mn-cs"/>
            </a:rPr>
            <a:t>千円増となったが、</a:t>
          </a:r>
          <a:r>
            <a:rPr kumimoji="1" lang="ja-JP" altLang="en-US" sz="800">
              <a:solidFill>
                <a:schemeClr val="dk1"/>
              </a:solidFill>
              <a:effectLst/>
              <a:latin typeface="+mn-lt"/>
              <a:ea typeface="+mn-ea"/>
              <a:cs typeface="+mn-cs"/>
            </a:rPr>
            <a:t>農業人口や少子化により基準財政需要額が減となったことにより</a:t>
          </a:r>
          <a:r>
            <a:rPr kumimoji="1" lang="ja-JP" altLang="ja-JP" sz="800">
              <a:solidFill>
                <a:schemeClr val="dk1"/>
              </a:solidFill>
              <a:effectLst/>
              <a:latin typeface="+mn-lt"/>
              <a:ea typeface="+mn-ea"/>
              <a:cs typeface="+mn-cs"/>
            </a:rPr>
            <a:t>交付基準額が</a:t>
          </a:r>
          <a:r>
            <a:rPr kumimoji="1" lang="en-US" altLang="ja-JP" sz="800">
              <a:solidFill>
                <a:schemeClr val="dk1"/>
              </a:solidFill>
              <a:effectLst/>
              <a:latin typeface="+mn-lt"/>
              <a:ea typeface="+mn-ea"/>
              <a:cs typeface="+mn-cs"/>
            </a:rPr>
            <a:t>128,126</a:t>
          </a:r>
          <a:r>
            <a:rPr kumimoji="1" lang="ja-JP" altLang="en-US" sz="800">
              <a:solidFill>
                <a:schemeClr val="dk1"/>
              </a:solidFill>
              <a:effectLst/>
              <a:latin typeface="+mn-lt"/>
              <a:ea typeface="+mn-ea"/>
              <a:cs typeface="+mn-cs"/>
            </a:rPr>
            <a:t>千円減</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また分子は、</a:t>
          </a:r>
          <a:r>
            <a:rPr kumimoji="1" lang="en-US" altLang="ja-JP" sz="800">
              <a:solidFill>
                <a:schemeClr val="dk1"/>
              </a:solidFill>
              <a:effectLst/>
              <a:latin typeface="+mn-lt"/>
              <a:ea typeface="+mn-ea"/>
              <a:cs typeface="+mn-cs"/>
            </a:rPr>
            <a:t>1,135</a:t>
          </a:r>
          <a:r>
            <a:rPr kumimoji="1" lang="ja-JP" altLang="en-US" sz="800">
              <a:solidFill>
                <a:schemeClr val="dk1"/>
              </a:solidFill>
              <a:effectLst/>
              <a:latin typeface="+mn-lt"/>
              <a:ea typeface="+mn-ea"/>
              <a:cs typeface="+mn-cs"/>
            </a:rPr>
            <a:t>微減</a:t>
          </a:r>
          <a:r>
            <a:rPr kumimoji="1" lang="ja-JP" altLang="ja-JP" sz="800">
              <a:solidFill>
                <a:schemeClr val="dk1"/>
              </a:solidFill>
              <a:effectLst/>
              <a:latin typeface="+mn-lt"/>
              <a:ea typeface="+mn-ea"/>
              <a:cs typeface="+mn-cs"/>
            </a:rPr>
            <a:t>となった。一部事務組合の地方債の償還の財源に充てたと認められる負担金が</a:t>
          </a:r>
          <a:r>
            <a:rPr kumimoji="1" lang="en-US" altLang="ja-JP" sz="800">
              <a:solidFill>
                <a:schemeClr val="dk1"/>
              </a:solidFill>
              <a:effectLst/>
              <a:latin typeface="+mn-lt"/>
              <a:ea typeface="+mn-ea"/>
              <a:cs typeface="+mn-cs"/>
            </a:rPr>
            <a:t>14,712</a:t>
          </a:r>
          <a:r>
            <a:rPr kumimoji="1" lang="ja-JP" altLang="en-US" sz="800">
              <a:solidFill>
                <a:schemeClr val="dk1"/>
              </a:solidFill>
              <a:effectLst/>
              <a:latin typeface="+mn-lt"/>
              <a:ea typeface="+mn-ea"/>
              <a:cs typeface="+mn-cs"/>
            </a:rPr>
            <a:t>千円増</a:t>
          </a:r>
          <a:r>
            <a:rPr kumimoji="1" lang="ja-JP" altLang="ja-JP" sz="800">
              <a:solidFill>
                <a:schemeClr val="dk1"/>
              </a:solidFill>
              <a:effectLst/>
              <a:latin typeface="+mn-lt"/>
              <a:ea typeface="+mn-ea"/>
              <a:cs typeface="+mn-cs"/>
            </a:rPr>
            <a:t>、元利償還金の額は</a:t>
          </a:r>
          <a:r>
            <a:rPr kumimoji="1" lang="en-US" altLang="ja-JP" sz="800">
              <a:solidFill>
                <a:schemeClr val="dk1"/>
              </a:solidFill>
              <a:effectLst/>
              <a:latin typeface="+mn-lt"/>
              <a:ea typeface="+mn-ea"/>
              <a:cs typeface="+mn-cs"/>
            </a:rPr>
            <a:t>299</a:t>
          </a:r>
          <a:r>
            <a:rPr kumimoji="1" lang="ja-JP" altLang="en-US" sz="800">
              <a:solidFill>
                <a:schemeClr val="dk1"/>
              </a:solidFill>
              <a:effectLst/>
              <a:latin typeface="+mn-lt"/>
              <a:ea typeface="+mn-ea"/>
              <a:cs typeface="+mn-cs"/>
            </a:rPr>
            <a:t>千円減</a:t>
          </a:r>
          <a:r>
            <a:rPr kumimoji="1" lang="ja-JP" altLang="ja-JP" sz="800">
              <a:solidFill>
                <a:schemeClr val="dk1"/>
              </a:solidFill>
              <a:effectLst/>
              <a:latin typeface="+mn-lt"/>
              <a:ea typeface="+mn-ea"/>
              <a:cs typeface="+mn-cs"/>
            </a:rPr>
            <a:t>であったが、事業費補正により基準財政需要額に算入される額が</a:t>
          </a:r>
          <a:r>
            <a:rPr kumimoji="1" lang="en-US" altLang="ja-JP" sz="800">
              <a:solidFill>
                <a:schemeClr val="dk1"/>
              </a:solidFill>
              <a:effectLst/>
              <a:latin typeface="+mn-lt"/>
              <a:ea typeface="+mn-ea"/>
              <a:cs typeface="+mn-cs"/>
            </a:rPr>
            <a:t>4,201</a:t>
          </a:r>
          <a:r>
            <a:rPr kumimoji="1" lang="ja-JP" altLang="en-US" sz="800">
              <a:solidFill>
                <a:schemeClr val="dk1"/>
              </a:solidFill>
              <a:effectLst/>
              <a:latin typeface="+mn-lt"/>
              <a:ea typeface="+mn-ea"/>
              <a:cs typeface="+mn-cs"/>
            </a:rPr>
            <a:t>千円</a:t>
          </a:r>
          <a:r>
            <a:rPr kumimoji="1" lang="ja-JP" altLang="ja-JP" sz="800">
              <a:solidFill>
                <a:schemeClr val="dk1"/>
              </a:solidFill>
              <a:effectLst/>
              <a:latin typeface="+mn-lt"/>
              <a:ea typeface="+mn-ea"/>
              <a:cs typeface="+mn-cs"/>
            </a:rPr>
            <a:t>減、</a:t>
          </a:r>
          <a:r>
            <a:rPr kumimoji="1" lang="ja-JP" altLang="en-US" sz="800">
              <a:solidFill>
                <a:schemeClr val="dk1"/>
              </a:solidFill>
              <a:effectLst/>
              <a:latin typeface="+mn-lt"/>
              <a:ea typeface="+mn-ea"/>
              <a:cs typeface="+mn-cs"/>
            </a:rPr>
            <a:t>過疎対策事業債償還費</a:t>
          </a:r>
          <a:r>
            <a:rPr kumimoji="1" lang="ja-JP" altLang="ja-JP" sz="800">
              <a:solidFill>
                <a:schemeClr val="dk1"/>
              </a:solidFill>
              <a:effectLst/>
              <a:latin typeface="+mn-lt"/>
              <a:ea typeface="+mn-ea"/>
              <a:cs typeface="+mn-cs"/>
            </a:rPr>
            <a:t>等に係る基準財政需要額が</a:t>
          </a:r>
          <a:r>
            <a:rPr kumimoji="1" lang="en-US" altLang="ja-JP" sz="800">
              <a:solidFill>
                <a:schemeClr val="dk1"/>
              </a:solidFill>
              <a:effectLst/>
              <a:latin typeface="+mn-lt"/>
              <a:ea typeface="+mn-ea"/>
              <a:cs typeface="+mn-cs"/>
            </a:rPr>
            <a:t>21,605</a:t>
          </a:r>
          <a:r>
            <a:rPr kumimoji="1" lang="ja-JP" altLang="en-US" sz="800">
              <a:solidFill>
                <a:schemeClr val="dk1"/>
              </a:solidFill>
              <a:effectLst/>
              <a:latin typeface="+mn-lt"/>
              <a:ea typeface="+mn-ea"/>
              <a:cs typeface="+mn-cs"/>
            </a:rPr>
            <a:t>千円増</a:t>
          </a:r>
          <a:r>
            <a:rPr kumimoji="1" lang="ja-JP" altLang="ja-JP" sz="800">
              <a:solidFill>
                <a:schemeClr val="dk1"/>
              </a:solidFill>
              <a:effectLst/>
              <a:latin typeface="+mn-lt"/>
              <a:ea typeface="+mn-ea"/>
              <a:cs typeface="+mn-cs"/>
            </a:rPr>
            <a:t>となったことによる。これにより単年度の実質公債費比率が前年度決算と比較し約</a:t>
          </a:r>
          <a:r>
            <a:rPr kumimoji="1" lang="en-US" altLang="ja-JP" sz="800">
              <a:solidFill>
                <a:schemeClr val="dk1"/>
              </a:solidFill>
              <a:effectLst/>
              <a:latin typeface="+mn-lt"/>
              <a:ea typeface="+mn-ea"/>
              <a:cs typeface="+mn-cs"/>
            </a:rPr>
            <a:t>0.334</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となり、</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ヶ年平均は</a:t>
          </a:r>
          <a:r>
            <a:rPr kumimoji="1" lang="en-US" altLang="ja-JP" sz="800">
              <a:solidFill>
                <a:schemeClr val="dk1"/>
              </a:solidFill>
              <a:effectLst/>
              <a:latin typeface="+mn-lt"/>
              <a:ea typeface="+mn-ea"/>
              <a:cs typeface="+mn-cs"/>
            </a:rPr>
            <a:t>10.2</a:t>
          </a:r>
          <a:r>
            <a:rPr kumimoji="1" lang="ja-JP" altLang="ja-JP" sz="800">
              <a:solidFill>
                <a:schemeClr val="dk1"/>
              </a:solidFill>
              <a:effectLst/>
              <a:latin typeface="+mn-lt"/>
              <a:ea typeface="+mn-ea"/>
              <a:cs typeface="+mn-cs"/>
            </a:rPr>
            <a:t>％となった。</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xdr:cNvCxnSpPr/>
      </xdr:nvCxnSpPr>
      <xdr:spPr>
        <a:xfrm flipV="1">
          <a:off x="15474950" y="6274562"/>
          <a:ext cx="0" cy="985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xdr:cNvSpPr txBox="1"/>
      </xdr:nvSpPr>
      <xdr:spPr>
        <a:xfrm>
          <a:off x="15563850" y="723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xdr:cNvCxnSpPr/>
      </xdr:nvCxnSpPr>
      <xdr:spPr>
        <a:xfrm>
          <a:off x="15405100" y="7260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xdr:cNvSpPr txBox="1"/>
      </xdr:nvSpPr>
      <xdr:spPr>
        <a:xfrm>
          <a:off x="15563850" y="602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xdr:cNvCxnSpPr/>
      </xdr:nvCxnSpPr>
      <xdr:spPr>
        <a:xfrm>
          <a:off x="15405100" y="6274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39878</xdr:rowOff>
    </xdr:to>
    <xdr:cxnSp macro="">
      <xdr:nvCxnSpPr>
        <xdr:cNvPr id="379" name="直線コネクタ 378"/>
        <xdr:cNvCxnSpPr/>
      </xdr:nvCxnSpPr>
      <xdr:spPr>
        <a:xfrm flipV="1">
          <a:off x="14712950" y="7075932"/>
          <a:ext cx="762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xdr:cNvSpPr txBox="1"/>
      </xdr:nvSpPr>
      <xdr:spPr>
        <a:xfrm>
          <a:off x="15563850" y="67861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xdr:cNvSpPr/>
      </xdr:nvSpPr>
      <xdr:spPr>
        <a:xfrm>
          <a:off x="15427960" y="693724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39878</xdr:rowOff>
    </xdr:to>
    <xdr:cxnSp macro="">
      <xdr:nvCxnSpPr>
        <xdr:cNvPr id="382" name="直線コネクタ 381"/>
        <xdr:cNvCxnSpPr/>
      </xdr:nvCxnSpPr>
      <xdr:spPr>
        <a:xfrm>
          <a:off x="13903960" y="708075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4665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xdr:cNvSpPr txBox="1"/>
      </xdr:nvSpPr>
      <xdr:spPr>
        <a:xfrm>
          <a:off x="14370050" y="6699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30226</xdr:rowOff>
    </xdr:from>
    <xdr:to>
      <xdr:col>72</xdr:col>
      <xdr:colOff>203200</xdr:colOff>
      <xdr:row>42</xdr:row>
      <xdr:rowOff>39878</xdr:rowOff>
    </xdr:to>
    <xdr:cxnSp macro="">
      <xdr:nvCxnSpPr>
        <xdr:cNvPr id="385" name="直線コネクタ 384"/>
        <xdr:cNvCxnSpPr/>
      </xdr:nvCxnSpPr>
      <xdr:spPr>
        <a:xfrm>
          <a:off x="13106400" y="7071106"/>
          <a:ext cx="79756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92964</xdr:rowOff>
    </xdr:from>
    <xdr:to>
      <xdr:col>73</xdr:col>
      <xdr:colOff>44450</xdr:colOff>
      <xdr:row>42</xdr:row>
      <xdr:rowOff>23114</xdr:rowOff>
    </xdr:to>
    <xdr:sp macro="" textlink="">
      <xdr:nvSpPr>
        <xdr:cNvPr id="386" name="フローチャート: 判断 385"/>
        <xdr:cNvSpPr/>
      </xdr:nvSpPr>
      <xdr:spPr>
        <a:xfrm>
          <a:off x="13868400" y="69662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33291</xdr:rowOff>
    </xdr:from>
    <xdr:ext cx="762000" cy="259045"/>
    <xdr:sp macro="" textlink="">
      <xdr:nvSpPr>
        <xdr:cNvPr id="387" name="テキスト ボックス 386"/>
        <xdr:cNvSpPr txBox="1"/>
      </xdr:nvSpPr>
      <xdr:spPr>
        <a:xfrm>
          <a:off x="13557250" y="673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30226</xdr:rowOff>
    </xdr:to>
    <xdr:cxnSp macro="">
      <xdr:nvCxnSpPr>
        <xdr:cNvPr id="388" name="直線コネクタ 387"/>
        <xdr:cNvCxnSpPr/>
      </xdr:nvCxnSpPr>
      <xdr:spPr>
        <a:xfrm>
          <a:off x="12293600" y="7021830"/>
          <a:ext cx="8128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141224</xdr:rowOff>
    </xdr:from>
    <xdr:to>
      <xdr:col>68</xdr:col>
      <xdr:colOff>203200</xdr:colOff>
      <xdr:row>42</xdr:row>
      <xdr:rowOff>71374</xdr:rowOff>
    </xdr:to>
    <xdr:sp macro="" textlink="">
      <xdr:nvSpPr>
        <xdr:cNvPr id="389" name="フローチャート: 判断 388"/>
        <xdr:cNvSpPr/>
      </xdr:nvSpPr>
      <xdr:spPr>
        <a:xfrm>
          <a:off x="13055600" y="701446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81551</xdr:rowOff>
    </xdr:from>
    <xdr:ext cx="762000" cy="259045"/>
    <xdr:sp macro="" textlink="">
      <xdr:nvSpPr>
        <xdr:cNvPr id="390" name="テキスト ボックス 389"/>
        <xdr:cNvSpPr txBox="1"/>
      </xdr:nvSpPr>
      <xdr:spPr>
        <a:xfrm>
          <a:off x="12763500" y="678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391" name="フローチャート: 判断 390"/>
        <xdr:cNvSpPr/>
      </xdr:nvSpPr>
      <xdr:spPr>
        <a:xfrm>
          <a:off x="12242800" y="7014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392" name="テキスト ボックス 391"/>
        <xdr:cNvSpPr txBox="1"/>
      </xdr:nvSpPr>
      <xdr:spPr>
        <a:xfrm>
          <a:off x="11950700" y="709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8" name="楕円 397"/>
        <xdr:cNvSpPr/>
      </xdr:nvSpPr>
      <xdr:spPr>
        <a:xfrm>
          <a:off x="15427960" y="70289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9" name="公債費負担の状況該当値テキスト"/>
        <xdr:cNvSpPr txBox="1"/>
      </xdr:nvSpPr>
      <xdr:spPr>
        <a:xfrm>
          <a:off x="15563850" y="700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0" name="楕円 399"/>
        <xdr:cNvSpPr/>
      </xdr:nvSpPr>
      <xdr:spPr>
        <a:xfrm>
          <a:off x="14665960" y="70337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1" name="テキスト ボックス 400"/>
        <xdr:cNvSpPr txBox="1"/>
      </xdr:nvSpPr>
      <xdr:spPr>
        <a:xfrm>
          <a:off x="14370050" y="711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402" name="楕円 401"/>
        <xdr:cNvSpPr/>
      </xdr:nvSpPr>
      <xdr:spPr>
        <a:xfrm>
          <a:off x="13868400" y="703376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403" name="テキスト ボックス 402"/>
        <xdr:cNvSpPr txBox="1"/>
      </xdr:nvSpPr>
      <xdr:spPr>
        <a:xfrm>
          <a:off x="13557250" y="711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150876</xdr:rowOff>
    </xdr:from>
    <xdr:to>
      <xdr:col>68</xdr:col>
      <xdr:colOff>203200</xdr:colOff>
      <xdr:row>42</xdr:row>
      <xdr:rowOff>81026</xdr:rowOff>
    </xdr:to>
    <xdr:sp macro="" textlink="">
      <xdr:nvSpPr>
        <xdr:cNvPr id="404" name="楕円 403"/>
        <xdr:cNvSpPr/>
      </xdr:nvSpPr>
      <xdr:spPr>
        <a:xfrm>
          <a:off x="13055600" y="70241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65803</xdr:rowOff>
    </xdr:from>
    <xdr:ext cx="762000" cy="259045"/>
    <xdr:sp macro="" textlink="">
      <xdr:nvSpPr>
        <xdr:cNvPr id="405" name="テキスト ボックス 404"/>
        <xdr:cNvSpPr txBox="1"/>
      </xdr:nvSpPr>
      <xdr:spPr>
        <a:xfrm>
          <a:off x="12763500" y="710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6" name="楕円 405"/>
        <xdr:cNvSpPr/>
      </xdr:nvSpPr>
      <xdr:spPr>
        <a:xfrm>
          <a:off x="1224280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7" name="テキスト ボックス 406"/>
        <xdr:cNvSpPr txBox="1"/>
      </xdr:nvSpPr>
      <xdr:spPr>
        <a:xfrm>
          <a:off x="1195070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前年度と同様</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今後は特別養護老人ホーム建て替えや緊急防災減災事業の活用による公債費の増加を見込むことから、事業の平準化や義務的経費の削減を中心とした行財政改革を意識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xdr:cNvCxnSpPr/>
      </xdr:nvCxnSpPr>
      <xdr:spPr>
        <a:xfrm flipV="1">
          <a:off x="15474950" y="2263684"/>
          <a:ext cx="0" cy="1638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xdr:cNvSpPr txBox="1"/>
      </xdr:nvSpPr>
      <xdr:spPr>
        <a:xfrm>
          <a:off x="15563850" y="387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xdr:cNvCxnSpPr/>
      </xdr:nvCxnSpPr>
      <xdr:spPr>
        <a:xfrm>
          <a:off x="15405100" y="3902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3868400" y="2212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355725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13305</xdr:rowOff>
    </xdr:from>
    <xdr:to>
      <xdr:col>68</xdr:col>
      <xdr:colOff>203200</xdr:colOff>
      <xdr:row>16</xdr:row>
      <xdr:rowOff>114905</xdr:rowOff>
    </xdr:to>
    <xdr:sp macro="" textlink="">
      <xdr:nvSpPr>
        <xdr:cNvPr id="449" name="フローチャート: 判断 448"/>
        <xdr:cNvSpPr/>
      </xdr:nvSpPr>
      <xdr:spPr>
        <a:xfrm>
          <a:off x="13055600" y="269554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125082</xdr:rowOff>
    </xdr:from>
    <xdr:ext cx="762000" cy="259045"/>
    <xdr:sp macro="" textlink="">
      <xdr:nvSpPr>
        <xdr:cNvPr id="450" name="テキスト ボックス 449"/>
        <xdr:cNvSpPr txBox="1"/>
      </xdr:nvSpPr>
      <xdr:spPr>
        <a:xfrm>
          <a:off x="12763500" y="24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1" name="フローチャート: 判断 450"/>
        <xdr:cNvSpPr/>
      </xdr:nvSpPr>
      <xdr:spPr>
        <a:xfrm>
          <a:off x="12242800" y="2757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52" name="テキスト ボックス 451"/>
        <xdr:cNvSpPr txBox="1"/>
      </xdr:nvSpPr>
      <xdr:spPr>
        <a:xfrm>
          <a:off x="11950700" y="25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繰越の災害復旧事業費の減から土木関係の事業費支弁が▲</a:t>
          </a:r>
          <a:r>
            <a:rPr kumimoji="1" lang="en-US" altLang="ja-JP" sz="1100">
              <a:solidFill>
                <a:schemeClr val="dk1"/>
              </a:solidFill>
              <a:effectLst/>
              <a:latin typeface="+mn-lt"/>
              <a:ea typeface="+mn-ea"/>
              <a:cs typeface="+mn-cs"/>
            </a:rPr>
            <a:t>4,883</a:t>
          </a:r>
          <a:r>
            <a:rPr kumimoji="1" lang="ja-JP" altLang="en-US" sz="1100">
              <a:solidFill>
                <a:schemeClr val="dk1"/>
              </a:solidFill>
              <a:effectLst/>
              <a:latin typeface="+mn-lt"/>
              <a:ea typeface="+mn-ea"/>
              <a:cs typeface="+mn-cs"/>
            </a:rPr>
            <a:t>千円、移住定住センター等の企画関係の事業費の減から総務関係が▲</a:t>
          </a:r>
          <a:r>
            <a:rPr kumimoji="1" lang="en-US" altLang="ja-JP" sz="1100">
              <a:solidFill>
                <a:schemeClr val="dk1"/>
              </a:solidFill>
              <a:effectLst/>
              <a:latin typeface="+mn-lt"/>
              <a:ea typeface="+mn-ea"/>
              <a:cs typeface="+mn-cs"/>
            </a:rPr>
            <a:t>4,922</a:t>
          </a:r>
          <a:r>
            <a:rPr kumimoji="1" lang="ja-JP" altLang="en-US" sz="1100">
              <a:solidFill>
                <a:schemeClr val="dk1"/>
              </a:solidFill>
              <a:effectLst/>
              <a:latin typeface="+mn-lt"/>
              <a:ea typeface="+mn-ea"/>
              <a:cs typeface="+mn-cs"/>
            </a:rPr>
            <a:t>千円となるなど、事業費支弁職員給は▲</a:t>
          </a:r>
          <a:r>
            <a:rPr kumimoji="1" lang="en-US" altLang="ja-JP" sz="1100">
              <a:solidFill>
                <a:schemeClr val="dk1"/>
              </a:solidFill>
              <a:effectLst/>
              <a:latin typeface="+mn-lt"/>
              <a:ea typeface="+mn-ea"/>
              <a:cs typeface="+mn-cs"/>
            </a:rPr>
            <a:t>8,189</a:t>
          </a:r>
          <a:r>
            <a:rPr kumimoji="1" lang="ja-JP" altLang="en-US" sz="1100">
              <a:solidFill>
                <a:schemeClr val="dk1"/>
              </a:solidFill>
              <a:effectLst/>
              <a:latin typeface="+mn-lt"/>
              <a:ea typeface="+mn-ea"/>
              <a:cs typeface="+mn-cs"/>
            </a:rPr>
            <a:t>千円となったが、早期退職により職員給が▲</a:t>
          </a:r>
          <a:r>
            <a:rPr kumimoji="1" lang="en-US" altLang="ja-JP" sz="1100">
              <a:solidFill>
                <a:schemeClr val="dk1"/>
              </a:solidFill>
              <a:effectLst/>
              <a:latin typeface="+mn-lt"/>
              <a:ea typeface="+mn-ea"/>
              <a:cs typeface="+mn-cs"/>
            </a:rPr>
            <a:t>32,612</a:t>
          </a:r>
          <a:r>
            <a:rPr kumimoji="1" lang="ja-JP" altLang="en-US" sz="1100">
              <a:solidFill>
                <a:schemeClr val="dk1"/>
              </a:solidFill>
              <a:effectLst/>
              <a:latin typeface="+mn-lt"/>
              <a:ea typeface="+mn-ea"/>
              <a:cs typeface="+mn-cs"/>
            </a:rPr>
            <a:t>千円となったことから経常人件費は減となった。対する分母の経常一般財源の減り幅が大きかったため</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72136</xdr:rowOff>
    </xdr:to>
    <xdr:cxnSp macro="">
      <xdr:nvCxnSpPr>
        <xdr:cNvPr id="64" name="直線コネクタ 63"/>
        <xdr:cNvCxnSpPr/>
      </xdr:nvCxnSpPr>
      <xdr:spPr>
        <a:xfrm>
          <a:off x="3987800" y="6235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127000</xdr:rowOff>
    </xdr:to>
    <xdr:cxnSp macro="">
      <xdr:nvCxnSpPr>
        <xdr:cNvPr id="67" name="直線コネクタ 66"/>
        <xdr:cNvCxnSpPr/>
      </xdr:nvCxnSpPr>
      <xdr:spPr>
        <a:xfrm flipV="1">
          <a:off x="3098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5842</xdr:rowOff>
    </xdr:to>
    <xdr:cxnSp macro="">
      <xdr:nvCxnSpPr>
        <xdr:cNvPr id="70" name="直線コネクタ 69"/>
        <xdr:cNvCxnSpPr/>
      </xdr:nvCxnSpPr>
      <xdr:spPr>
        <a:xfrm flipV="1">
          <a:off x="2209800" y="62992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5842</xdr:rowOff>
    </xdr:to>
    <xdr:cxnSp macro="">
      <xdr:nvCxnSpPr>
        <xdr:cNvPr id="73" name="直線コネクタ 72"/>
        <xdr:cNvCxnSpPr/>
      </xdr:nvCxnSpPr>
      <xdr:spPr>
        <a:xfrm>
          <a:off x="1320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90" name="テキスト ボックス 89"/>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121429</xdr:rowOff>
    </xdr:from>
    <xdr:ext cx="762000" cy="259045"/>
    <xdr:sp macro="" textlink="">
      <xdr:nvSpPr>
        <xdr:cNvPr id="92" name="テキスト ボックス 91"/>
        <xdr:cNvSpPr txBox="1"/>
      </xdr:nvSpPr>
      <xdr:spPr>
        <a:xfrm>
          <a:off x="939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条例整備支援業務委託料</a:t>
          </a:r>
          <a:r>
            <a:rPr kumimoji="1" lang="en-US" altLang="ja-JP" sz="1100">
              <a:solidFill>
                <a:schemeClr val="dk1"/>
              </a:solidFill>
              <a:effectLst/>
              <a:latin typeface="+mn-lt"/>
              <a:ea typeface="+mn-ea"/>
              <a:cs typeface="+mn-cs"/>
            </a:rPr>
            <a:t>5,050</a:t>
          </a:r>
          <a:r>
            <a:rPr kumimoji="1" lang="ja-JP" altLang="en-US" sz="1100">
              <a:solidFill>
                <a:schemeClr val="dk1"/>
              </a:solidFill>
              <a:effectLst/>
              <a:latin typeface="+mn-lt"/>
              <a:ea typeface="+mn-ea"/>
              <a:cs typeface="+mn-cs"/>
            </a:rPr>
            <a:t>千円、小学校電子黒板等リース料</a:t>
          </a:r>
          <a:r>
            <a:rPr kumimoji="1" lang="en-US" altLang="ja-JP" sz="1100">
              <a:solidFill>
                <a:schemeClr val="dk1"/>
              </a:solidFill>
              <a:effectLst/>
              <a:latin typeface="+mn-lt"/>
              <a:ea typeface="+mn-ea"/>
              <a:cs typeface="+mn-cs"/>
            </a:rPr>
            <a:t>5,014</a:t>
          </a:r>
          <a:r>
            <a:rPr kumimoji="1" lang="ja-JP" altLang="en-US" sz="1100">
              <a:solidFill>
                <a:schemeClr val="dk1"/>
              </a:solidFill>
              <a:effectLst/>
              <a:latin typeface="+mn-lt"/>
              <a:ea typeface="+mn-ea"/>
              <a:cs typeface="+mn-cs"/>
            </a:rPr>
            <a:t>千円、重点道の駅整備基本計画策定委託料</a:t>
          </a:r>
          <a:r>
            <a:rPr kumimoji="1" lang="en-US" altLang="ja-JP" sz="1100">
              <a:solidFill>
                <a:schemeClr val="dk1"/>
              </a:solidFill>
              <a:effectLst/>
              <a:latin typeface="+mn-lt"/>
              <a:ea typeface="+mn-ea"/>
              <a:cs typeface="+mn-cs"/>
            </a:rPr>
            <a:t>3,491</a:t>
          </a:r>
          <a:r>
            <a:rPr kumimoji="1" lang="ja-JP" altLang="en-US" sz="1100">
              <a:solidFill>
                <a:schemeClr val="dk1"/>
              </a:solidFill>
              <a:effectLst/>
              <a:latin typeface="+mn-lt"/>
              <a:ea typeface="+mn-ea"/>
              <a:cs typeface="+mn-cs"/>
            </a:rPr>
            <a:t>千円、第二次まちづくり総合計画策定委託料</a:t>
          </a:r>
          <a:r>
            <a:rPr kumimoji="1" lang="en-US" altLang="ja-JP" sz="1100">
              <a:solidFill>
                <a:schemeClr val="dk1"/>
              </a:solidFill>
              <a:effectLst/>
              <a:latin typeface="+mn-lt"/>
              <a:ea typeface="+mn-ea"/>
              <a:cs typeface="+mn-cs"/>
            </a:rPr>
            <a:t>3,322</a:t>
          </a:r>
          <a:r>
            <a:rPr kumimoji="1" lang="ja-JP" altLang="en-US" sz="1100">
              <a:solidFill>
                <a:schemeClr val="dk1"/>
              </a:solidFill>
              <a:effectLst/>
              <a:latin typeface="+mn-lt"/>
              <a:ea typeface="+mn-ea"/>
              <a:cs typeface="+mn-cs"/>
            </a:rPr>
            <a:t>千円、業務量調査・定員管理計画策定業務委託料</a:t>
          </a:r>
          <a:r>
            <a:rPr kumimoji="1" lang="en-US" altLang="ja-JP" sz="1100">
              <a:solidFill>
                <a:schemeClr val="dk1"/>
              </a:solidFill>
              <a:effectLst/>
              <a:latin typeface="+mn-lt"/>
              <a:ea typeface="+mn-ea"/>
              <a:cs typeface="+mn-cs"/>
            </a:rPr>
            <a:t>3,300</a:t>
          </a:r>
          <a:r>
            <a:rPr kumimoji="1" lang="ja-JP" altLang="en-US" sz="1100">
              <a:solidFill>
                <a:schemeClr val="dk1"/>
              </a:solidFill>
              <a:effectLst/>
              <a:latin typeface="+mn-lt"/>
              <a:ea typeface="+mn-ea"/>
              <a:cs typeface="+mn-cs"/>
            </a:rPr>
            <a:t>千円等の増により、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88900</xdr:rowOff>
    </xdr:to>
    <xdr:cxnSp macro="">
      <xdr:nvCxnSpPr>
        <xdr:cNvPr id="125" name="直線コネクタ 124"/>
        <xdr:cNvCxnSpPr/>
      </xdr:nvCxnSpPr>
      <xdr:spPr>
        <a:xfrm>
          <a:off x="15671800" y="275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28" name="直線コネクタ 127"/>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12700</xdr:rowOff>
    </xdr:to>
    <xdr:cxnSp macro="">
      <xdr:nvCxnSpPr>
        <xdr:cNvPr id="131" name="直線コネクタ 130"/>
        <xdr:cNvCxnSpPr/>
      </xdr:nvCxnSpPr>
      <xdr:spPr>
        <a:xfrm>
          <a:off x="13893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138430</xdr:rowOff>
    </xdr:to>
    <xdr:cxnSp macro="">
      <xdr:nvCxnSpPr>
        <xdr:cNvPr id="134" name="直線コネクタ 133"/>
        <xdr:cNvCxnSpPr/>
      </xdr:nvCxnSpPr>
      <xdr:spPr>
        <a:xfrm>
          <a:off x="13004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5" name="フローチャート: 判断 134"/>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36" name="テキスト ボックス 135"/>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7" name="フローチャート: 判断 136"/>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38" name="テキスト ボックス 137"/>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3" name="テキスト ボックス 152"/>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施設型給付費（私立保育所）は入所者数の減により▲</a:t>
          </a:r>
          <a:r>
            <a:rPr kumimoji="1" lang="en-US" altLang="ja-JP" sz="1100">
              <a:solidFill>
                <a:schemeClr val="dk1"/>
              </a:solidFill>
              <a:effectLst/>
              <a:latin typeface="+mn-lt"/>
              <a:ea typeface="+mn-ea"/>
              <a:cs typeface="+mn-cs"/>
            </a:rPr>
            <a:t>31,479</a:t>
          </a:r>
          <a:r>
            <a:rPr kumimoji="1" lang="ja-JP" altLang="en-US" sz="1100">
              <a:solidFill>
                <a:schemeClr val="dk1"/>
              </a:solidFill>
              <a:effectLst/>
              <a:latin typeface="+mn-lt"/>
              <a:ea typeface="+mn-ea"/>
              <a:cs typeface="+mn-cs"/>
            </a:rPr>
            <a:t>千円減、老人保護措置費も措置対象者の減により▲</a:t>
          </a:r>
          <a:r>
            <a:rPr kumimoji="1" lang="en-US" altLang="ja-JP" sz="1100">
              <a:solidFill>
                <a:schemeClr val="dk1"/>
              </a:solidFill>
              <a:effectLst/>
              <a:latin typeface="+mn-lt"/>
              <a:ea typeface="+mn-ea"/>
              <a:cs typeface="+mn-cs"/>
            </a:rPr>
            <a:t>6,291</a:t>
          </a:r>
          <a:r>
            <a:rPr kumimoji="1" lang="ja-JP" altLang="en-US" sz="1100">
              <a:solidFill>
                <a:schemeClr val="dk1"/>
              </a:solidFill>
              <a:effectLst/>
              <a:latin typeface="+mn-lt"/>
              <a:ea typeface="+mn-ea"/>
              <a:cs typeface="+mn-cs"/>
            </a:rPr>
            <a:t>千円、障害者総合支援介護等給付費▲</a:t>
          </a:r>
          <a:r>
            <a:rPr kumimoji="1" lang="en-US" altLang="ja-JP" sz="1100">
              <a:solidFill>
                <a:schemeClr val="dk1"/>
              </a:solidFill>
              <a:effectLst/>
              <a:latin typeface="+mn-lt"/>
              <a:ea typeface="+mn-ea"/>
              <a:cs typeface="+mn-cs"/>
            </a:rPr>
            <a:t>5,057</a:t>
          </a:r>
          <a:r>
            <a:rPr kumimoji="1" lang="ja-JP" altLang="en-US" sz="1100">
              <a:solidFill>
                <a:schemeClr val="dk1"/>
              </a:solidFill>
              <a:effectLst/>
              <a:latin typeface="+mn-lt"/>
              <a:ea typeface="+mn-ea"/>
              <a:cs typeface="+mn-cs"/>
            </a:rPr>
            <a:t>千円等により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％下がった。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127000</xdr:rowOff>
    </xdr:to>
    <xdr:cxnSp macro="">
      <xdr:nvCxnSpPr>
        <xdr:cNvPr id="185" name="直線コネクタ 184"/>
        <xdr:cNvCxnSpPr/>
      </xdr:nvCxnSpPr>
      <xdr:spPr>
        <a:xfrm flipV="1">
          <a:off x="3987800" y="9785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57</xdr:row>
      <xdr:rowOff>146050</xdr:rowOff>
    </xdr:to>
    <xdr:cxnSp macro="">
      <xdr:nvCxnSpPr>
        <xdr:cNvPr id="188" name="直線コネクタ 187"/>
        <xdr:cNvCxnSpPr/>
      </xdr:nvCxnSpPr>
      <xdr:spPr>
        <a:xfrm flipV="1">
          <a:off x="3098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59</xdr:row>
      <xdr:rowOff>50800</xdr:rowOff>
    </xdr:to>
    <xdr:cxnSp macro="">
      <xdr:nvCxnSpPr>
        <xdr:cNvPr id="191" name="直線コネクタ 190"/>
        <xdr:cNvCxnSpPr/>
      </xdr:nvCxnSpPr>
      <xdr:spPr>
        <a:xfrm flipV="1">
          <a:off x="2209800" y="991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2" name="フローチャート: 判断 191"/>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3" name="テキスト ボックス 192"/>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50800</xdr:rowOff>
    </xdr:from>
    <xdr:to>
      <xdr:col>11</xdr:col>
      <xdr:colOff>9525</xdr:colOff>
      <xdr:row>59</xdr:row>
      <xdr:rowOff>69850</xdr:rowOff>
    </xdr:to>
    <xdr:cxnSp macro="">
      <xdr:nvCxnSpPr>
        <xdr:cNvPr id="194" name="直線コネクタ 193"/>
        <xdr:cNvCxnSpPr/>
      </xdr:nvCxnSpPr>
      <xdr:spPr>
        <a:xfrm flipV="1">
          <a:off x="1320800" y="10166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38100</xdr:rowOff>
    </xdr:from>
    <xdr:to>
      <xdr:col>11</xdr:col>
      <xdr:colOff>60325</xdr:colOff>
      <xdr:row>59</xdr:row>
      <xdr:rowOff>139700</xdr:rowOff>
    </xdr:to>
    <xdr:sp macro="" textlink="">
      <xdr:nvSpPr>
        <xdr:cNvPr id="195" name="フローチャート: 判断 194"/>
        <xdr:cNvSpPr/>
      </xdr:nvSpPr>
      <xdr:spPr>
        <a:xfrm>
          <a:off x="2159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196" name="テキスト ボックス 195"/>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197" name="フローチャート: 判断 196"/>
        <xdr:cNvSpPr/>
      </xdr:nvSpPr>
      <xdr:spPr>
        <a:xfrm>
          <a:off x="1270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198" name="テキスト ボックス 197"/>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5" name="扶助費該当値テキスト"/>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8" name="楕円 207"/>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9" name="テキスト ボックス 208"/>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10" name="楕円 209"/>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111777</xdr:rowOff>
    </xdr:from>
    <xdr:ext cx="762000" cy="259045"/>
    <xdr:sp macro="" textlink="">
      <xdr:nvSpPr>
        <xdr:cNvPr id="211" name="テキスト ボックス 210"/>
        <xdr:cNvSpPr txBox="1"/>
      </xdr:nvSpPr>
      <xdr:spPr>
        <a:xfrm>
          <a:off x="1828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2" name="楕円 211"/>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3" name="テキスト ボックス 21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維持補修費において、本庁舎屋根防水工事や町営住宅屋根改修工事等の経費が影響し、</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％上昇した。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127000</xdr:rowOff>
    </xdr:to>
    <xdr:cxnSp macro="">
      <xdr:nvCxnSpPr>
        <xdr:cNvPr id="246" name="直線コネクタ 245"/>
        <xdr:cNvCxnSpPr/>
      </xdr:nvCxnSpPr>
      <xdr:spPr>
        <a:xfrm>
          <a:off x="15671800" y="969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16510</xdr:rowOff>
    </xdr:to>
    <xdr:cxnSp macro="">
      <xdr:nvCxnSpPr>
        <xdr:cNvPr id="249" name="直線コネクタ 248"/>
        <xdr:cNvCxnSpPr/>
      </xdr:nvCxnSpPr>
      <xdr:spPr>
        <a:xfrm flipV="1">
          <a:off x="14782800" y="9697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16510</xdr:rowOff>
    </xdr:to>
    <xdr:cxnSp macro="">
      <xdr:nvCxnSpPr>
        <xdr:cNvPr id="252" name="直線コネクタ 251"/>
        <xdr:cNvCxnSpPr/>
      </xdr:nvCxnSpPr>
      <xdr:spPr>
        <a:xfrm>
          <a:off x="13893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4" name="テキスト ボックス 253"/>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1270</xdr:rowOff>
    </xdr:to>
    <xdr:cxnSp macro="">
      <xdr:nvCxnSpPr>
        <xdr:cNvPr id="255" name="直線コネクタ 254"/>
        <xdr:cNvCxnSpPr/>
      </xdr:nvCxnSpPr>
      <xdr:spPr>
        <a:xfrm flipV="1">
          <a:off x="13004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8" name="フローチャート: 判断 257"/>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9" name="テキスト ボックス 25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5" name="楕円 264"/>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6"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7" name="楕円 266"/>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68" name="テキスト ボックス 267"/>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0" name="テキスト ボックス 269"/>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1" name="楕円 270"/>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2" name="テキスト ボックス 271"/>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3" name="楕円 272"/>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4" name="テキスト ボックス 273"/>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病院事業会計負担金▲</a:t>
          </a:r>
          <a:r>
            <a:rPr kumimoji="1" lang="en-US" altLang="ja-JP" sz="1100">
              <a:solidFill>
                <a:schemeClr val="dk1"/>
              </a:solidFill>
              <a:effectLst/>
              <a:latin typeface="+mn-lt"/>
              <a:ea typeface="+mn-ea"/>
              <a:cs typeface="+mn-cs"/>
            </a:rPr>
            <a:t>26,697</a:t>
          </a:r>
          <a:r>
            <a:rPr kumimoji="1" lang="ja-JP" altLang="en-US" sz="1100">
              <a:solidFill>
                <a:schemeClr val="dk1"/>
              </a:solidFill>
              <a:effectLst/>
              <a:latin typeface="+mn-lt"/>
              <a:ea typeface="+mn-ea"/>
              <a:cs typeface="+mn-cs"/>
            </a:rPr>
            <a:t>千円、地方バス路線維持補助金▲</a:t>
          </a:r>
          <a:r>
            <a:rPr kumimoji="1" lang="en-US" altLang="ja-JP" sz="1100">
              <a:solidFill>
                <a:schemeClr val="dk1"/>
              </a:solidFill>
              <a:effectLst/>
              <a:latin typeface="+mn-lt"/>
              <a:ea typeface="+mn-ea"/>
              <a:cs typeface="+mn-cs"/>
            </a:rPr>
            <a:t>14,122</a:t>
          </a:r>
          <a:r>
            <a:rPr kumimoji="1" lang="ja-JP" altLang="en-US" sz="1100">
              <a:solidFill>
                <a:schemeClr val="dk1"/>
              </a:solidFill>
              <a:effectLst/>
              <a:latin typeface="+mn-lt"/>
              <a:ea typeface="+mn-ea"/>
              <a:cs typeface="+mn-cs"/>
            </a:rPr>
            <a:t>千円等により▲</a:t>
          </a:r>
          <a:r>
            <a:rPr kumimoji="1" lang="en-US" altLang="ja-JP" sz="1100">
              <a:solidFill>
                <a:schemeClr val="dk1"/>
              </a:solidFill>
              <a:effectLst/>
              <a:latin typeface="+mn-lt"/>
              <a:ea typeface="+mn-ea"/>
              <a:cs typeface="+mn-cs"/>
            </a:rPr>
            <a:t>1,210</a:t>
          </a:r>
          <a:r>
            <a:rPr kumimoji="1" lang="ja-JP" altLang="en-US" sz="1100">
              <a:solidFill>
                <a:schemeClr val="dk1"/>
              </a:solidFill>
              <a:effectLst/>
              <a:latin typeface="+mn-lt"/>
              <a:ea typeface="+mn-ea"/>
              <a:cs typeface="+mn-cs"/>
            </a:rPr>
            <a:t>千円となったが分母が縮んだため</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％増となった。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94996</xdr:rowOff>
    </xdr:to>
    <xdr:cxnSp macro="">
      <xdr:nvCxnSpPr>
        <xdr:cNvPr id="304" name="直線コネクタ 303"/>
        <xdr:cNvCxnSpPr/>
      </xdr:nvCxnSpPr>
      <xdr:spPr>
        <a:xfrm>
          <a:off x="15671800" y="65826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108712</xdr:rowOff>
    </xdr:to>
    <xdr:cxnSp macro="">
      <xdr:nvCxnSpPr>
        <xdr:cNvPr id="307" name="直線コネクタ 306"/>
        <xdr:cNvCxnSpPr/>
      </xdr:nvCxnSpPr>
      <xdr:spPr>
        <a:xfrm flipV="1">
          <a:off x="14782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108712</xdr:rowOff>
    </xdr:to>
    <xdr:cxnSp macro="">
      <xdr:nvCxnSpPr>
        <xdr:cNvPr id="310" name="直線コネクタ 309"/>
        <xdr:cNvCxnSpPr/>
      </xdr:nvCxnSpPr>
      <xdr:spPr>
        <a:xfrm>
          <a:off x="13893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2" name="テキスト ボックス 311"/>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62992</xdr:rowOff>
    </xdr:to>
    <xdr:cxnSp macro="">
      <xdr:nvCxnSpPr>
        <xdr:cNvPr id="313" name="直線コネクタ 312"/>
        <xdr:cNvCxnSpPr/>
      </xdr:nvCxnSpPr>
      <xdr:spPr>
        <a:xfrm>
          <a:off x="13004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4" name="フローチャート: 判断 313"/>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15" name="テキスト ボックス 314"/>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16" name="フローチャート: 判断 315"/>
        <xdr:cNvSpPr/>
      </xdr:nvSpPr>
      <xdr:spPr>
        <a:xfrm>
          <a:off x="12954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525</xdr:rowOff>
    </xdr:from>
    <xdr:ext cx="762000" cy="259045"/>
    <xdr:sp macro="" textlink="">
      <xdr:nvSpPr>
        <xdr:cNvPr id="317" name="テキスト ボックス 316"/>
        <xdr:cNvSpPr txBox="1"/>
      </xdr:nvSpPr>
      <xdr:spPr>
        <a:xfrm>
          <a:off x="12623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3" name="楕円 322"/>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4" name="補助費等該当値テキスト"/>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5" name="楕円 324"/>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6" name="テキスト ボックス 325"/>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27" name="楕円 326"/>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28" name="テキスト ボックス 327"/>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9" name="楕円 328"/>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0" name="テキスト ボックス 329"/>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1" name="楕円 330"/>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2" name="テキスト ボックス 331"/>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同意の火葬炉整備事業、道路整備事業の過疎債借入に係る償還</a:t>
          </a:r>
          <a:r>
            <a:rPr kumimoji="1" lang="en-US" altLang="ja-JP" sz="1100">
              <a:solidFill>
                <a:schemeClr val="dk1"/>
              </a:solidFill>
              <a:effectLst/>
              <a:latin typeface="+mn-lt"/>
              <a:ea typeface="+mn-ea"/>
              <a:cs typeface="+mn-cs"/>
            </a:rPr>
            <a:t>30,984</a:t>
          </a:r>
          <a:r>
            <a:rPr kumimoji="1" lang="ja-JP" altLang="en-US" sz="1100">
              <a:solidFill>
                <a:schemeClr val="dk1"/>
              </a:solidFill>
              <a:effectLst/>
              <a:latin typeface="+mn-lt"/>
              <a:ea typeface="+mn-ea"/>
              <a:cs typeface="+mn-cs"/>
            </a:rPr>
            <a:t>千円増等により</a:t>
          </a:r>
          <a:r>
            <a:rPr kumimoji="1" lang="en-US" altLang="ja-JP" sz="1100">
              <a:solidFill>
                <a:schemeClr val="dk1"/>
              </a:solidFill>
              <a:effectLst/>
              <a:latin typeface="+mn-lt"/>
              <a:ea typeface="+mn-ea"/>
              <a:cs typeface="+mn-cs"/>
            </a:rPr>
            <a:t>36,060</a:t>
          </a:r>
          <a:r>
            <a:rPr kumimoji="1" lang="ja-JP" altLang="en-US" sz="1100">
              <a:solidFill>
                <a:schemeClr val="dk1"/>
              </a:solidFill>
              <a:effectLst/>
              <a:latin typeface="+mn-lt"/>
              <a:ea typeface="+mn-ea"/>
              <a:cs typeface="+mn-cs"/>
            </a:rPr>
            <a:t>千円増となったことで</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％上昇した。</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は廃校売却に係る繰上償還（臨時の公債費）があったため、公債費総額は微減している。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138430</xdr:rowOff>
    </xdr:to>
    <xdr:cxnSp macro="">
      <xdr:nvCxnSpPr>
        <xdr:cNvPr id="364" name="直線コネクタ 363"/>
        <xdr:cNvCxnSpPr/>
      </xdr:nvCxnSpPr>
      <xdr:spPr>
        <a:xfrm>
          <a:off x="3987800" y="132829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138430</xdr:rowOff>
    </xdr:to>
    <xdr:cxnSp macro="">
      <xdr:nvCxnSpPr>
        <xdr:cNvPr id="367" name="直線コネクタ 366"/>
        <xdr:cNvCxnSpPr/>
      </xdr:nvCxnSpPr>
      <xdr:spPr>
        <a:xfrm flipV="1">
          <a:off x="3098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138430</xdr:rowOff>
    </xdr:to>
    <xdr:cxnSp macro="">
      <xdr:nvCxnSpPr>
        <xdr:cNvPr id="370" name="直線コネクタ 369"/>
        <xdr:cNvCxnSpPr/>
      </xdr:nvCxnSpPr>
      <xdr:spPr>
        <a:xfrm>
          <a:off x="2209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127000</xdr:rowOff>
    </xdr:from>
    <xdr:to>
      <xdr:col>11</xdr:col>
      <xdr:colOff>9525</xdr:colOff>
      <xdr:row>77</xdr:row>
      <xdr:rowOff>138430</xdr:rowOff>
    </xdr:to>
    <xdr:cxnSp macro="">
      <xdr:nvCxnSpPr>
        <xdr:cNvPr id="373" name="直線コネクタ 372"/>
        <xdr:cNvCxnSpPr/>
      </xdr:nvCxnSpPr>
      <xdr:spPr>
        <a:xfrm>
          <a:off x="1320800" y="13328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4" name="フローチャート: 判断 373"/>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5" name="テキスト ボックス 374"/>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6" name="フローチャート: 判断 375"/>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7" name="テキスト ボックス 376"/>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3" name="楕円 382"/>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4"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5" name="楕円 384"/>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6" name="テキスト ボックス 385"/>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7" name="楕円 386"/>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8" name="テキスト ボックス 387"/>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9" name="楕円 388"/>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0" name="テキスト ボックス 389"/>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1" name="楕円 390"/>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2" name="テキスト ボックス 391"/>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全国平均及び熊本県平均と比較すると低い傾向にある。扶助費</a:t>
          </a:r>
          <a:r>
            <a:rPr kumimoji="1" lang="ja-JP" altLang="en-US" sz="1100">
              <a:solidFill>
                <a:schemeClr val="dk1"/>
              </a:solidFill>
              <a:effectLst/>
              <a:latin typeface="+mn-lt"/>
              <a:ea typeface="+mn-ea"/>
              <a:cs typeface="+mn-cs"/>
            </a:rPr>
            <a:t>以外</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で前年度よりも</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％上がっ</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今後は財源のない補助費、扶助費の単独事業について、５％削減等の見直しに努める。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88137</xdr:rowOff>
    </xdr:to>
    <xdr:cxnSp macro="">
      <xdr:nvCxnSpPr>
        <xdr:cNvPr id="423" name="直線コネクタ 422"/>
        <xdr:cNvCxnSpPr/>
      </xdr:nvCxnSpPr>
      <xdr:spPr>
        <a:xfrm>
          <a:off x="15671800" y="132532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133858</xdr:rowOff>
    </xdr:to>
    <xdr:cxnSp macro="">
      <xdr:nvCxnSpPr>
        <xdr:cNvPr id="426" name="直線コネクタ 425"/>
        <xdr:cNvCxnSpPr/>
      </xdr:nvCxnSpPr>
      <xdr:spPr>
        <a:xfrm flipV="1">
          <a:off x="14782800" y="132532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138430</xdr:rowOff>
    </xdr:to>
    <xdr:cxnSp macro="">
      <xdr:nvCxnSpPr>
        <xdr:cNvPr id="429" name="直線コネクタ 428"/>
        <xdr:cNvCxnSpPr/>
      </xdr:nvCxnSpPr>
      <xdr:spPr>
        <a:xfrm flipV="1">
          <a:off x="13893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156211</xdr:rowOff>
    </xdr:from>
    <xdr:to>
      <xdr:col>74</xdr:col>
      <xdr:colOff>31750</xdr:colOff>
      <xdr:row>77</xdr:row>
      <xdr:rowOff>86361</xdr:rowOff>
    </xdr:to>
    <xdr:sp macro="" textlink="">
      <xdr:nvSpPr>
        <xdr:cNvPr id="430" name="フローチャート: 判断 429"/>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31" name="テキスト ボックス 430"/>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60706</xdr:rowOff>
    </xdr:from>
    <xdr:to>
      <xdr:col>69</xdr:col>
      <xdr:colOff>92075</xdr:colOff>
      <xdr:row>77</xdr:row>
      <xdr:rowOff>138430</xdr:rowOff>
    </xdr:to>
    <xdr:cxnSp macro="">
      <xdr:nvCxnSpPr>
        <xdr:cNvPr id="432" name="直線コネクタ 431"/>
        <xdr:cNvCxnSpPr/>
      </xdr:nvCxnSpPr>
      <xdr:spPr>
        <a:xfrm>
          <a:off x="13004800" y="13262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3" name="フローチャート: 判断 432"/>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34" name="テキスト ボックス 433"/>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48768</xdr:rowOff>
    </xdr:from>
    <xdr:to>
      <xdr:col>65</xdr:col>
      <xdr:colOff>53975</xdr:colOff>
      <xdr:row>77</xdr:row>
      <xdr:rowOff>150368</xdr:rowOff>
    </xdr:to>
    <xdr:sp macro="" textlink="">
      <xdr:nvSpPr>
        <xdr:cNvPr id="435" name="フローチャート: 判断 434"/>
        <xdr:cNvSpPr/>
      </xdr:nvSpPr>
      <xdr:spPr>
        <a:xfrm>
          <a:off x="12954000" y="1325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135145</xdr:rowOff>
    </xdr:from>
    <xdr:ext cx="762000" cy="259045"/>
    <xdr:sp macro="" textlink="">
      <xdr:nvSpPr>
        <xdr:cNvPr id="436" name="テキスト ボックス 435"/>
        <xdr:cNvSpPr txBox="1"/>
      </xdr:nvSpPr>
      <xdr:spPr>
        <a:xfrm>
          <a:off x="126238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2" name="楕円 441"/>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3"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4" name="楕円 443"/>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5" name="テキスト ボックス 444"/>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46" name="楕円 445"/>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47" name="テキスト ボックス 446"/>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8" name="楕円 447"/>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9" name="テキスト ボックス 448"/>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0" name="楕円 449"/>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51" name="テキスト ボックス 450"/>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16589</xdr:rowOff>
    </xdr:from>
    <xdr:to>
      <xdr:col>29</xdr:col>
      <xdr:colOff>127000</xdr:colOff>
      <xdr:row>18</xdr:row>
      <xdr:rowOff>37136</xdr:rowOff>
    </xdr:to>
    <xdr:cxnSp macro="">
      <xdr:nvCxnSpPr>
        <xdr:cNvPr id="48" name="直線コネクタ 47"/>
        <xdr:cNvCxnSpPr/>
      </xdr:nvCxnSpPr>
      <xdr:spPr bwMode="auto">
        <a:xfrm flipV="1">
          <a:off x="5003800" y="3150314"/>
          <a:ext cx="647700" cy="20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37136</xdr:rowOff>
    </xdr:from>
    <xdr:to>
      <xdr:col>26</xdr:col>
      <xdr:colOff>50800</xdr:colOff>
      <xdr:row>18</xdr:row>
      <xdr:rowOff>48356</xdr:rowOff>
    </xdr:to>
    <xdr:cxnSp macro="">
      <xdr:nvCxnSpPr>
        <xdr:cNvPr id="51" name="直線コネクタ 50"/>
        <xdr:cNvCxnSpPr/>
      </xdr:nvCxnSpPr>
      <xdr:spPr bwMode="auto">
        <a:xfrm flipV="1">
          <a:off x="4305300" y="3170861"/>
          <a:ext cx="6985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26831</xdr:rowOff>
    </xdr:from>
    <xdr:to>
      <xdr:col>22</xdr:col>
      <xdr:colOff>114300</xdr:colOff>
      <xdr:row>18</xdr:row>
      <xdr:rowOff>48356</xdr:rowOff>
    </xdr:to>
    <xdr:cxnSp macro="">
      <xdr:nvCxnSpPr>
        <xdr:cNvPr id="54" name="直線コネクタ 53"/>
        <xdr:cNvCxnSpPr/>
      </xdr:nvCxnSpPr>
      <xdr:spPr bwMode="auto">
        <a:xfrm>
          <a:off x="3606800" y="3160556"/>
          <a:ext cx="698500" cy="2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38493</xdr:rowOff>
    </xdr:from>
    <xdr:to>
      <xdr:col>22</xdr:col>
      <xdr:colOff>165100</xdr:colOff>
      <xdr:row>15</xdr:row>
      <xdr:rowOff>140093</xdr:rowOff>
    </xdr:to>
    <xdr:sp macro="" textlink="">
      <xdr:nvSpPr>
        <xdr:cNvPr id="55" name="フローチャート: 判断 54"/>
        <xdr:cNvSpPr/>
      </xdr:nvSpPr>
      <xdr:spPr bwMode="auto">
        <a:xfrm>
          <a:off x="42545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150270</xdr:rowOff>
    </xdr:from>
    <xdr:ext cx="762000" cy="259045"/>
    <xdr:sp macro="" textlink="">
      <xdr:nvSpPr>
        <xdr:cNvPr id="56" name="テキスト ボックス 55"/>
        <xdr:cNvSpPr txBox="1"/>
      </xdr:nvSpPr>
      <xdr:spPr>
        <a:xfrm>
          <a:off x="3924300" y="242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26831</xdr:rowOff>
    </xdr:from>
    <xdr:to>
      <xdr:col>18</xdr:col>
      <xdr:colOff>177800</xdr:colOff>
      <xdr:row>18</xdr:row>
      <xdr:rowOff>75979</xdr:rowOff>
    </xdr:to>
    <xdr:cxnSp macro="">
      <xdr:nvCxnSpPr>
        <xdr:cNvPr id="57" name="直線コネクタ 56"/>
        <xdr:cNvCxnSpPr/>
      </xdr:nvCxnSpPr>
      <xdr:spPr bwMode="auto">
        <a:xfrm flipV="1">
          <a:off x="2908300" y="3160556"/>
          <a:ext cx="698500" cy="49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9827</xdr:rowOff>
    </xdr:from>
    <xdr:to>
      <xdr:col>19</xdr:col>
      <xdr:colOff>38100</xdr:colOff>
      <xdr:row>18</xdr:row>
      <xdr:rowOff>111427</xdr:rowOff>
    </xdr:to>
    <xdr:sp macro="" textlink="">
      <xdr:nvSpPr>
        <xdr:cNvPr id="58" name="フローチャート: 判断 57"/>
        <xdr:cNvSpPr/>
      </xdr:nvSpPr>
      <xdr:spPr bwMode="auto">
        <a:xfrm>
          <a:off x="3556000" y="3143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96204</xdr:rowOff>
    </xdr:from>
    <xdr:ext cx="762000" cy="259045"/>
    <xdr:sp macro="" textlink="">
      <xdr:nvSpPr>
        <xdr:cNvPr id="59" name="テキスト ボックス 58"/>
        <xdr:cNvSpPr txBox="1"/>
      </xdr:nvSpPr>
      <xdr:spPr>
        <a:xfrm>
          <a:off x="3225800" y="322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57339</xdr:rowOff>
    </xdr:from>
    <xdr:to>
      <xdr:col>15</xdr:col>
      <xdr:colOff>101600</xdr:colOff>
      <xdr:row>18</xdr:row>
      <xdr:rowOff>158939</xdr:rowOff>
    </xdr:to>
    <xdr:sp macro="" textlink="">
      <xdr:nvSpPr>
        <xdr:cNvPr id="60" name="フローチャート: 判断 59"/>
        <xdr:cNvSpPr/>
      </xdr:nvSpPr>
      <xdr:spPr bwMode="auto">
        <a:xfrm>
          <a:off x="2857500" y="3191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143716</xdr:rowOff>
    </xdr:from>
    <xdr:ext cx="762000" cy="259045"/>
    <xdr:sp macro="" textlink="">
      <xdr:nvSpPr>
        <xdr:cNvPr id="61" name="テキスト ボックス 60"/>
        <xdr:cNvSpPr txBox="1"/>
      </xdr:nvSpPr>
      <xdr:spPr>
        <a:xfrm>
          <a:off x="2527300" y="327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137239</xdr:rowOff>
    </xdr:from>
    <xdr:to>
      <xdr:col>29</xdr:col>
      <xdr:colOff>177800</xdr:colOff>
      <xdr:row>18</xdr:row>
      <xdr:rowOff>67389</xdr:rowOff>
    </xdr:to>
    <xdr:sp macro="" textlink="">
      <xdr:nvSpPr>
        <xdr:cNvPr id="67" name="楕円 66"/>
        <xdr:cNvSpPr/>
      </xdr:nvSpPr>
      <xdr:spPr bwMode="auto">
        <a:xfrm>
          <a:off x="5600700" y="309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109316</xdr:rowOff>
    </xdr:from>
    <xdr:ext cx="762000" cy="259045"/>
    <xdr:sp macro="" textlink="">
      <xdr:nvSpPr>
        <xdr:cNvPr id="68" name="人口1人当たり決算額の推移該当値テキスト130"/>
        <xdr:cNvSpPr txBox="1"/>
      </xdr:nvSpPr>
      <xdr:spPr>
        <a:xfrm>
          <a:off x="5740400" y="307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157786</xdr:rowOff>
    </xdr:from>
    <xdr:to>
      <xdr:col>26</xdr:col>
      <xdr:colOff>101600</xdr:colOff>
      <xdr:row>18</xdr:row>
      <xdr:rowOff>87936</xdr:rowOff>
    </xdr:to>
    <xdr:sp macro="" textlink="">
      <xdr:nvSpPr>
        <xdr:cNvPr id="69" name="楕円 68"/>
        <xdr:cNvSpPr/>
      </xdr:nvSpPr>
      <xdr:spPr bwMode="auto">
        <a:xfrm>
          <a:off x="4953000" y="3120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72713</xdr:rowOff>
    </xdr:from>
    <xdr:ext cx="736600" cy="259045"/>
    <xdr:sp macro="" textlink="">
      <xdr:nvSpPr>
        <xdr:cNvPr id="70" name="テキスト ボックス 69"/>
        <xdr:cNvSpPr txBox="1"/>
      </xdr:nvSpPr>
      <xdr:spPr>
        <a:xfrm>
          <a:off x="4622800" y="3206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169006</xdr:rowOff>
    </xdr:from>
    <xdr:to>
      <xdr:col>22</xdr:col>
      <xdr:colOff>165100</xdr:colOff>
      <xdr:row>18</xdr:row>
      <xdr:rowOff>99156</xdr:rowOff>
    </xdr:to>
    <xdr:sp macro="" textlink="">
      <xdr:nvSpPr>
        <xdr:cNvPr id="71" name="楕円 70"/>
        <xdr:cNvSpPr/>
      </xdr:nvSpPr>
      <xdr:spPr bwMode="auto">
        <a:xfrm>
          <a:off x="4254500" y="313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83933</xdr:rowOff>
    </xdr:from>
    <xdr:ext cx="762000" cy="259045"/>
    <xdr:sp macro="" textlink="">
      <xdr:nvSpPr>
        <xdr:cNvPr id="72" name="テキスト ボックス 71"/>
        <xdr:cNvSpPr txBox="1"/>
      </xdr:nvSpPr>
      <xdr:spPr>
        <a:xfrm>
          <a:off x="3924300" y="321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147481</xdr:rowOff>
    </xdr:from>
    <xdr:to>
      <xdr:col>19</xdr:col>
      <xdr:colOff>38100</xdr:colOff>
      <xdr:row>18</xdr:row>
      <xdr:rowOff>77631</xdr:rowOff>
    </xdr:to>
    <xdr:sp macro="" textlink="">
      <xdr:nvSpPr>
        <xdr:cNvPr id="73" name="楕円 72"/>
        <xdr:cNvSpPr/>
      </xdr:nvSpPr>
      <xdr:spPr bwMode="auto">
        <a:xfrm>
          <a:off x="3556000" y="310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87808</xdr:rowOff>
    </xdr:from>
    <xdr:ext cx="762000" cy="259045"/>
    <xdr:sp macro="" textlink="">
      <xdr:nvSpPr>
        <xdr:cNvPr id="74" name="テキスト ボックス 73"/>
        <xdr:cNvSpPr txBox="1"/>
      </xdr:nvSpPr>
      <xdr:spPr>
        <a:xfrm>
          <a:off x="3225800" y="28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25179</xdr:rowOff>
    </xdr:from>
    <xdr:to>
      <xdr:col>15</xdr:col>
      <xdr:colOff>101600</xdr:colOff>
      <xdr:row>18</xdr:row>
      <xdr:rowOff>126779</xdr:rowOff>
    </xdr:to>
    <xdr:sp macro="" textlink="">
      <xdr:nvSpPr>
        <xdr:cNvPr id="75" name="楕円 74"/>
        <xdr:cNvSpPr/>
      </xdr:nvSpPr>
      <xdr:spPr bwMode="auto">
        <a:xfrm>
          <a:off x="2857500" y="315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136956</xdr:rowOff>
    </xdr:from>
    <xdr:ext cx="762000" cy="259045"/>
    <xdr:sp macro="" textlink="">
      <xdr:nvSpPr>
        <xdr:cNvPr id="76" name="テキスト ボックス 75"/>
        <xdr:cNvSpPr txBox="1"/>
      </xdr:nvSpPr>
      <xdr:spPr>
        <a:xfrm>
          <a:off x="2527300" y="292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221531</xdr:rowOff>
    </xdr:from>
    <xdr:to>
      <xdr:col>29</xdr:col>
      <xdr:colOff>127000</xdr:colOff>
      <xdr:row>35</xdr:row>
      <xdr:rowOff>231525</xdr:rowOff>
    </xdr:to>
    <xdr:cxnSp macro="">
      <xdr:nvCxnSpPr>
        <xdr:cNvPr id="111" name="直線コネクタ 110"/>
        <xdr:cNvCxnSpPr/>
      </xdr:nvCxnSpPr>
      <xdr:spPr bwMode="auto">
        <a:xfrm flipV="1">
          <a:off x="5003800" y="6831881"/>
          <a:ext cx="647700" cy="9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206309</xdr:rowOff>
    </xdr:from>
    <xdr:ext cx="762000" cy="259045"/>
    <xdr:sp macro="" textlink="">
      <xdr:nvSpPr>
        <xdr:cNvPr id="112" name="人口1人当たり決算額の推移平均値テキスト445"/>
        <xdr:cNvSpPr txBox="1"/>
      </xdr:nvSpPr>
      <xdr:spPr>
        <a:xfrm>
          <a:off x="5740400" y="6816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231525</xdr:rowOff>
    </xdr:from>
    <xdr:to>
      <xdr:col>26</xdr:col>
      <xdr:colOff>50800</xdr:colOff>
      <xdr:row>35</xdr:row>
      <xdr:rowOff>257204</xdr:rowOff>
    </xdr:to>
    <xdr:cxnSp macro="">
      <xdr:nvCxnSpPr>
        <xdr:cNvPr id="114" name="直線コネクタ 113"/>
        <xdr:cNvCxnSpPr/>
      </xdr:nvCxnSpPr>
      <xdr:spPr bwMode="auto">
        <a:xfrm flipV="1">
          <a:off x="4305300" y="6841875"/>
          <a:ext cx="698500" cy="2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257204</xdr:rowOff>
    </xdr:from>
    <xdr:to>
      <xdr:col>22</xdr:col>
      <xdr:colOff>114300</xdr:colOff>
      <xdr:row>35</xdr:row>
      <xdr:rowOff>263365</xdr:rowOff>
    </xdr:to>
    <xdr:cxnSp macro="">
      <xdr:nvCxnSpPr>
        <xdr:cNvPr id="117" name="直線コネクタ 116"/>
        <xdr:cNvCxnSpPr/>
      </xdr:nvCxnSpPr>
      <xdr:spPr bwMode="auto">
        <a:xfrm flipV="1">
          <a:off x="3606800" y="6867554"/>
          <a:ext cx="698500" cy="6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189695</xdr:rowOff>
    </xdr:from>
    <xdr:to>
      <xdr:col>22</xdr:col>
      <xdr:colOff>165100</xdr:colOff>
      <xdr:row>35</xdr:row>
      <xdr:rowOff>291295</xdr:rowOff>
    </xdr:to>
    <xdr:sp macro="" textlink="">
      <xdr:nvSpPr>
        <xdr:cNvPr id="118" name="フローチャート: 判断 117"/>
        <xdr:cNvSpPr/>
      </xdr:nvSpPr>
      <xdr:spPr bwMode="auto">
        <a:xfrm>
          <a:off x="4254500" y="68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301472</xdr:rowOff>
    </xdr:from>
    <xdr:ext cx="762000" cy="259045"/>
    <xdr:sp macro="" textlink="">
      <xdr:nvSpPr>
        <xdr:cNvPr id="119" name="テキスト ボックス 118"/>
        <xdr:cNvSpPr txBox="1"/>
      </xdr:nvSpPr>
      <xdr:spPr>
        <a:xfrm>
          <a:off x="3924300" y="656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263365</xdr:rowOff>
    </xdr:from>
    <xdr:to>
      <xdr:col>18</xdr:col>
      <xdr:colOff>177800</xdr:colOff>
      <xdr:row>35</xdr:row>
      <xdr:rowOff>295652</xdr:rowOff>
    </xdr:to>
    <xdr:cxnSp macro="">
      <xdr:nvCxnSpPr>
        <xdr:cNvPr id="120" name="直線コネクタ 119"/>
        <xdr:cNvCxnSpPr/>
      </xdr:nvCxnSpPr>
      <xdr:spPr bwMode="auto">
        <a:xfrm flipV="1">
          <a:off x="2908300" y="6873715"/>
          <a:ext cx="698500" cy="3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253016</xdr:rowOff>
    </xdr:from>
    <xdr:to>
      <xdr:col>19</xdr:col>
      <xdr:colOff>38100</xdr:colOff>
      <xdr:row>36</xdr:row>
      <xdr:rowOff>11716</xdr:rowOff>
    </xdr:to>
    <xdr:sp macro="" textlink="">
      <xdr:nvSpPr>
        <xdr:cNvPr id="121" name="フローチャート: 判断 120"/>
        <xdr:cNvSpPr/>
      </xdr:nvSpPr>
      <xdr:spPr bwMode="auto">
        <a:xfrm>
          <a:off x="3556000" y="6863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339393</xdr:rowOff>
    </xdr:from>
    <xdr:ext cx="762000" cy="259045"/>
    <xdr:sp macro="" textlink="">
      <xdr:nvSpPr>
        <xdr:cNvPr id="122" name="テキスト ボックス 121"/>
        <xdr:cNvSpPr txBox="1"/>
      </xdr:nvSpPr>
      <xdr:spPr>
        <a:xfrm>
          <a:off x="3225800" y="694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269824</xdr:rowOff>
    </xdr:from>
    <xdr:to>
      <xdr:col>15</xdr:col>
      <xdr:colOff>101600</xdr:colOff>
      <xdr:row>36</xdr:row>
      <xdr:rowOff>28524</xdr:rowOff>
    </xdr:to>
    <xdr:sp macro="" textlink="">
      <xdr:nvSpPr>
        <xdr:cNvPr id="123" name="フローチャート: 判断 122"/>
        <xdr:cNvSpPr/>
      </xdr:nvSpPr>
      <xdr:spPr bwMode="auto">
        <a:xfrm>
          <a:off x="2857500" y="6880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13301</xdr:rowOff>
    </xdr:from>
    <xdr:ext cx="762000" cy="259045"/>
    <xdr:sp macro="" textlink="">
      <xdr:nvSpPr>
        <xdr:cNvPr id="124" name="テキスト ボックス 123"/>
        <xdr:cNvSpPr txBox="1"/>
      </xdr:nvSpPr>
      <xdr:spPr>
        <a:xfrm>
          <a:off x="2527300" y="696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170731</xdr:rowOff>
    </xdr:from>
    <xdr:to>
      <xdr:col>29</xdr:col>
      <xdr:colOff>177800</xdr:colOff>
      <xdr:row>35</xdr:row>
      <xdr:rowOff>272331</xdr:rowOff>
    </xdr:to>
    <xdr:sp macro="" textlink="">
      <xdr:nvSpPr>
        <xdr:cNvPr id="130" name="楕円 129"/>
        <xdr:cNvSpPr/>
      </xdr:nvSpPr>
      <xdr:spPr bwMode="auto">
        <a:xfrm>
          <a:off x="5600700" y="678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15808</xdr:rowOff>
    </xdr:from>
    <xdr:ext cx="762000" cy="259045"/>
    <xdr:sp macro="" textlink="">
      <xdr:nvSpPr>
        <xdr:cNvPr id="131" name="人口1人当たり決算額の推移該当値テキスト445"/>
        <xdr:cNvSpPr txBox="1"/>
      </xdr:nvSpPr>
      <xdr:spPr>
        <a:xfrm>
          <a:off x="5740400" y="66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180725</xdr:rowOff>
    </xdr:from>
    <xdr:to>
      <xdr:col>26</xdr:col>
      <xdr:colOff>101600</xdr:colOff>
      <xdr:row>35</xdr:row>
      <xdr:rowOff>282325</xdr:rowOff>
    </xdr:to>
    <xdr:sp macro="" textlink="">
      <xdr:nvSpPr>
        <xdr:cNvPr id="132" name="楕円 131"/>
        <xdr:cNvSpPr/>
      </xdr:nvSpPr>
      <xdr:spPr bwMode="auto">
        <a:xfrm>
          <a:off x="4953000" y="6791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292502</xdr:rowOff>
    </xdr:from>
    <xdr:ext cx="736600" cy="259045"/>
    <xdr:sp macro="" textlink="">
      <xdr:nvSpPr>
        <xdr:cNvPr id="133" name="テキスト ボックス 132"/>
        <xdr:cNvSpPr txBox="1"/>
      </xdr:nvSpPr>
      <xdr:spPr>
        <a:xfrm>
          <a:off x="4622800" y="655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206404</xdr:rowOff>
    </xdr:from>
    <xdr:to>
      <xdr:col>22</xdr:col>
      <xdr:colOff>165100</xdr:colOff>
      <xdr:row>35</xdr:row>
      <xdr:rowOff>308004</xdr:rowOff>
    </xdr:to>
    <xdr:sp macro="" textlink="">
      <xdr:nvSpPr>
        <xdr:cNvPr id="134" name="楕円 133"/>
        <xdr:cNvSpPr/>
      </xdr:nvSpPr>
      <xdr:spPr bwMode="auto">
        <a:xfrm>
          <a:off x="4254500" y="6816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292781</xdr:rowOff>
    </xdr:from>
    <xdr:ext cx="762000" cy="259045"/>
    <xdr:sp macro="" textlink="">
      <xdr:nvSpPr>
        <xdr:cNvPr id="135" name="テキスト ボックス 134"/>
        <xdr:cNvSpPr txBox="1"/>
      </xdr:nvSpPr>
      <xdr:spPr>
        <a:xfrm>
          <a:off x="3924300" y="69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212565</xdr:rowOff>
    </xdr:from>
    <xdr:to>
      <xdr:col>19</xdr:col>
      <xdr:colOff>38100</xdr:colOff>
      <xdr:row>35</xdr:row>
      <xdr:rowOff>314165</xdr:rowOff>
    </xdr:to>
    <xdr:sp macro="" textlink="">
      <xdr:nvSpPr>
        <xdr:cNvPr id="136" name="楕円 135"/>
        <xdr:cNvSpPr/>
      </xdr:nvSpPr>
      <xdr:spPr bwMode="auto">
        <a:xfrm>
          <a:off x="3556000" y="682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324342</xdr:rowOff>
    </xdr:from>
    <xdr:ext cx="762000" cy="259045"/>
    <xdr:sp macro="" textlink="">
      <xdr:nvSpPr>
        <xdr:cNvPr id="137" name="テキスト ボックス 136"/>
        <xdr:cNvSpPr txBox="1"/>
      </xdr:nvSpPr>
      <xdr:spPr>
        <a:xfrm>
          <a:off x="3225800" y="659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244852</xdr:rowOff>
    </xdr:from>
    <xdr:to>
      <xdr:col>15</xdr:col>
      <xdr:colOff>101600</xdr:colOff>
      <xdr:row>36</xdr:row>
      <xdr:rowOff>3552</xdr:rowOff>
    </xdr:to>
    <xdr:sp macro="" textlink="">
      <xdr:nvSpPr>
        <xdr:cNvPr id="138" name="楕円 137"/>
        <xdr:cNvSpPr/>
      </xdr:nvSpPr>
      <xdr:spPr bwMode="auto">
        <a:xfrm>
          <a:off x="2857500" y="6855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13729</xdr:rowOff>
    </xdr:from>
    <xdr:ext cx="762000" cy="259045"/>
    <xdr:sp macro="" textlink="">
      <xdr:nvSpPr>
        <xdr:cNvPr id="139" name="テキスト ボックス 138"/>
        <xdr:cNvSpPr txBox="1"/>
      </xdr:nvSpPr>
      <xdr:spPr>
        <a:xfrm>
          <a:off x="2527300" y="662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3555</xdr:rowOff>
    </xdr:from>
    <xdr:to>
      <xdr:col>24</xdr:col>
      <xdr:colOff>63500</xdr:colOff>
      <xdr:row>38</xdr:row>
      <xdr:rowOff>46441</xdr:rowOff>
    </xdr:to>
    <xdr:cxnSp macro="">
      <xdr:nvCxnSpPr>
        <xdr:cNvPr id="59" name="直線コネクタ 58"/>
        <xdr:cNvCxnSpPr/>
      </xdr:nvCxnSpPr>
      <xdr:spPr>
        <a:xfrm>
          <a:off x="3797300" y="6518655"/>
          <a:ext cx="8382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3555</xdr:rowOff>
    </xdr:from>
    <xdr:to>
      <xdr:col>19</xdr:col>
      <xdr:colOff>177800</xdr:colOff>
      <xdr:row>38</xdr:row>
      <xdr:rowOff>66136</xdr:rowOff>
    </xdr:to>
    <xdr:cxnSp macro="">
      <xdr:nvCxnSpPr>
        <xdr:cNvPr id="62" name="直線コネクタ 61"/>
        <xdr:cNvCxnSpPr/>
      </xdr:nvCxnSpPr>
      <xdr:spPr>
        <a:xfrm flipV="1">
          <a:off x="2908300" y="6518655"/>
          <a:ext cx="889000" cy="6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62241</xdr:rowOff>
    </xdr:from>
    <xdr:to>
      <xdr:col>15</xdr:col>
      <xdr:colOff>50800</xdr:colOff>
      <xdr:row>38</xdr:row>
      <xdr:rowOff>66136</xdr:rowOff>
    </xdr:to>
    <xdr:cxnSp macro="">
      <xdr:nvCxnSpPr>
        <xdr:cNvPr id="65" name="直線コネクタ 64"/>
        <xdr:cNvCxnSpPr/>
      </xdr:nvCxnSpPr>
      <xdr:spPr>
        <a:xfrm>
          <a:off x="2019300" y="6577341"/>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90592</xdr:rowOff>
    </xdr:from>
    <xdr:to>
      <xdr:col>15</xdr:col>
      <xdr:colOff>101600</xdr:colOff>
      <xdr:row>36</xdr:row>
      <xdr:rowOff>20742</xdr:rowOff>
    </xdr:to>
    <xdr:sp macro="" textlink="">
      <xdr:nvSpPr>
        <xdr:cNvPr id="66" name="フローチャート: 判断 65"/>
        <xdr:cNvSpPr/>
      </xdr:nvSpPr>
      <xdr:spPr>
        <a:xfrm>
          <a:off x="2857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37269</xdr:rowOff>
    </xdr:from>
    <xdr:ext cx="599010" cy="259045"/>
    <xdr:sp macro="" textlink="">
      <xdr:nvSpPr>
        <xdr:cNvPr id="67" name="テキスト ボックス 66"/>
        <xdr:cNvSpPr txBox="1"/>
      </xdr:nvSpPr>
      <xdr:spPr>
        <a:xfrm>
          <a:off x="2608795" y="586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56152</xdr:rowOff>
    </xdr:from>
    <xdr:to>
      <xdr:col>10</xdr:col>
      <xdr:colOff>114300</xdr:colOff>
      <xdr:row>38</xdr:row>
      <xdr:rowOff>62241</xdr:rowOff>
    </xdr:to>
    <xdr:cxnSp macro="">
      <xdr:nvCxnSpPr>
        <xdr:cNvPr id="68" name="直線コネクタ 67"/>
        <xdr:cNvCxnSpPr/>
      </xdr:nvCxnSpPr>
      <xdr:spPr>
        <a:xfrm>
          <a:off x="1130300" y="6571252"/>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96197</xdr:rowOff>
    </xdr:from>
    <xdr:to>
      <xdr:col>10</xdr:col>
      <xdr:colOff>165100</xdr:colOff>
      <xdr:row>39</xdr:row>
      <xdr:rowOff>26347</xdr:rowOff>
    </xdr:to>
    <xdr:sp macro="" textlink="">
      <xdr:nvSpPr>
        <xdr:cNvPr id="69" name="フローチャート: 判断 68"/>
        <xdr:cNvSpPr/>
      </xdr:nvSpPr>
      <xdr:spPr>
        <a:xfrm>
          <a:off x="1968500" y="661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17474</xdr:rowOff>
    </xdr:from>
    <xdr:ext cx="534377" cy="259045"/>
    <xdr:sp macro="" textlink="">
      <xdr:nvSpPr>
        <xdr:cNvPr id="70" name="テキスト ボックス 69"/>
        <xdr:cNvSpPr txBox="1"/>
      </xdr:nvSpPr>
      <xdr:spPr>
        <a:xfrm>
          <a:off x="1752111" y="67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132773</xdr:rowOff>
    </xdr:from>
    <xdr:to>
      <xdr:col>6</xdr:col>
      <xdr:colOff>38100</xdr:colOff>
      <xdr:row>39</xdr:row>
      <xdr:rowOff>62923</xdr:rowOff>
    </xdr:to>
    <xdr:sp macro="" textlink="">
      <xdr:nvSpPr>
        <xdr:cNvPr id="71" name="フローチャート: 判断 70"/>
        <xdr:cNvSpPr/>
      </xdr:nvSpPr>
      <xdr:spPr>
        <a:xfrm>
          <a:off x="1079500" y="664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54050</xdr:rowOff>
    </xdr:from>
    <xdr:ext cx="534377" cy="259045"/>
    <xdr:sp macro="" textlink="">
      <xdr:nvSpPr>
        <xdr:cNvPr id="72" name="テキスト ボックス 71"/>
        <xdr:cNvSpPr txBox="1"/>
      </xdr:nvSpPr>
      <xdr:spPr>
        <a:xfrm>
          <a:off x="863111" y="67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167091</xdr:rowOff>
    </xdr:from>
    <xdr:to>
      <xdr:col>24</xdr:col>
      <xdr:colOff>114300</xdr:colOff>
      <xdr:row>38</xdr:row>
      <xdr:rowOff>97241</xdr:rowOff>
    </xdr:to>
    <xdr:sp macro="" textlink="">
      <xdr:nvSpPr>
        <xdr:cNvPr id="78" name="楕円 77"/>
        <xdr:cNvSpPr/>
      </xdr:nvSpPr>
      <xdr:spPr>
        <a:xfrm>
          <a:off x="4584700" y="65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145518</xdr:rowOff>
    </xdr:from>
    <xdr:ext cx="599010" cy="259045"/>
    <xdr:sp macro="" textlink="">
      <xdr:nvSpPr>
        <xdr:cNvPr id="79" name="人件費該当値テキスト"/>
        <xdr:cNvSpPr txBox="1"/>
      </xdr:nvSpPr>
      <xdr:spPr>
        <a:xfrm>
          <a:off x="4686300" y="648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124205</xdr:rowOff>
    </xdr:from>
    <xdr:to>
      <xdr:col>20</xdr:col>
      <xdr:colOff>38100</xdr:colOff>
      <xdr:row>38</xdr:row>
      <xdr:rowOff>54355</xdr:rowOff>
    </xdr:to>
    <xdr:sp macro="" textlink="">
      <xdr:nvSpPr>
        <xdr:cNvPr id="80" name="楕円 79"/>
        <xdr:cNvSpPr/>
      </xdr:nvSpPr>
      <xdr:spPr>
        <a:xfrm>
          <a:off x="3746500" y="64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45482</xdr:rowOff>
    </xdr:from>
    <xdr:ext cx="599010" cy="259045"/>
    <xdr:sp macro="" textlink="">
      <xdr:nvSpPr>
        <xdr:cNvPr id="81" name="テキスト ボックス 80"/>
        <xdr:cNvSpPr txBox="1"/>
      </xdr:nvSpPr>
      <xdr:spPr>
        <a:xfrm>
          <a:off x="3497795" y="656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15336</xdr:rowOff>
    </xdr:from>
    <xdr:to>
      <xdr:col>15</xdr:col>
      <xdr:colOff>101600</xdr:colOff>
      <xdr:row>38</xdr:row>
      <xdr:rowOff>116936</xdr:rowOff>
    </xdr:to>
    <xdr:sp macro="" textlink="">
      <xdr:nvSpPr>
        <xdr:cNvPr id="82" name="楕円 81"/>
        <xdr:cNvSpPr/>
      </xdr:nvSpPr>
      <xdr:spPr>
        <a:xfrm>
          <a:off x="2857500" y="6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108063</xdr:rowOff>
    </xdr:from>
    <xdr:ext cx="599010" cy="259045"/>
    <xdr:sp macro="" textlink="">
      <xdr:nvSpPr>
        <xdr:cNvPr id="83" name="テキスト ボックス 82"/>
        <xdr:cNvSpPr txBox="1"/>
      </xdr:nvSpPr>
      <xdr:spPr>
        <a:xfrm>
          <a:off x="2608795" y="66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11441</xdr:rowOff>
    </xdr:from>
    <xdr:to>
      <xdr:col>10</xdr:col>
      <xdr:colOff>165100</xdr:colOff>
      <xdr:row>38</xdr:row>
      <xdr:rowOff>113041</xdr:rowOff>
    </xdr:to>
    <xdr:sp macro="" textlink="">
      <xdr:nvSpPr>
        <xdr:cNvPr id="84" name="楕円 83"/>
        <xdr:cNvSpPr/>
      </xdr:nvSpPr>
      <xdr:spPr>
        <a:xfrm>
          <a:off x="1968500" y="65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129568</xdr:rowOff>
    </xdr:from>
    <xdr:ext cx="599010" cy="259045"/>
    <xdr:sp macro="" textlink="">
      <xdr:nvSpPr>
        <xdr:cNvPr id="85" name="テキスト ボックス 84"/>
        <xdr:cNvSpPr txBox="1"/>
      </xdr:nvSpPr>
      <xdr:spPr>
        <a:xfrm>
          <a:off x="1719795" y="630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5352</xdr:rowOff>
    </xdr:from>
    <xdr:to>
      <xdr:col>6</xdr:col>
      <xdr:colOff>38100</xdr:colOff>
      <xdr:row>38</xdr:row>
      <xdr:rowOff>106952</xdr:rowOff>
    </xdr:to>
    <xdr:sp macro="" textlink="">
      <xdr:nvSpPr>
        <xdr:cNvPr id="86" name="楕円 85"/>
        <xdr:cNvSpPr/>
      </xdr:nvSpPr>
      <xdr:spPr>
        <a:xfrm>
          <a:off x="1079500" y="65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123478</xdr:rowOff>
    </xdr:from>
    <xdr:ext cx="599010" cy="259045"/>
    <xdr:sp macro="" textlink="">
      <xdr:nvSpPr>
        <xdr:cNvPr id="87" name="テキスト ボックス 86"/>
        <xdr:cNvSpPr txBox="1"/>
      </xdr:nvSpPr>
      <xdr:spPr>
        <a:xfrm>
          <a:off x="830795" y="629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145238</xdr:rowOff>
    </xdr:from>
    <xdr:to>
      <xdr:col>24</xdr:col>
      <xdr:colOff>63500</xdr:colOff>
      <xdr:row>58</xdr:row>
      <xdr:rowOff>167453</xdr:rowOff>
    </xdr:to>
    <xdr:cxnSp macro="">
      <xdr:nvCxnSpPr>
        <xdr:cNvPr id="118" name="直線コネクタ 117"/>
        <xdr:cNvCxnSpPr/>
      </xdr:nvCxnSpPr>
      <xdr:spPr>
        <a:xfrm flipV="1">
          <a:off x="3797300" y="10089338"/>
          <a:ext cx="838200" cy="2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167453</xdr:rowOff>
    </xdr:from>
    <xdr:to>
      <xdr:col>19</xdr:col>
      <xdr:colOff>177800</xdr:colOff>
      <xdr:row>59</xdr:row>
      <xdr:rowOff>1615</xdr:rowOff>
    </xdr:to>
    <xdr:cxnSp macro="">
      <xdr:nvCxnSpPr>
        <xdr:cNvPr id="121" name="直線コネクタ 120"/>
        <xdr:cNvCxnSpPr/>
      </xdr:nvCxnSpPr>
      <xdr:spPr>
        <a:xfrm flipV="1">
          <a:off x="2908300" y="10111553"/>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1615</xdr:rowOff>
    </xdr:from>
    <xdr:to>
      <xdr:col>15</xdr:col>
      <xdr:colOff>50800</xdr:colOff>
      <xdr:row>59</xdr:row>
      <xdr:rowOff>26294</xdr:rowOff>
    </xdr:to>
    <xdr:cxnSp macro="">
      <xdr:nvCxnSpPr>
        <xdr:cNvPr id="124" name="直線コネクタ 123"/>
        <xdr:cNvCxnSpPr/>
      </xdr:nvCxnSpPr>
      <xdr:spPr>
        <a:xfrm flipV="1">
          <a:off x="2019300" y="10117165"/>
          <a:ext cx="8890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52919</xdr:rowOff>
    </xdr:from>
    <xdr:to>
      <xdr:col>15</xdr:col>
      <xdr:colOff>101600</xdr:colOff>
      <xdr:row>58</xdr:row>
      <xdr:rowOff>154519</xdr:rowOff>
    </xdr:to>
    <xdr:sp macro="" textlink="">
      <xdr:nvSpPr>
        <xdr:cNvPr id="125" name="フローチャート: 判断 124"/>
        <xdr:cNvSpPr/>
      </xdr:nvSpPr>
      <xdr:spPr>
        <a:xfrm>
          <a:off x="2857500" y="999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171046</xdr:rowOff>
    </xdr:from>
    <xdr:ext cx="599010" cy="259045"/>
    <xdr:sp macro="" textlink="">
      <xdr:nvSpPr>
        <xdr:cNvPr id="126" name="テキスト ボックス 125"/>
        <xdr:cNvSpPr txBox="1"/>
      </xdr:nvSpPr>
      <xdr:spPr>
        <a:xfrm>
          <a:off x="2608795" y="97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26294</xdr:rowOff>
    </xdr:from>
    <xdr:to>
      <xdr:col>10</xdr:col>
      <xdr:colOff>114300</xdr:colOff>
      <xdr:row>59</xdr:row>
      <xdr:rowOff>30925</xdr:rowOff>
    </xdr:to>
    <xdr:cxnSp macro="">
      <xdr:nvCxnSpPr>
        <xdr:cNvPr id="127" name="直線コネクタ 126"/>
        <xdr:cNvCxnSpPr/>
      </xdr:nvCxnSpPr>
      <xdr:spPr>
        <a:xfrm flipV="1">
          <a:off x="1130300" y="10141844"/>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95896</xdr:rowOff>
    </xdr:from>
    <xdr:to>
      <xdr:col>10</xdr:col>
      <xdr:colOff>165100</xdr:colOff>
      <xdr:row>59</xdr:row>
      <xdr:rowOff>26046</xdr:rowOff>
    </xdr:to>
    <xdr:sp macro="" textlink="">
      <xdr:nvSpPr>
        <xdr:cNvPr id="128" name="フローチャート: 判断 127"/>
        <xdr:cNvSpPr/>
      </xdr:nvSpPr>
      <xdr:spPr>
        <a:xfrm>
          <a:off x="1968500" y="1003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42573</xdr:rowOff>
    </xdr:from>
    <xdr:ext cx="599010" cy="259045"/>
    <xdr:sp macro="" textlink="">
      <xdr:nvSpPr>
        <xdr:cNvPr id="129" name="テキスト ボックス 128"/>
        <xdr:cNvSpPr txBox="1"/>
      </xdr:nvSpPr>
      <xdr:spPr>
        <a:xfrm>
          <a:off x="1719795" y="981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105575</xdr:rowOff>
    </xdr:from>
    <xdr:to>
      <xdr:col>6</xdr:col>
      <xdr:colOff>38100</xdr:colOff>
      <xdr:row>59</xdr:row>
      <xdr:rowOff>35725</xdr:rowOff>
    </xdr:to>
    <xdr:sp macro="" textlink="">
      <xdr:nvSpPr>
        <xdr:cNvPr id="130" name="フローチャート: 判断 129"/>
        <xdr:cNvSpPr/>
      </xdr:nvSpPr>
      <xdr:spPr>
        <a:xfrm>
          <a:off x="1079500" y="100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52252</xdr:rowOff>
    </xdr:from>
    <xdr:ext cx="599010" cy="259045"/>
    <xdr:sp macro="" textlink="">
      <xdr:nvSpPr>
        <xdr:cNvPr id="131" name="テキスト ボックス 130"/>
        <xdr:cNvSpPr txBox="1"/>
      </xdr:nvSpPr>
      <xdr:spPr>
        <a:xfrm>
          <a:off x="830795" y="982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94438</xdr:rowOff>
    </xdr:from>
    <xdr:to>
      <xdr:col>24</xdr:col>
      <xdr:colOff>114300</xdr:colOff>
      <xdr:row>59</xdr:row>
      <xdr:rowOff>24588</xdr:rowOff>
    </xdr:to>
    <xdr:sp macro="" textlink="">
      <xdr:nvSpPr>
        <xdr:cNvPr id="137" name="楕円 136"/>
        <xdr:cNvSpPr/>
      </xdr:nvSpPr>
      <xdr:spPr>
        <a:xfrm>
          <a:off x="4584700" y="100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116653</xdr:rowOff>
    </xdr:from>
    <xdr:to>
      <xdr:col>20</xdr:col>
      <xdr:colOff>38100</xdr:colOff>
      <xdr:row>59</xdr:row>
      <xdr:rowOff>46803</xdr:rowOff>
    </xdr:to>
    <xdr:sp macro="" textlink="">
      <xdr:nvSpPr>
        <xdr:cNvPr id="139" name="楕円 138"/>
        <xdr:cNvSpPr/>
      </xdr:nvSpPr>
      <xdr:spPr>
        <a:xfrm>
          <a:off x="3746500" y="100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37930</xdr:rowOff>
    </xdr:from>
    <xdr:ext cx="534377" cy="259045"/>
    <xdr:sp macro="" textlink="">
      <xdr:nvSpPr>
        <xdr:cNvPr id="140" name="テキスト ボックス 139"/>
        <xdr:cNvSpPr txBox="1"/>
      </xdr:nvSpPr>
      <xdr:spPr>
        <a:xfrm>
          <a:off x="3530111" y="1015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122265</xdr:rowOff>
    </xdr:from>
    <xdr:to>
      <xdr:col>15</xdr:col>
      <xdr:colOff>101600</xdr:colOff>
      <xdr:row>59</xdr:row>
      <xdr:rowOff>52415</xdr:rowOff>
    </xdr:to>
    <xdr:sp macro="" textlink="">
      <xdr:nvSpPr>
        <xdr:cNvPr id="141" name="楕円 140"/>
        <xdr:cNvSpPr/>
      </xdr:nvSpPr>
      <xdr:spPr>
        <a:xfrm>
          <a:off x="2857500" y="100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43542</xdr:rowOff>
    </xdr:from>
    <xdr:ext cx="534377" cy="259045"/>
    <xdr:sp macro="" textlink="">
      <xdr:nvSpPr>
        <xdr:cNvPr id="142" name="テキスト ボックス 141"/>
        <xdr:cNvSpPr txBox="1"/>
      </xdr:nvSpPr>
      <xdr:spPr>
        <a:xfrm>
          <a:off x="2641111" y="101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146944</xdr:rowOff>
    </xdr:from>
    <xdr:to>
      <xdr:col>10</xdr:col>
      <xdr:colOff>165100</xdr:colOff>
      <xdr:row>59</xdr:row>
      <xdr:rowOff>77094</xdr:rowOff>
    </xdr:to>
    <xdr:sp macro="" textlink="">
      <xdr:nvSpPr>
        <xdr:cNvPr id="143" name="楕円 142"/>
        <xdr:cNvSpPr/>
      </xdr:nvSpPr>
      <xdr:spPr>
        <a:xfrm>
          <a:off x="1968500" y="100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68221</xdr:rowOff>
    </xdr:from>
    <xdr:ext cx="534377" cy="259045"/>
    <xdr:sp macro="" textlink="">
      <xdr:nvSpPr>
        <xdr:cNvPr id="144" name="テキスト ボックス 143"/>
        <xdr:cNvSpPr txBox="1"/>
      </xdr:nvSpPr>
      <xdr:spPr>
        <a:xfrm>
          <a:off x="1752111" y="101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151575</xdr:rowOff>
    </xdr:from>
    <xdr:to>
      <xdr:col>6</xdr:col>
      <xdr:colOff>38100</xdr:colOff>
      <xdr:row>59</xdr:row>
      <xdr:rowOff>81725</xdr:rowOff>
    </xdr:to>
    <xdr:sp macro="" textlink="">
      <xdr:nvSpPr>
        <xdr:cNvPr id="145" name="楕円 144"/>
        <xdr:cNvSpPr/>
      </xdr:nvSpPr>
      <xdr:spPr>
        <a:xfrm>
          <a:off x="1079500" y="100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72852</xdr:rowOff>
    </xdr:from>
    <xdr:ext cx="534377" cy="259045"/>
    <xdr:sp macro="" textlink="">
      <xdr:nvSpPr>
        <xdr:cNvPr id="146" name="テキスト ボックス 145"/>
        <xdr:cNvSpPr txBox="1"/>
      </xdr:nvSpPr>
      <xdr:spPr>
        <a:xfrm>
          <a:off x="863111" y="101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98520</xdr:rowOff>
    </xdr:from>
    <xdr:to>
      <xdr:col>24</xdr:col>
      <xdr:colOff>63500</xdr:colOff>
      <xdr:row>78</xdr:row>
      <xdr:rowOff>133659</xdr:rowOff>
    </xdr:to>
    <xdr:cxnSp macro="">
      <xdr:nvCxnSpPr>
        <xdr:cNvPr id="177" name="直線コネクタ 176"/>
        <xdr:cNvCxnSpPr/>
      </xdr:nvCxnSpPr>
      <xdr:spPr>
        <a:xfrm flipV="1">
          <a:off x="3797300" y="13471620"/>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125575</xdr:rowOff>
    </xdr:from>
    <xdr:to>
      <xdr:col>19</xdr:col>
      <xdr:colOff>177800</xdr:colOff>
      <xdr:row>78</xdr:row>
      <xdr:rowOff>133659</xdr:rowOff>
    </xdr:to>
    <xdr:cxnSp macro="">
      <xdr:nvCxnSpPr>
        <xdr:cNvPr id="180" name="直線コネクタ 179"/>
        <xdr:cNvCxnSpPr/>
      </xdr:nvCxnSpPr>
      <xdr:spPr>
        <a:xfrm>
          <a:off x="2908300" y="13498675"/>
          <a:ext cx="8890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125575</xdr:rowOff>
    </xdr:from>
    <xdr:to>
      <xdr:col>15</xdr:col>
      <xdr:colOff>50800</xdr:colOff>
      <xdr:row>79</xdr:row>
      <xdr:rowOff>32209</xdr:rowOff>
    </xdr:to>
    <xdr:cxnSp macro="">
      <xdr:nvCxnSpPr>
        <xdr:cNvPr id="183" name="直線コネクタ 182"/>
        <xdr:cNvCxnSpPr/>
      </xdr:nvCxnSpPr>
      <xdr:spPr>
        <a:xfrm flipV="1">
          <a:off x="2019300" y="13498675"/>
          <a:ext cx="889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95659</xdr:rowOff>
    </xdr:from>
    <xdr:to>
      <xdr:col>15</xdr:col>
      <xdr:colOff>101600</xdr:colOff>
      <xdr:row>78</xdr:row>
      <xdr:rowOff>25809</xdr:rowOff>
    </xdr:to>
    <xdr:sp macro="" textlink="">
      <xdr:nvSpPr>
        <xdr:cNvPr id="184" name="フローチャート: 判断 183"/>
        <xdr:cNvSpPr/>
      </xdr:nvSpPr>
      <xdr:spPr>
        <a:xfrm>
          <a:off x="2857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42336</xdr:rowOff>
    </xdr:from>
    <xdr:ext cx="534377" cy="259045"/>
    <xdr:sp macro="" textlink="">
      <xdr:nvSpPr>
        <xdr:cNvPr id="185" name="テキスト ボックス 184"/>
        <xdr:cNvSpPr txBox="1"/>
      </xdr:nvSpPr>
      <xdr:spPr>
        <a:xfrm>
          <a:off x="2641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11815</xdr:rowOff>
    </xdr:from>
    <xdr:to>
      <xdr:col>10</xdr:col>
      <xdr:colOff>114300</xdr:colOff>
      <xdr:row>79</xdr:row>
      <xdr:rowOff>32209</xdr:rowOff>
    </xdr:to>
    <xdr:cxnSp macro="">
      <xdr:nvCxnSpPr>
        <xdr:cNvPr id="186" name="直線コネクタ 185"/>
        <xdr:cNvCxnSpPr/>
      </xdr:nvCxnSpPr>
      <xdr:spPr>
        <a:xfrm>
          <a:off x="1130300" y="13556365"/>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58970</xdr:rowOff>
    </xdr:from>
    <xdr:to>
      <xdr:col>10</xdr:col>
      <xdr:colOff>165100</xdr:colOff>
      <xdr:row>78</xdr:row>
      <xdr:rowOff>160570</xdr:rowOff>
    </xdr:to>
    <xdr:sp macro="" textlink="">
      <xdr:nvSpPr>
        <xdr:cNvPr id="187" name="フローチャート: 判断 186"/>
        <xdr:cNvSpPr/>
      </xdr:nvSpPr>
      <xdr:spPr>
        <a:xfrm>
          <a:off x="1968500" y="134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5647</xdr:rowOff>
    </xdr:from>
    <xdr:ext cx="469744" cy="259045"/>
    <xdr:sp macro="" textlink="">
      <xdr:nvSpPr>
        <xdr:cNvPr id="188" name="テキスト ボックス 187"/>
        <xdr:cNvSpPr txBox="1"/>
      </xdr:nvSpPr>
      <xdr:spPr>
        <a:xfrm>
          <a:off x="1784428" y="132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27783</xdr:rowOff>
    </xdr:from>
    <xdr:to>
      <xdr:col>6</xdr:col>
      <xdr:colOff>38100</xdr:colOff>
      <xdr:row>78</xdr:row>
      <xdr:rowOff>129383</xdr:rowOff>
    </xdr:to>
    <xdr:sp macro="" textlink="">
      <xdr:nvSpPr>
        <xdr:cNvPr id="189" name="フローチャート: 判断 188"/>
        <xdr:cNvSpPr/>
      </xdr:nvSpPr>
      <xdr:spPr>
        <a:xfrm>
          <a:off x="1079500" y="1340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145910</xdr:rowOff>
    </xdr:from>
    <xdr:ext cx="534377" cy="259045"/>
    <xdr:sp macro="" textlink="">
      <xdr:nvSpPr>
        <xdr:cNvPr id="190" name="テキスト ボックス 189"/>
        <xdr:cNvSpPr txBox="1"/>
      </xdr:nvSpPr>
      <xdr:spPr>
        <a:xfrm>
          <a:off x="863111" y="1317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47720</xdr:rowOff>
    </xdr:from>
    <xdr:to>
      <xdr:col>24</xdr:col>
      <xdr:colOff>114300</xdr:colOff>
      <xdr:row>78</xdr:row>
      <xdr:rowOff>149320</xdr:rowOff>
    </xdr:to>
    <xdr:sp macro="" textlink="">
      <xdr:nvSpPr>
        <xdr:cNvPr id="196" name="楕円 195"/>
        <xdr:cNvSpPr/>
      </xdr:nvSpPr>
      <xdr:spPr>
        <a:xfrm>
          <a:off x="4584700" y="134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26147</xdr:rowOff>
    </xdr:from>
    <xdr:ext cx="534377" cy="259045"/>
    <xdr:sp macro="" textlink="">
      <xdr:nvSpPr>
        <xdr:cNvPr id="197" name="維持補修費該当値テキスト"/>
        <xdr:cNvSpPr txBox="1"/>
      </xdr:nvSpPr>
      <xdr:spPr>
        <a:xfrm>
          <a:off x="4686300" y="133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82859</xdr:rowOff>
    </xdr:from>
    <xdr:to>
      <xdr:col>20</xdr:col>
      <xdr:colOff>38100</xdr:colOff>
      <xdr:row>79</xdr:row>
      <xdr:rowOff>13009</xdr:rowOff>
    </xdr:to>
    <xdr:sp macro="" textlink="">
      <xdr:nvSpPr>
        <xdr:cNvPr id="198" name="楕円 197"/>
        <xdr:cNvSpPr/>
      </xdr:nvSpPr>
      <xdr:spPr>
        <a:xfrm>
          <a:off x="3746500" y="13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4136</xdr:rowOff>
    </xdr:from>
    <xdr:ext cx="469744" cy="259045"/>
    <xdr:sp macro="" textlink="">
      <xdr:nvSpPr>
        <xdr:cNvPr id="199" name="テキスト ボックス 198"/>
        <xdr:cNvSpPr txBox="1"/>
      </xdr:nvSpPr>
      <xdr:spPr>
        <a:xfrm>
          <a:off x="3562428" y="135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74775</xdr:rowOff>
    </xdr:from>
    <xdr:to>
      <xdr:col>15</xdr:col>
      <xdr:colOff>101600</xdr:colOff>
      <xdr:row>79</xdr:row>
      <xdr:rowOff>4925</xdr:rowOff>
    </xdr:to>
    <xdr:sp macro="" textlink="">
      <xdr:nvSpPr>
        <xdr:cNvPr id="200" name="楕円 199"/>
        <xdr:cNvSpPr/>
      </xdr:nvSpPr>
      <xdr:spPr>
        <a:xfrm>
          <a:off x="2857500" y="134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167502</xdr:rowOff>
    </xdr:from>
    <xdr:ext cx="469744" cy="259045"/>
    <xdr:sp macro="" textlink="">
      <xdr:nvSpPr>
        <xdr:cNvPr id="201" name="テキスト ボックス 200"/>
        <xdr:cNvSpPr txBox="1"/>
      </xdr:nvSpPr>
      <xdr:spPr>
        <a:xfrm>
          <a:off x="2673428" y="1354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152859</xdr:rowOff>
    </xdr:from>
    <xdr:to>
      <xdr:col>10</xdr:col>
      <xdr:colOff>165100</xdr:colOff>
      <xdr:row>79</xdr:row>
      <xdr:rowOff>83009</xdr:rowOff>
    </xdr:to>
    <xdr:sp macro="" textlink="">
      <xdr:nvSpPr>
        <xdr:cNvPr id="202" name="楕円 201"/>
        <xdr:cNvSpPr/>
      </xdr:nvSpPr>
      <xdr:spPr>
        <a:xfrm>
          <a:off x="1968500" y="135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74136</xdr:rowOff>
    </xdr:from>
    <xdr:ext cx="469744" cy="259045"/>
    <xdr:sp macro="" textlink="">
      <xdr:nvSpPr>
        <xdr:cNvPr id="203" name="テキスト ボックス 202"/>
        <xdr:cNvSpPr txBox="1"/>
      </xdr:nvSpPr>
      <xdr:spPr>
        <a:xfrm>
          <a:off x="1784428" y="1361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132465</xdr:rowOff>
    </xdr:from>
    <xdr:to>
      <xdr:col>6</xdr:col>
      <xdr:colOff>38100</xdr:colOff>
      <xdr:row>79</xdr:row>
      <xdr:rowOff>62615</xdr:rowOff>
    </xdr:to>
    <xdr:sp macro="" textlink="">
      <xdr:nvSpPr>
        <xdr:cNvPr id="204" name="楕円 203"/>
        <xdr:cNvSpPr/>
      </xdr:nvSpPr>
      <xdr:spPr>
        <a:xfrm>
          <a:off x="1079500" y="135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53742</xdr:rowOff>
    </xdr:from>
    <xdr:ext cx="469744" cy="259045"/>
    <xdr:sp macro="" textlink="">
      <xdr:nvSpPr>
        <xdr:cNvPr id="205" name="テキスト ボックス 204"/>
        <xdr:cNvSpPr txBox="1"/>
      </xdr:nvSpPr>
      <xdr:spPr>
        <a:xfrm>
          <a:off x="895428" y="13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33579</xdr:rowOff>
    </xdr:from>
    <xdr:to>
      <xdr:col>24</xdr:col>
      <xdr:colOff>63500</xdr:colOff>
      <xdr:row>96</xdr:row>
      <xdr:rowOff>23634</xdr:rowOff>
    </xdr:to>
    <xdr:cxnSp macro="">
      <xdr:nvCxnSpPr>
        <xdr:cNvPr id="235" name="直線コネクタ 234"/>
        <xdr:cNvCxnSpPr/>
      </xdr:nvCxnSpPr>
      <xdr:spPr>
        <a:xfrm>
          <a:off x="3797300" y="16149879"/>
          <a:ext cx="838200" cy="3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33579</xdr:rowOff>
    </xdr:from>
    <xdr:to>
      <xdr:col>19</xdr:col>
      <xdr:colOff>177800</xdr:colOff>
      <xdr:row>96</xdr:row>
      <xdr:rowOff>38315</xdr:rowOff>
    </xdr:to>
    <xdr:cxnSp macro="">
      <xdr:nvCxnSpPr>
        <xdr:cNvPr id="238" name="直線コネクタ 237"/>
        <xdr:cNvCxnSpPr/>
      </xdr:nvCxnSpPr>
      <xdr:spPr>
        <a:xfrm flipV="1">
          <a:off x="2908300" y="16149879"/>
          <a:ext cx="889000" cy="34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37731</xdr:rowOff>
    </xdr:from>
    <xdr:to>
      <xdr:col>15</xdr:col>
      <xdr:colOff>50800</xdr:colOff>
      <xdr:row>96</xdr:row>
      <xdr:rowOff>38315</xdr:rowOff>
    </xdr:to>
    <xdr:cxnSp macro="">
      <xdr:nvCxnSpPr>
        <xdr:cNvPr id="241" name="直線コネクタ 240"/>
        <xdr:cNvCxnSpPr/>
      </xdr:nvCxnSpPr>
      <xdr:spPr>
        <a:xfrm>
          <a:off x="2019300" y="16325481"/>
          <a:ext cx="889000" cy="1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89370</xdr:rowOff>
    </xdr:from>
    <xdr:to>
      <xdr:col>15</xdr:col>
      <xdr:colOff>101600</xdr:colOff>
      <xdr:row>96</xdr:row>
      <xdr:rowOff>19520</xdr:rowOff>
    </xdr:to>
    <xdr:sp macro="" textlink="">
      <xdr:nvSpPr>
        <xdr:cNvPr id="242" name="フローチャート: 判断 241"/>
        <xdr:cNvSpPr/>
      </xdr:nvSpPr>
      <xdr:spPr>
        <a:xfrm>
          <a:off x="28575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36047</xdr:rowOff>
    </xdr:from>
    <xdr:ext cx="534377" cy="259045"/>
    <xdr:sp macro="" textlink="">
      <xdr:nvSpPr>
        <xdr:cNvPr id="243" name="テキスト ボックス 242"/>
        <xdr:cNvSpPr txBox="1"/>
      </xdr:nvSpPr>
      <xdr:spPr>
        <a:xfrm>
          <a:off x="2641111" y="161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7035</xdr:rowOff>
    </xdr:from>
    <xdr:to>
      <xdr:col>10</xdr:col>
      <xdr:colOff>114300</xdr:colOff>
      <xdr:row>95</xdr:row>
      <xdr:rowOff>37731</xdr:rowOff>
    </xdr:to>
    <xdr:cxnSp macro="">
      <xdr:nvCxnSpPr>
        <xdr:cNvPr id="244" name="直線コネクタ 243"/>
        <xdr:cNvCxnSpPr/>
      </xdr:nvCxnSpPr>
      <xdr:spPr>
        <a:xfrm>
          <a:off x="1130300" y="16294785"/>
          <a:ext cx="889000" cy="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144924</xdr:rowOff>
    </xdr:from>
    <xdr:ext cx="534377" cy="259045"/>
    <xdr:sp macro="" textlink="">
      <xdr:nvSpPr>
        <xdr:cNvPr id="246" name="テキスト ボックス 245"/>
        <xdr:cNvSpPr txBox="1"/>
      </xdr:nvSpPr>
      <xdr:spPr>
        <a:xfrm>
          <a:off x="1752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156342</xdr:rowOff>
    </xdr:from>
    <xdr:ext cx="534377" cy="259045"/>
    <xdr:sp macro="" textlink="">
      <xdr:nvSpPr>
        <xdr:cNvPr id="248" name="テキスト ボックス 247"/>
        <xdr:cNvSpPr txBox="1"/>
      </xdr:nvSpPr>
      <xdr:spPr>
        <a:xfrm>
          <a:off x="863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144284</xdr:rowOff>
    </xdr:from>
    <xdr:to>
      <xdr:col>24</xdr:col>
      <xdr:colOff>114300</xdr:colOff>
      <xdr:row>96</xdr:row>
      <xdr:rowOff>74434</xdr:rowOff>
    </xdr:to>
    <xdr:sp macro="" textlink="">
      <xdr:nvSpPr>
        <xdr:cNvPr id="254" name="楕円 253"/>
        <xdr:cNvSpPr/>
      </xdr:nvSpPr>
      <xdr:spPr>
        <a:xfrm>
          <a:off x="4584700" y="16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167161</xdr:rowOff>
    </xdr:from>
    <xdr:ext cx="534377" cy="259045"/>
    <xdr:sp macro="" textlink="">
      <xdr:nvSpPr>
        <xdr:cNvPr id="255" name="扶助費該当値テキスト"/>
        <xdr:cNvSpPr txBox="1"/>
      </xdr:nvSpPr>
      <xdr:spPr>
        <a:xfrm>
          <a:off x="4686300" y="1628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154229</xdr:rowOff>
    </xdr:from>
    <xdr:to>
      <xdr:col>20</xdr:col>
      <xdr:colOff>38100</xdr:colOff>
      <xdr:row>94</xdr:row>
      <xdr:rowOff>84379</xdr:rowOff>
    </xdr:to>
    <xdr:sp macro="" textlink="">
      <xdr:nvSpPr>
        <xdr:cNvPr id="256" name="楕円 255"/>
        <xdr:cNvSpPr/>
      </xdr:nvSpPr>
      <xdr:spPr>
        <a:xfrm>
          <a:off x="3746500" y="160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100906</xdr:rowOff>
    </xdr:from>
    <xdr:ext cx="534377" cy="259045"/>
    <xdr:sp macro="" textlink="">
      <xdr:nvSpPr>
        <xdr:cNvPr id="257" name="テキスト ボックス 256"/>
        <xdr:cNvSpPr txBox="1"/>
      </xdr:nvSpPr>
      <xdr:spPr>
        <a:xfrm>
          <a:off x="3530111" y="158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158965</xdr:rowOff>
    </xdr:from>
    <xdr:to>
      <xdr:col>15</xdr:col>
      <xdr:colOff>101600</xdr:colOff>
      <xdr:row>96</xdr:row>
      <xdr:rowOff>89115</xdr:rowOff>
    </xdr:to>
    <xdr:sp macro="" textlink="">
      <xdr:nvSpPr>
        <xdr:cNvPr id="258" name="楕円 257"/>
        <xdr:cNvSpPr/>
      </xdr:nvSpPr>
      <xdr:spPr>
        <a:xfrm>
          <a:off x="2857500" y="164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80242</xdr:rowOff>
    </xdr:from>
    <xdr:ext cx="534377" cy="259045"/>
    <xdr:sp macro="" textlink="">
      <xdr:nvSpPr>
        <xdr:cNvPr id="259" name="テキスト ボックス 258"/>
        <xdr:cNvSpPr txBox="1"/>
      </xdr:nvSpPr>
      <xdr:spPr>
        <a:xfrm>
          <a:off x="2641111" y="1653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158381</xdr:rowOff>
    </xdr:from>
    <xdr:to>
      <xdr:col>10</xdr:col>
      <xdr:colOff>165100</xdr:colOff>
      <xdr:row>95</xdr:row>
      <xdr:rowOff>88531</xdr:rowOff>
    </xdr:to>
    <xdr:sp macro="" textlink="">
      <xdr:nvSpPr>
        <xdr:cNvPr id="260" name="楕円 259"/>
        <xdr:cNvSpPr/>
      </xdr:nvSpPr>
      <xdr:spPr>
        <a:xfrm>
          <a:off x="1968500" y="162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105058</xdr:rowOff>
    </xdr:from>
    <xdr:ext cx="534377" cy="259045"/>
    <xdr:sp macro="" textlink="">
      <xdr:nvSpPr>
        <xdr:cNvPr id="261" name="テキスト ボックス 260"/>
        <xdr:cNvSpPr txBox="1"/>
      </xdr:nvSpPr>
      <xdr:spPr>
        <a:xfrm>
          <a:off x="1752111" y="160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127685</xdr:rowOff>
    </xdr:from>
    <xdr:to>
      <xdr:col>6</xdr:col>
      <xdr:colOff>38100</xdr:colOff>
      <xdr:row>95</xdr:row>
      <xdr:rowOff>57835</xdr:rowOff>
    </xdr:to>
    <xdr:sp macro="" textlink="">
      <xdr:nvSpPr>
        <xdr:cNvPr id="262" name="楕円 261"/>
        <xdr:cNvSpPr/>
      </xdr:nvSpPr>
      <xdr:spPr>
        <a:xfrm>
          <a:off x="1079500" y="162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74362</xdr:rowOff>
    </xdr:from>
    <xdr:ext cx="534377" cy="259045"/>
    <xdr:sp macro="" textlink="">
      <xdr:nvSpPr>
        <xdr:cNvPr id="263" name="テキスト ボックス 262"/>
        <xdr:cNvSpPr txBox="1"/>
      </xdr:nvSpPr>
      <xdr:spPr>
        <a:xfrm>
          <a:off x="863111" y="160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71317</xdr:rowOff>
    </xdr:from>
    <xdr:to>
      <xdr:col>55</xdr:col>
      <xdr:colOff>0</xdr:colOff>
      <xdr:row>34</xdr:row>
      <xdr:rowOff>104363</xdr:rowOff>
    </xdr:to>
    <xdr:cxnSp macro="">
      <xdr:nvCxnSpPr>
        <xdr:cNvPr id="290" name="直線コネクタ 289"/>
        <xdr:cNvCxnSpPr/>
      </xdr:nvCxnSpPr>
      <xdr:spPr>
        <a:xfrm flipV="1">
          <a:off x="9639300" y="5900617"/>
          <a:ext cx="8382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23438</xdr:rowOff>
    </xdr:from>
    <xdr:to>
      <xdr:col>50</xdr:col>
      <xdr:colOff>114300</xdr:colOff>
      <xdr:row>34</xdr:row>
      <xdr:rowOff>104363</xdr:rowOff>
    </xdr:to>
    <xdr:cxnSp macro="">
      <xdr:nvCxnSpPr>
        <xdr:cNvPr id="293" name="直線コネクタ 292"/>
        <xdr:cNvCxnSpPr/>
      </xdr:nvCxnSpPr>
      <xdr:spPr>
        <a:xfrm>
          <a:off x="8750300" y="5509838"/>
          <a:ext cx="889000" cy="4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23438</xdr:rowOff>
    </xdr:from>
    <xdr:to>
      <xdr:col>45</xdr:col>
      <xdr:colOff>177800</xdr:colOff>
      <xdr:row>35</xdr:row>
      <xdr:rowOff>163959</xdr:rowOff>
    </xdr:to>
    <xdr:cxnSp macro="">
      <xdr:nvCxnSpPr>
        <xdr:cNvPr id="296" name="直線コネクタ 295"/>
        <xdr:cNvCxnSpPr/>
      </xdr:nvCxnSpPr>
      <xdr:spPr>
        <a:xfrm flipV="1">
          <a:off x="7861300" y="5509838"/>
          <a:ext cx="889000" cy="6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14719</xdr:rowOff>
    </xdr:from>
    <xdr:to>
      <xdr:col>46</xdr:col>
      <xdr:colOff>38100</xdr:colOff>
      <xdr:row>31</xdr:row>
      <xdr:rowOff>116319</xdr:rowOff>
    </xdr:to>
    <xdr:sp macro="" textlink="">
      <xdr:nvSpPr>
        <xdr:cNvPr id="297" name="フローチャート: 判断 296"/>
        <xdr:cNvSpPr/>
      </xdr:nvSpPr>
      <xdr:spPr>
        <a:xfrm>
          <a:off x="8699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132846</xdr:rowOff>
    </xdr:from>
    <xdr:ext cx="599010" cy="259045"/>
    <xdr:sp macro="" textlink="">
      <xdr:nvSpPr>
        <xdr:cNvPr id="298" name="テキスト ボックス 297"/>
        <xdr:cNvSpPr txBox="1"/>
      </xdr:nvSpPr>
      <xdr:spPr>
        <a:xfrm>
          <a:off x="8450795" y="51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127808</xdr:rowOff>
    </xdr:from>
    <xdr:to>
      <xdr:col>41</xdr:col>
      <xdr:colOff>50800</xdr:colOff>
      <xdr:row>35</xdr:row>
      <xdr:rowOff>163959</xdr:rowOff>
    </xdr:to>
    <xdr:cxnSp macro="">
      <xdr:nvCxnSpPr>
        <xdr:cNvPr id="299" name="直線コネクタ 298"/>
        <xdr:cNvCxnSpPr/>
      </xdr:nvCxnSpPr>
      <xdr:spPr>
        <a:xfrm>
          <a:off x="6972300" y="6128558"/>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21957</xdr:rowOff>
    </xdr:from>
    <xdr:to>
      <xdr:col>41</xdr:col>
      <xdr:colOff>101600</xdr:colOff>
      <xdr:row>35</xdr:row>
      <xdr:rowOff>123557</xdr:rowOff>
    </xdr:to>
    <xdr:sp macro="" textlink="">
      <xdr:nvSpPr>
        <xdr:cNvPr id="300" name="フローチャート: 判断 299"/>
        <xdr:cNvSpPr/>
      </xdr:nvSpPr>
      <xdr:spPr>
        <a:xfrm>
          <a:off x="7810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140084</xdr:rowOff>
    </xdr:from>
    <xdr:ext cx="599010" cy="259045"/>
    <xdr:sp macro="" textlink="">
      <xdr:nvSpPr>
        <xdr:cNvPr id="301" name="テキスト ボックス 300"/>
        <xdr:cNvSpPr txBox="1"/>
      </xdr:nvSpPr>
      <xdr:spPr>
        <a:xfrm>
          <a:off x="7561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165028</xdr:rowOff>
    </xdr:from>
    <xdr:to>
      <xdr:col>36</xdr:col>
      <xdr:colOff>165100</xdr:colOff>
      <xdr:row>35</xdr:row>
      <xdr:rowOff>95178</xdr:rowOff>
    </xdr:to>
    <xdr:sp macro="" textlink="">
      <xdr:nvSpPr>
        <xdr:cNvPr id="302" name="フローチャート: 判断 301"/>
        <xdr:cNvSpPr/>
      </xdr:nvSpPr>
      <xdr:spPr>
        <a:xfrm>
          <a:off x="6921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111705</xdr:rowOff>
    </xdr:from>
    <xdr:ext cx="599010" cy="259045"/>
    <xdr:sp macro="" textlink="">
      <xdr:nvSpPr>
        <xdr:cNvPr id="303" name="テキスト ボックス 302"/>
        <xdr:cNvSpPr txBox="1"/>
      </xdr:nvSpPr>
      <xdr:spPr>
        <a:xfrm>
          <a:off x="6672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20517</xdr:rowOff>
    </xdr:from>
    <xdr:to>
      <xdr:col>55</xdr:col>
      <xdr:colOff>50800</xdr:colOff>
      <xdr:row>34</xdr:row>
      <xdr:rowOff>122117</xdr:rowOff>
    </xdr:to>
    <xdr:sp macro="" textlink="">
      <xdr:nvSpPr>
        <xdr:cNvPr id="309" name="楕円 308"/>
        <xdr:cNvSpPr/>
      </xdr:nvSpPr>
      <xdr:spPr>
        <a:xfrm>
          <a:off x="10426700" y="58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43394</xdr:rowOff>
    </xdr:from>
    <xdr:ext cx="599010" cy="259045"/>
    <xdr:sp macro="" textlink="">
      <xdr:nvSpPr>
        <xdr:cNvPr id="310" name="補助費等該当値テキスト"/>
        <xdr:cNvSpPr txBox="1"/>
      </xdr:nvSpPr>
      <xdr:spPr>
        <a:xfrm>
          <a:off x="10528300" y="570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53563</xdr:rowOff>
    </xdr:from>
    <xdr:to>
      <xdr:col>50</xdr:col>
      <xdr:colOff>165100</xdr:colOff>
      <xdr:row>34</xdr:row>
      <xdr:rowOff>155163</xdr:rowOff>
    </xdr:to>
    <xdr:sp macro="" textlink="">
      <xdr:nvSpPr>
        <xdr:cNvPr id="311" name="楕円 310"/>
        <xdr:cNvSpPr/>
      </xdr:nvSpPr>
      <xdr:spPr>
        <a:xfrm>
          <a:off x="9588500" y="58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240</xdr:rowOff>
    </xdr:from>
    <xdr:ext cx="599010" cy="259045"/>
    <xdr:sp macro="" textlink="">
      <xdr:nvSpPr>
        <xdr:cNvPr id="312" name="テキスト ボックス 311"/>
        <xdr:cNvSpPr txBox="1"/>
      </xdr:nvSpPr>
      <xdr:spPr>
        <a:xfrm>
          <a:off x="9339795" y="565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144088</xdr:rowOff>
    </xdr:from>
    <xdr:to>
      <xdr:col>46</xdr:col>
      <xdr:colOff>38100</xdr:colOff>
      <xdr:row>32</xdr:row>
      <xdr:rowOff>74238</xdr:rowOff>
    </xdr:to>
    <xdr:sp macro="" textlink="">
      <xdr:nvSpPr>
        <xdr:cNvPr id="313" name="楕円 312"/>
        <xdr:cNvSpPr/>
      </xdr:nvSpPr>
      <xdr:spPr>
        <a:xfrm>
          <a:off x="8699500" y="54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65365</xdr:rowOff>
    </xdr:from>
    <xdr:ext cx="599010" cy="259045"/>
    <xdr:sp macro="" textlink="">
      <xdr:nvSpPr>
        <xdr:cNvPr id="314" name="テキスト ボックス 313"/>
        <xdr:cNvSpPr txBox="1"/>
      </xdr:nvSpPr>
      <xdr:spPr>
        <a:xfrm>
          <a:off x="8450795" y="555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113159</xdr:rowOff>
    </xdr:from>
    <xdr:to>
      <xdr:col>41</xdr:col>
      <xdr:colOff>101600</xdr:colOff>
      <xdr:row>36</xdr:row>
      <xdr:rowOff>43309</xdr:rowOff>
    </xdr:to>
    <xdr:sp macro="" textlink="">
      <xdr:nvSpPr>
        <xdr:cNvPr id="315" name="楕円 314"/>
        <xdr:cNvSpPr/>
      </xdr:nvSpPr>
      <xdr:spPr>
        <a:xfrm>
          <a:off x="7810500" y="61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34436</xdr:rowOff>
    </xdr:from>
    <xdr:ext cx="599010" cy="259045"/>
    <xdr:sp macro="" textlink="">
      <xdr:nvSpPr>
        <xdr:cNvPr id="316" name="テキスト ボックス 315"/>
        <xdr:cNvSpPr txBox="1"/>
      </xdr:nvSpPr>
      <xdr:spPr>
        <a:xfrm>
          <a:off x="7561795" y="620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77008</xdr:rowOff>
    </xdr:from>
    <xdr:to>
      <xdr:col>36</xdr:col>
      <xdr:colOff>165100</xdr:colOff>
      <xdr:row>36</xdr:row>
      <xdr:rowOff>7158</xdr:rowOff>
    </xdr:to>
    <xdr:sp macro="" textlink="">
      <xdr:nvSpPr>
        <xdr:cNvPr id="317" name="楕円 316"/>
        <xdr:cNvSpPr/>
      </xdr:nvSpPr>
      <xdr:spPr>
        <a:xfrm>
          <a:off x="6921500" y="60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169735</xdr:rowOff>
    </xdr:from>
    <xdr:ext cx="599010" cy="259045"/>
    <xdr:sp macro="" textlink="">
      <xdr:nvSpPr>
        <xdr:cNvPr id="318" name="テキスト ボックス 317"/>
        <xdr:cNvSpPr txBox="1"/>
      </xdr:nvSpPr>
      <xdr:spPr>
        <a:xfrm>
          <a:off x="6672795" y="617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115174</xdr:rowOff>
    </xdr:from>
    <xdr:to>
      <xdr:col>55</xdr:col>
      <xdr:colOff>0</xdr:colOff>
      <xdr:row>58</xdr:row>
      <xdr:rowOff>125874</xdr:rowOff>
    </xdr:to>
    <xdr:cxnSp macro="">
      <xdr:nvCxnSpPr>
        <xdr:cNvPr id="349" name="直線コネクタ 348"/>
        <xdr:cNvCxnSpPr/>
      </xdr:nvCxnSpPr>
      <xdr:spPr>
        <a:xfrm flipV="1">
          <a:off x="9639300" y="10059274"/>
          <a:ext cx="8382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109499</xdr:rowOff>
    </xdr:from>
    <xdr:to>
      <xdr:col>50</xdr:col>
      <xdr:colOff>114300</xdr:colOff>
      <xdr:row>58</xdr:row>
      <xdr:rowOff>125874</xdr:rowOff>
    </xdr:to>
    <xdr:cxnSp macro="">
      <xdr:nvCxnSpPr>
        <xdr:cNvPr id="352" name="直線コネクタ 351"/>
        <xdr:cNvCxnSpPr/>
      </xdr:nvCxnSpPr>
      <xdr:spPr>
        <a:xfrm>
          <a:off x="8750300" y="9882149"/>
          <a:ext cx="889000" cy="18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102528</xdr:rowOff>
    </xdr:from>
    <xdr:to>
      <xdr:col>45</xdr:col>
      <xdr:colOff>177800</xdr:colOff>
      <xdr:row>57</xdr:row>
      <xdr:rowOff>109499</xdr:rowOff>
    </xdr:to>
    <xdr:cxnSp macro="">
      <xdr:nvCxnSpPr>
        <xdr:cNvPr id="355" name="直線コネクタ 354"/>
        <xdr:cNvCxnSpPr/>
      </xdr:nvCxnSpPr>
      <xdr:spPr>
        <a:xfrm>
          <a:off x="7861300" y="9875178"/>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64091</xdr:rowOff>
    </xdr:from>
    <xdr:to>
      <xdr:col>46</xdr:col>
      <xdr:colOff>38100</xdr:colOff>
      <xdr:row>57</xdr:row>
      <xdr:rowOff>165691</xdr:rowOff>
    </xdr:to>
    <xdr:sp macro="" textlink="">
      <xdr:nvSpPr>
        <xdr:cNvPr id="356" name="フローチャート: 判断 355"/>
        <xdr:cNvSpPr/>
      </xdr:nvSpPr>
      <xdr:spPr>
        <a:xfrm>
          <a:off x="8699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156818</xdr:rowOff>
    </xdr:from>
    <xdr:ext cx="599010" cy="259045"/>
    <xdr:sp macro="" textlink="">
      <xdr:nvSpPr>
        <xdr:cNvPr id="357" name="テキスト ボックス 356"/>
        <xdr:cNvSpPr txBox="1"/>
      </xdr:nvSpPr>
      <xdr:spPr>
        <a:xfrm>
          <a:off x="8450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102528</xdr:rowOff>
    </xdr:from>
    <xdr:to>
      <xdr:col>41</xdr:col>
      <xdr:colOff>50800</xdr:colOff>
      <xdr:row>58</xdr:row>
      <xdr:rowOff>51143</xdr:rowOff>
    </xdr:to>
    <xdr:cxnSp macro="">
      <xdr:nvCxnSpPr>
        <xdr:cNvPr id="358" name="直線コネクタ 357"/>
        <xdr:cNvCxnSpPr/>
      </xdr:nvCxnSpPr>
      <xdr:spPr>
        <a:xfrm flipV="1">
          <a:off x="6972300" y="9875178"/>
          <a:ext cx="889000" cy="1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26440</xdr:rowOff>
    </xdr:from>
    <xdr:to>
      <xdr:col>41</xdr:col>
      <xdr:colOff>101600</xdr:colOff>
      <xdr:row>58</xdr:row>
      <xdr:rowOff>128040</xdr:rowOff>
    </xdr:to>
    <xdr:sp macro="" textlink="">
      <xdr:nvSpPr>
        <xdr:cNvPr id="359" name="フローチャート: 判断 358"/>
        <xdr:cNvSpPr/>
      </xdr:nvSpPr>
      <xdr:spPr>
        <a:xfrm>
          <a:off x="7810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119167</xdr:rowOff>
    </xdr:from>
    <xdr:ext cx="599010" cy="259045"/>
    <xdr:sp macro="" textlink="">
      <xdr:nvSpPr>
        <xdr:cNvPr id="360" name="テキスト ボックス 359"/>
        <xdr:cNvSpPr txBox="1"/>
      </xdr:nvSpPr>
      <xdr:spPr>
        <a:xfrm>
          <a:off x="7561795" y="100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31669</xdr:rowOff>
    </xdr:from>
    <xdr:to>
      <xdr:col>36</xdr:col>
      <xdr:colOff>165100</xdr:colOff>
      <xdr:row>58</xdr:row>
      <xdr:rowOff>133269</xdr:rowOff>
    </xdr:to>
    <xdr:sp macro="" textlink="">
      <xdr:nvSpPr>
        <xdr:cNvPr id="361" name="フローチャート: 判断 360"/>
        <xdr:cNvSpPr/>
      </xdr:nvSpPr>
      <xdr:spPr>
        <a:xfrm>
          <a:off x="6921500" y="997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124396</xdr:rowOff>
    </xdr:from>
    <xdr:ext cx="599010" cy="259045"/>
    <xdr:sp macro="" textlink="">
      <xdr:nvSpPr>
        <xdr:cNvPr id="362" name="テキスト ボックス 361"/>
        <xdr:cNvSpPr txBox="1"/>
      </xdr:nvSpPr>
      <xdr:spPr>
        <a:xfrm>
          <a:off x="6672795" y="1006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64374</xdr:rowOff>
    </xdr:from>
    <xdr:to>
      <xdr:col>55</xdr:col>
      <xdr:colOff>50800</xdr:colOff>
      <xdr:row>58</xdr:row>
      <xdr:rowOff>165974</xdr:rowOff>
    </xdr:to>
    <xdr:sp macro="" textlink="">
      <xdr:nvSpPr>
        <xdr:cNvPr id="368" name="楕円 367"/>
        <xdr:cNvSpPr/>
      </xdr:nvSpPr>
      <xdr:spPr>
        <a:xfrm>
          <a:off x="10426700" y="100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15656</xdr:rowOff>
    </xdr:from>
    <xdr:ext cx="534377" cy="259045"/>
    <xdr:sp macro="" textlink="">
      <xdr:nvSpPr>
        <xdr:cNvPr id="369" name="普通建設事業費該当値テキスト"/>
        <xdr:cNvSpPr txBox="1"/>
      </xdr:nvSpPr>
      <xdr:spPr>
        <a:xfrm>
          <a:off x="10528300" y="99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75074</xdr:rowOff>
    </xdr:from>
    <xdr:to>
      <xdr:col>50</xdr:col>
      <xdr:colOff>165100</xdr:colOff>
      <xdr:row>59</xdr:row>
      <xdr:rowOff>5224</xdr:rowOff>
    </xdr:to>
    <xdr:sp macro="" textlink="">
      <xdr:nvSpPr>
        <xdr:cNvPr id="370" name="楕円 369"/>
        <xdr:cNvSpPr/>
      </xdr:nvSpPr>
      <xdr:spPr>
        <a:xfrm>
          <a:off x="9588500" y="1001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167801</xdr:rowOff>
    </xdr:from>
    <xdr:ext cx="534377" cy="259045"/>
    <xdr:sp macro="" textlink="">
      <xdr:nvSpPr>
        <xdr:cNvPr id="371" name="テキスト ボックス 370"/>
        <xdr:cNvSpPr txBox="1"/>
      </xdr:nvSpPr>
      <xdr:spPr>
        <a:xfrm>
          <a:off x="9372111" y="1011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58699</xdr:rowOff>
    </xdr:from>
    <xdr:to>
      <xdr:col>46</xdr:col>
      <xdr:colOff>38100</xdr:colOff>
      <xdr:row>57</xdr:row>
      <xdr:rowOff>160299</xdr:rowOff>
    </xdr:to>
    <xdr:sp macro="" textlink="">
      <xdr:nvSpPr>
        <xdr:cNvPr id="372" name="楕円 371"/>
        <xdr:cNvSpPr/>
      </xdr:nvSpPr>
      <xdr:spPr>
        <a:xfrm>
          <a:off x="8699500" y="98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5376</xdr:rowOff>
    </xdr:from>
    <xdr:ext cx="599010" cy="259045"/>
    <xdr:sp macro="" textlink="">
      <xdr:nvSpPr>
        <xdr:cNvPr id="373" name="テキスト ボックス 372"/>
        <xdr:cNvSpPr txBox="1"/>
      </xdr:nvSpPr>
      <xdr:spPr>
        <a:xfrm>
          <a:off x="8450795" y="960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51728</xdr:rowOff>
    </xdr:from>
    <xdr:to>
      <xdr:col>41</xdr:col>
      <xdr:colOff>101600</xdr:colOff>
      <xdr:row>57</xdr:row>
      <xdr:rowOff>153328</xdr:rowOff>
    </xdr:to>
    <xdr:sp macro="" textlink="">
      <xdr:nvSpPr>
        <xdr:cNvPr id="374" name="楕円 373"/>
        <xdr:cNvSpPr/>
      </xdr:nvSpPr>
      <xdr:spPr>
        <a:xfrm>
          <a:off x="7810500" y="98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169855</xdr:rowOff>
    </xdr:from>
    <xdr:ext cx="599010" cy="259045"/>
    <xdr:sp macro="" textlink="">
      <xdr:nvSpPr>
        <xdr:cNvPr id="375" name="テキスト ボックス 374"/>
        <xdr:cNvSpPr txBox="1"/>
      </xdr:nvSpPr>
      <xdr:spPr>
        <a:xfrm>
          <a:off x="7561795" y="959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343</xdr:rowOff>
    </xdr:from>
    <xdr:to>
      <xdr:col>36</xdr:col>
      <xdr:colOff>165100</xdr:colOff>
      <xdr:row>58</xdr:row>
      <xdr:rowOff>101943</xdr:rowOff>
    </xdr:to>
    <xdr:sp macro="" textlink="">
      <xdr:nvSpPr>
        <xdr:cNvPr id="376" name="楕円 375"/>
        <xdr:cNvSpPr/>
      </xdr:nvSpPr>
      <xdr:spPr>
        <a:xfrm>
          <a:off x="6921500" y="99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118470</xdr:rowOff>
    </xdr:from>
    <xdr:ext cx="599010" cy="259045"/>
    <xdr:sp macro="" textlink="">
      <xdr:nvSpPr>
        <xdr:cNvPr id="377" name="テキスト ボックス 376"/>
        <xdr:cNvSpPr txBox="1"/>
      </xdr:nvSpPr>
      <xdr:spPr>
        <a:xfrm>
          <a:off x="6672795" y="971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92376</xdr:rowOff>
    </xdr:from>
    <xdr:to>
      <xdr:col>55</xdr:col>
      <xdr:colOff>0</xdr:colOff>
      <xdr:row>78</xdr:row>
      <xdr:rowOff>114920</xdr:rowOff>
    </xdr:to>
    <xdr:cxnSp macro="">
      <xdr:nvCxnSpPr>
        <xdr:cNvPr id="404" name="直線コネクタ 403"/>
        <xdr:cNvCxnSpPr/>
      </xdr:nvCxnSpPr>
      <xdr:spPr>
        <a:xfrm>
          <a:off x="9639300" y="13465476"/>
          <a:ext cx="8382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105094</xdr:rowOff>
    </xdr:from>
    <xdr:to>
      <xdr:col>50</xdr:col>
      <xdr:colOff>114300</xdr:colOff>
      <xdr:row>78</xdr:row>
      <xdr:rowOff>92376</xdr:rowOff>
    </xdr:to>
    <xdr:cxnSp macro="">
      <xdr:nvCxnSpPr>
        <xdr:cNvPr id="407" name="直線コネクタ 406"/>
        <xdr:cNvCxnSpPr/>
      </xdr:nvCxnSpPr>
      <xdr:spPr>
        <a:xfrm>
          <a:off x="8750300" y="13306744"/>
          <a:ext cx="889000" cy="15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105094</xdr:rowOff>
    </xdr:from>
    <xdr:to>
      <xdr:col>45</xdr:col>
      <xdr:colOff>177800</xdr:colOff>
      <xdr:row>78</xdr:row>
      <xdr:rowOff>41165</xdr:rowOff>
    </xdr:to>
    <xdr:cxnSp macro="">
      <xdr:nvCxnSpPr>
        <xdr:cNvPr id="410" name="直線コネクタ 409"/>
        <xdr:cNvCxnSpPr/>
      </xdr:nvCxnSpPr>
      <xdr:spPr>
        <a:xfrm flipV="1">
          <a:off x="7861300" y="13306744"/>
          <a:ext cx="889000" cy="1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48475</xdr:rowOff>
    </xdr:from>
    <xdr:to>
      <xdr:col>46</xdr:col>
      <xdr:colOff>38100</xdr:colOff>
      <xdr:row>77</xdr:row>
      <xdr:rowOff>150075</xdr:rowOff>
    </xdr:to>
    <xdr:sp macro="" textlink="">
      <xdr:nvSpPr>
        <xdr:cNvPr id="411" name="フローチャート: 判断 410"/>
        <xdr:cNvSpPr/>
      </xdr:nvSpPr>
      <xdr:spPr>
        <a:xfrm>
          <a:off x="8699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166602</xdr:rowOff>
    </xdr:from>
    <xdr:ext cx="534377" cy="259045"/>
    <xdr:sp macro="" textlink="">
      <xdr:nvSpPr>
        <xdr:cNvPr id="412" name="テキスト ボックス 411"/>
        <xdr:cNvSpPr txBox="1"/>
      </xdr:nvSpPr>
      <xdr:spPr>
        <a:xfrm>
          <a:off x="8483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41165</xdr:rowOff>
    </xdr:from>
    <xdr:to>
      <xdr:col>41</xdr:col>
      <xdr:colOff>50800</xdr:colOff>
      <xdr:row>78</xdr:row>
      <xdr:rowOff>96943</xdr:rowOff>
    </xdr:to>
    <xdr:cxnSp macro="">
      <xdr:nvCxnSpPr>
        <xdr:cNvPr id="413" name="直線コネクタ 412"/>
        <xdr:cNvCxnSpPr/>
      </xdr:nvCxnSpPr>
      <xdr:spPr>
        <a:xfrm flipV="1">
          <a:off x="6972300" y="1341426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155203</xdr:rowOff>
    </xdr:from>
    <xdr:to>
      <xdr:col>41</xdr:col>
      <xdr:colOff>101600</xdr:colOff>
      <xdr:row>78</xdr:row>
      <xdr:rowOff>85353</xdr:rowOff>
    </xdr:to>
    <xdr:sp macro="" textlink="">
      <xdr:nvSpPr>
        <xdr:cNvPr id="414" name="フローチャート: 判断 413"/>
        <xdr:cNvSpPr/>
      </xdr:nvSpPr>
      <xdr:spPr>
        <a:xfrm>
          <a:off x="7810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101880</xdr:rowOff>
    </xdr:from>
    <xdr:ext cx="534377" cy="259045"/>
    <xdr:sp macro="" textlink="">
      <xdr:nvSpPr>
        <xdr:cNvPr id="415" name="テキスト ボックス 414"/>
        <xdr:cNvSpPr txBox="1"/>
      </xdr:nvSpPr>
      <xdr:spPr>
        <a:xfrm>
          <a:off x="7594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116419</xdr:rowOff>
    </xdr:from>
    <xdr:to>
      <xdr:col>36</xdr:col>
      <xdr:colOff>165100</xdr:colOff>
      <xdr:row>78</xdr:row>
      <xdr:rowOff>46569</xdr:rowOff>
    </xdr:to>
    <xdr:sp macro="" textlink="">
      <xdr:nvSpPr>
        <xdr:cNvPr id="416" name="フローチャート: 判断 415"/>
        <xdr:cNvSpPr/>
      </xdr:nvSpPr>
      <xdr:spPr>
        <a:xfrm>
          <a:off x="6921500" y="133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63096</xdr:rowOff>
    </xdr:from>
    <xdr:ext cx="534377" cy="259045"/>
    <xdr:sp macro="" textlink="">
      <xdr:nvSpPr>
        <xdr:cNvPr id="417" name="テキスト ボックス 416"/>
        <xdr:cNvSpPr txBox="1"/>
      </xdr:nvSpPr>
      <xdr:spPr>
        <a:xfrm>
          <a:off x="6705111" y="130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64120</xdr:rowOff>
    </xdr:from>
    <xdr:to>
      <xdr:col>55</xdr:col>
      <xdr:colOff>50800</xdr:colOff>
      <xdr:row>78</xdr:row>
      <xdr:rowOff>165720</xdr:rowOff>
    </xdr:to>
    <xdr:sp macro="" textlink="">
      <xdr:nvSpPr>
        <xdr:cNvPr id="423" name="楕円 422"/>
        <xdr:cNvSpPr/>
      </xdr:nvSpPr>
      <xdr:spPr>
        <a:xfrm>
          <a:off x="10426700" y="134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150497</xdr:rowOff>
    </xdr:from>
    <xdr:ext cx="469744" cy="259045"/>
    <xdr:sp macro="" textlink="">
      <xdr:nvSpPr>
        <xdr:cNvPr id="424" name="普通建設事業費 （ うち新規整備　）該当値テキスト"/>
        <xdr:cNvSpPr txBox="1"/>
      </xdr:nvSpPr>
      <xdr:spPr>
        <a:xfrm>
          <a:off x="10528300" y="1335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41576</xdr:rowOff>
    </xdr:from>
    <xdr:to>
      <xdr:col>50</xdr:col>
      <xdr:colOff>165100</xdr:colOff>
      <xdr:row>78</xdr:row>
      <xdr:rowOff>143176</xdr:rowOff>
    </xdr:to>
    <xdr:sp macro="" textlink="">
      <xdr:nvSpPr>
        <xdr:cNvPr id="425" name="楕円 424"/>
        <xdr:cNvSpPr/>
      </xdr:nvSpPr>
      <xdr:spPr>
        <a:xfrm>
          <a:off x="9588500" y="134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134303</xdr:rowOff>
    </xdr:from>
    <xdr:ext cx="534377" cy="259045"/>
    <xdr:sp macro="" textlink="">
      <xdr:nvSpPr>
        <xdr:cNvPr id="426" name="テキスト ボックス 425"/>
        <xdr:cNvSpPr txBox="1"/>
      </xdr:nvSpPr>
      <xdr:spPr>
        <a:xfrm>
          <a:off x="9372111" y="135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54294</xdr:rowOff>
    </xdr:from>
    <xdr:to>
      <xdr:col>46</xdr:col>
      <xdr:colOff>38100</xdr:colOff>
      <xdr:row>77</xdr:row>
      <xdr:rowOff>155894</xdr:rowOff>
    </xdr:to>
    <xdr:sp macro="" textlink="">
      <xdr:nvSpPr>
        <xdr:cNvPr id="427" name="楕円 426"/>
        <xdr:cNvSpPr/>
      </xdr:nvSpPr>
      <xdr:spPr>
        <a:xfrm>
          <a:off x="8699500" y="132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147021</xdr:rowOff>
    </xdr:from>
    <xdr:ext cx="534377" cy="259045"/>
    <xdr:sp macro="" textlink="">
      <xdr:nvSpPr>
        <xdr:cNvPr id="428" name="テキスト ボックス 427"/>
        <xdr:cNvSpPr txBox="1"/>
      </xdr:nvSpPr>
      <xdr:spPr>
        <a:xfrm>
          <a:off x="8483111" y="133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161815</xdr:rowOff>
    </xdr:from>
    <xdr:to>
      <xdr:col>41</xdr:col>
      <xdr:colOff>101600</xdr:colOff>
      <xdr:row>78</xdr:row>
      <xdr:rowOff>91965</xdr:rowOff>
    </xdr:to>
    <xdr:sp macro="" textlink="">
      <xdr:nvSpPr>
        <xdr:cNvPr id="429" name="楕円 428"/>
        <xdr:cNvSpPr/>
      </xdr:nvSpPr>
      <xdr:spPr>
        <a:xfrm>
          <a:off x="7810500" y="133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83092</xdr:rowOff>
    </xdr:from>
    <xdr:ext cx="534377" cy="259045"/>
    <xdr:sp macro="" textlink="">
      <xdr:nvSpPr>
        <xdr:cNvPr id="430" name="テキスト ボックス 429"/>
        <xdr:cNvSpPr txBox="1"/>
      </xdr:nvSpPr>
      <xdr:spPr>
        <a:xfrm>
          <a:off x="7594111" y="134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46143</xdr:rowOff>
    </xdr:from>
    <xdr:to>
      <xdr:col>36</xdr:col>
      <xdr:colOff>165100</xdr:colOff>
      <xdr:row>78</xdr:row>
      <xdr:rowOff>147743</xdr:rowOff>
    </xdr:to>
    <xdr:sp macro="" textlink="">
      <xdr:nvSpPr>
        <xdr:cNvPr id="431" name="楕円 430"/>
        <xdr:cNvSpPr/>
      </xdr:nvSpPr>
      <xdr:spPr>
        <a:xfrm>
          <a:off x="6921500" y="134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138870</xdr:rowOff>
    </xdr:from>
    <xdr:ext cx="469744" cy="259045"/>
    <xdr:sp macro="" textlink="">
      <xdr:nvSpPr>
        <xdr:cNvPr id="432" name="テキスト ボックス 431"/>
        <xdr:cNvSpPr txBox="1"/>
      </xdr:nvSpPr>
      <xdr:spPr>
        <a:xfrm>
          <a:off x="6737428" y="1351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104276</xdr:rowOff>
    </xdr:from>
    <xdr:to>
      <xdr:col>55</xdr:col>
      <xdr:colOff>0</xdr:colOff>
      <xdr:row>96</xdr:row>
      <xdr:rowOff>153050</xdr:rowOff>
    </xdr:to>
    <xdr:cxnSp macro="">
      <xdr:nvCxnSpPr>
        <xdr:cNvPr id="459" name="直線コネクタ 458"/>
        <xdr:cNvCxnSpPr/>
      </xdr:nvCxnSpPr>
      <xdr:spPr>
        <a:xfrm flipV="1">
          <a:off x="9639300" y="16563476"/>
          <a:ext cx="838200" cy="4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60947</xdr:rowOff>
    </xdr:from>
    <xdr:to>
      <xdr:col>50</xdr:col>
      <xdr:colOff>114300</xdr:colOff>
      <xdr:row>96</xdr:row>
      <xdr:rowOff>153050</xdr:rowOff>
    </xdr:to>
    <xdr:cxnSp macro="">
      <xdr:nvCxnSpPr>
        <xdr:cNvPr id="462" name="直線コネクタ 461"/>
        <xdr:cNvCxnSpPr/>
      </xdr:nvCxnSpPr>
      <xdr:spPr>
        <a:xfrm>
          <a:off x="8750300" y="16348697"/>
          <a:ext cx="889000" cy="26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158779</xdr:rowOff>
    </xdr:from>
    <xdr:to>
      <xdr:col>45</xdr:col>
      <xdr:colOff>177800</xdr:colOff>
      <xdr:row>95</xdr:row>
      <xdr:rowOff>60947</xdr:rowOff>
    </xdr:to>
    <xdr:cxnSp macro="">
      <xdr:nvCxnSpPr>
        <xdr:cNvPr id="465" name="直線コネクタ 464"/>
        <xdr:cNvCxnSpPr/>
      </xdr:nvCxnSpPr>
      <xdr:spPr>
        <a:xfrm>
          <a:off x="7861300" y="16103629"/>
          <a:ext cx="889000" cy="24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37717</xdr:rowOff>
    </xdr:from>
    <xdr:to>
      <xdr:col>46</xdr:col>
      <xdr:colOff>38100</xdr:colOff>
      <xdr:row>95</xdr:row>
      <xdr:rowOff>139317</xdr:rowOff>
    </xdr:to>
    <xdr:sp macro="" textlink="">
      <xdr:nvSpPr>
        <xdr:cNvPr id="466" name="フローチャート: 判断 465"/>
        <xdr:cNvSpPr/>
      </xdr:nvSpPr>
      <xdr:spPr>
        <a:xfrm>
          <a:off x="8699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130444</xdr:rowOff>
    </xdr:from>
    <xdr:ext cx="599010" cy="259045"/>
    <xdr:sp macro="" textlink="">
      <xdr:nvSpPr>
        <xdr:cNvPr id="467" name="テキスト ボックス 466"/>
        <xdr:cNvSpPr txBox="1"/>
      </xdr:nvSpPr>
      <xdr:spPr>
        <a:xfrm>
          <a:off x="8450795" y="164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158779</xdr:rowOff>
    </xdr:from>
    <xdr:to>
      <xdr:col>41</xdr:col>
      <xdr:colOff>50800</xdr:colOff>
      <xdr:row>95</xdr:row>
      <xdr:rowOff>94459</xdr:rowOff>
    </xdr:to>
    <xdr:cxnSp macro="">
      <xdr:nvCxnSpPr>
        <xdr:cNvPr id="468" name="直線コネクタ 467"/>
        <xdr:cNvCxnSpPr/>
      </xdr:nvCxnSpPr>
      <xdr:spPr>
        <a:xfrm flipV="1">
          <a:off x="6972300" y="16103629"/>
          <a:ext cx="889000" cy="27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103312</xdr:rowOff>
    </xdr:from>
    <xdr:to>
      <xdr:col>41</xdr:col>
      <xdr:colOff>101600</xdr:colOff>
      <xdr:row>97</xdr:row>
      <xdr:rowOff>33462</xdr:rowOff>
    </xdr:to>
    <xdr:sp macro="" textlink="">
      <xdr:nvSpPr>
        <xdr:cNvPr id="469" name="フローチャート: 判断 468"/>
        <xdr:cNvSpPr/>
      </xdr:nvSpPr>
      <xdr:spPr>
        <a:xfrm>
          <a:off x="7810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24589</xdr:rowOff>
    </xdr:from>
    <xdr:ext cx="534377" cy="259045"/>
    <xdr:sp macro="" textlink="">
      <xdr:nvSpPr>
        <xdr:cNvPr id="470" name="テキスト ボックス 469"/>
        <xdr:cNvSpPr txBox="1"/>
      </xdr:nvSpPr>
      <xdr:spPr>
        <a:xfrm>
          <a:off x="7594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136247</xdr:rowOff>
    </xdr:from>
    <xdr:to>
      <xdr:col>36</xdr:col>
      <xdr:colOff>165100</xdr:colOff>
      <xdr:row>97</xdr:row>
      <xdr:rowOff>66397</xdr:rowOff>
    </xdr:to>
    <xdr:sp macro="" textlink="">
      <xdr:nvSpPr>
        <xdr:cNvPr id="471" name="フローチャート: 判断 470"/>
        <xdr:cNvSpPr/>
      </xdr:nvSpPr>
      <xdr:spPr>
        <a:xfrm>
          <a:off x="6921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57524</xdr:rowOff>
    </xdr:from>
    <xdr:ext cx="534377" cy="259045"/>
    <xdr:sp macro="" textlink="">
      <xdr:nvSpPr>
        <xdr:cNvPr id="472" name="テキスト ボックス 471"/>
        <xdr:cNvSpPr txBox="1"/>
      </xdr:nvSpPr>
      <xdr:spPr>
        <a:xfrm>
          <a:off x="6705111" y="16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53476</xdr:rowOff>
    </xdr:from>
    <xdr:to>
      <xdr:col>55</xdr:col>
      <xdr:colOff>50800</xdr:colOff>
      <xdr:row>96</xdr:row>
      <xdr:rowOff>155076</xdr:rowOff>
    </xdr:to>
    <xdr:sp macro="" textlink="">
      <xdr:nvSpPr>
        <xdr:cNvPr id="478" name="楕円 477"/>
        <xdr:cNvSpPr/>
      </xdr:nvSpPr>
      <xdr:spPr>
        <a:xfrm>
          <a:off x="10426700" y="165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76353</xdr:rowOff>
    </xdr:from>
    <xdr:ext cx="534377" cy="259045"/>
    <xdr:sp macro="" textlink="">
      <xdr:nvSpPr>
        <xdr:cNvPr id="479" name="普通建設事業費 （ うち更新整備　）該当値テキスト"/>
        <xdr:cNvSpPr txBox="1"/>
      </xdr:nvSpPr>
      <xdr:spPr>
        <a:xfrm>
          <a:off x="10528300" y="163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102250</xdr:rowOff>
    </xdr:from>
    <xdr:to>
      <xdr:col>50</xdr:col>
      <xdr:colOff>165100</xdr:colOff>
      <xdr:row>97</xdr:row>
      <xdr:rowOff>32400</xdr:rowOff>
    </xdr:to>
    <xdr:sp macro="" textlink="">
      <xdr:nvSpPr>
        <xdr:cNvPr id="480" name="楕円 479"/>
        <xdr:cNvSpPr/>
      </xdr:nvSpPr>
      <xdr:spPr>
        <a:xfrm>
          <a:off x="9588500" y="1656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23527</xdr:rowOff>
    </xdr:from>
    <xdr:ext cx="534377" cy="259045"/>
    <xdr:sp macro="" textlink="">
      <xdr:nvSpPr>
        <xdr:cNvPr id="481" name="テキスト ボックス 480"/>
        <xdr:cNvSpPr txBox="1"/>
      </xdr:nvSpPr>
      <xdr:spPr>
        <a:xfrm>
          <a:off x="9372111" y="166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10147</xdr:rowOff>
    </xdr:from>
    <xdr:to>
      <xdr:col>46</xdr:col>
      <xdr:colOff>38100</xdr:colOff>
      <xdr:row>95</xdr:row>
      <xdr:rowOff>111747</xdr:rowOff>
    </xdr:to>
    <xdr:sp macro="" textlink="">
      <xdr:nvSpPr>
        <xdr:cNvPr id="482" name="楕円 481"/>
        <xdr:cNvSpPr/>
      </xdr:nvSpPr>
      <xdr:spPr>
        <a:xfrm>
          <a:off x="8699500" y="162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128274</xdr:rowOff>
    </xdr:from>
    <xdr:ext cx="599010" cy="259045"/>
    <xdr:sp macro="" textlink="">
      <xdr:nvSpPr>
        <xdr:cNvPr id="483" name="テキスト ボックス 482"/>
        <xdr:cNvSpPr txBox="1"/>
      </xdr:nvSpPr>
      <xdr:spPr>
        <a:xfrm>
          <a:off x="8450795" y="1607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107979</xdr:rowOff>
    </xdr:from>
    <xdr:to>
      <xdr:col>41</xdr:col>
      <xdr:colOff>101600</xdr:colOff>
      <xdr:row>94</xdr:row>
      <xdr:rowOff>38129</xdr:rowOff>
    </xdr:to>
    <xdr:sp macro="" textlink="">
      <xdr:nvSpPr>
        <xdr:cNvPr id="484" name="楕円 483"/>
        <xdr:cNvSpPr/>
      </xdr:nvSpPr>
      <xdr:spPr>
        <a:xfrm>
          <a:off x="7810500" y="160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54656</xdr:rowOff>
    </xdr:from>
    <xdr:ext cx="599010" cy="259045"/>
    <xdr:sp macro="" textlink="">
      <xdr:nvSpPr>
        <xdr:cNvPr id="485" name="テキスト ボックス 484"/>
        <xdr:cNvSpPr txBox="1"/>
      </xdr:nvSpPr>
      <xdr:spPr>
        <a:xfrm>
          <a:off x="7561795" y="1582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43659</xdr:rowOff>
    </xdr:from>
    <xdr:to>
      <xdr:col>36</xdr:col>
      <xdr:colOff>165100</xdr:colOff>
      <xdr:row>95</xdr:row>
      <xdr:rowOff>145259</xdr:rowOff>
    </xdr:to>
    <xdr:sp macro="" textlink="">
      <xdr:nvSpPr>
        <xdr:cNvPr id="486" name="楕円 485"/>
        <xdr:cNvSpPr/>
      </xdr:nvSpPr>
      <xdr:spPr>
        <a:xfrm>
          <a:off x="6921500" y="1633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161786</xdr:rowOff>
    </xdr:from>
    <xdr:ext cx="599010" cy="259045"/>
    <xdr:sp macro="" textlink="">
      <xdr:nvSpPr>
        <xdr:cNvPr id="487" name="テキスト ボックス 486"/>
        <xdr:cNvSpPr txBox="1"/>
      </xdr:nvSpPr>
      <xdr:spPr>
        <a:xfrm>
          <a:off x="6672795" y="1610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16302</xdr:rowOff>
    </xdr:from>
    <xdr:to>
      <xdr:col>85</xdr:col>
      <xdr:colOff>127000</xdr:colOff>
      <xdr:row>37</xdr:row>
      <xdr:rowOff>32989</xdr:rowOff>
    </xdr:to>
    <xdr:cxnSp macro="">
      <xdr:nvCxnSpPr>
        <xdr:cNvPr id="514" name="直線コネクタ 513"/>
        <xdr:cNvCxnSpPr/>
      </xdr:nvCxnSpPr>
      <xdr:spPr>
        <a:xfrm>
          <a:off x="15481300" y="5845602"/>
          <a:ext cx="838200" cy="5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16302</xdr:rowOff>
    </xdr:from>
    <xdr:to>
      <xdr:col>81</xdr:col>
      <xdr:colOff>50800</xdr:colOff>
      <xdr:row>36</xdr:row>
      <xdr:rowOff>127712</xdr:rowOff>
    </xdr:to>
    <xdr:cxnSp macro="">
      <xdr:nvCxnSpPr>
        <xdr:cNvPr id="517" name="直線コネクタ 516"/>
        <xdr:cNvCxnSpPr/>
      </xdr:nvCxnSpPr>
      <xdr:spPr>
        <a:xfrm flipV="1">
          <a:off x="14592300" y="5845602"/>
          <a:ext cx="889000" cy="4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127712</xdr:rowOff>
    </xdr:from>
    <xdr:to>
      <xdr:col>76</xdr:col>
      <xdr:colOff>114300</xdr:colOff>
      <xdr:row>37</xdr:row>
      <xdr:rowOff>137140</xdr:rowOff>
    </xdr:to>
    <xdr:cxnSp macro="">
      <xdr:nvCxnSpPr>
        <xdr:cNvPr id="520" name="直線コネクタ 519"/>
        <xdr:cNvCxnSpPr/>
      </xdr:nvCxnSpPr>
      <xdr:spPr>
        <a:xfrm flipV="1">
          <a:off x="13703300" y="6299912"/>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92101</xdr:rowOff>
    </xdr:from>
    <xdr:to>
      <xdr:col>76</xdr:col>
      <xdr:colOff>165100</xdr:colOff>
      <xdr:row>38</xdr:row>
      <xdr:rowOff>22251</xdr:rowOff>
    </xdr:to>
    <xdr:sp macro="" textlink="">
      <xdr:nvSpPr>
        <xdr:cNvPr id="521" name="フローチャート: 判断 520"/>
        <xdr:cNvSpPr/>
      </xdr:nvSpPr>
      <xdr:spPr>
        <a:xfrm>
          <a:off x="14541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13378</xdr:rowOff>
    </xdr:from>
    <xdr:ext cx="534377" cy="259045"/>
    <xdr:sp macro="" textlink="">
      <xdr:nvSpPr>
        <xdr:cNvPr id="522" name="テキスト ボックス 521"/>
        <xdr:cNvSpPr txBox="1"/>
      </xdr:nvSpPr>
      <xdr:spPr>
        <a:xfrm>
          <a:off x="14325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137140</xdr:rowOff>
    </xdr:from>
    <xdr:to>
      <xdr:col>71</xdr:col>
      <xdr:colOff>177800</xdr:colOff>
      <xdr:row>38</xdr:row>
      <xdr:rowOff>49421</xdr:rowOff>
    </xdr:to>
    <xdr:cxnSp macro="">
      <xdr:nvCxnSpPr>
        <xdr:cNvPr id="523" name="直線コネクタ 522"/>
        <xdr:cNvCxnSpPr/>
      </xdr:nvCxnSpPr>
      <xdr:spPr>
        <a:xfrm flipV="1">
          <a:off x="12814300" y="6480790"/>
          <a:ext cx="8890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4" name="フローチャート: 判断 523"/>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31857</xdr:rowOff>
    </xdr:from>
    <xdr:ext cx="534377" cy="259045"/>
    <xdr:sp macro="" textlink="">
      <xdr:nvSpPr>
        <xdr:cNvPr id="525" name="テキスト ボックス 524"/>
        <xdr:cNvSpPr txBox="1"/>
      </xdr:nvSpPr>
      <xdr:spPr>
        <a:xfrm>
          <a:off x="13436111" y="65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6" name="フローチャート: 判断 525"/>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114911</xdr:rowOff>
    </xdr:from>
    <xdr:ext cx="534377" cy="259045"/>
    <xdr:sp macro="" textlink="">
      <xdr:nvSpPr>
        <xdr:cNvPr id="527" name="テキスト ボックス 526"/>
        <xdr:cNvSpPr txBox="1"/>
      </xdr:nvSpPr>
      <xdr:spPr>
        <a:xfrm>
          <a:off x="12547111" y="62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153639</xdr:rowOff>
    </xdr:from>
    <xdr:to>
      <xdr:col>85</xdr:col>
      <xdr:colOff>177800</xdr:colOff>
      <xdr:row>37</xdr:row>
      <xdr:rowOff>83789</xdr:rowOff>
    </xdr:to>
    <xdr:sp macro="" textlink="">
      <xdr:nvSpPr>
        <xdr:cNvPr id="533" name="楕円 532"/>
        <xdr:cNvSpPr/>
      </xdr:nvSpPr>
      <xdr:spPr>
        <a:xfrm>
          <a:off x="162687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5066</xdr:rowOff>
    </xdr:from>
    <xdr:ext cx="534377" cy="259045"/>
    <xdr:sp macro="" textlink="">
      <xdr:nvSpPr>
        <xdr:cNvPr id="534" name="災害復旧事業費該当値テキスト"/>
        <xdr:cNvSpPr txBox="1"/>
      </xdr:nvSpPr>
      <xdr:spPr>
        <a:xfrm>
          <a:off x="16370300" y="61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136952</xdr:rowOff>
    </xdr:from>
    <xdr:to>
      <xdr:col>81</xdr:col>
      <xdr:colOff>101600</xdr:colOff>
      <xdr:row>34</xdr:row>
      <xdr:rowOff>67102</xdr:rowOff>
    </xdr:to>
    <xdr:sp macro="" textlink="">
      <xdr:nvSpPr>
        <xdr:cNvPr id="535" name="楕円 534"/>
        <xdr:cNvSpPr/>
      </xdr:nvSpPr>
      <xdr:spPr>
        <a:xfrm>
          <a:off x="15430500" y="57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83629</xdr:rowOff>
    </xdr:from>
    <xdr:ext cx="534377" cy="259045"/>
    <xdr:sp macro="" textlink="">
      <xdr:nvSpPr>
        <xdr:cNvPr id="536" name="テキスト ボックス 535"/>
        <xdr:cNvSpPr txBox="1"/>
      </xdr:nvSpPr>
      <xdr:spPr>
        <a:xfrm>
          <a:off x="15214111" y="55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76912</xdr:rowOff>
    </xdr:from>
    <xdr:to>
      <xdr:col>76</xdr:col>
      <xdr:colOff>165100</xdr:colOff>
      <xdr:row>37</xdr:row>
      <xdr:rowOff>7062</xdr:rowOff>
    </xdr:to>
    <xdr:sp macro="" textlink="">
      <xdr:nvSpPr>
        <xdr:cNvPr id="537" name="楕円 536"/>
        <xdr:cNvSpPr/>
      </xdr:nvSpPr>
      <xdr:spPr>
        <a:xfrm>
          <a:off x="14541500" y="62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23589</xdr:rowOff>
    </xdr:from>
    <xdr:ext cx="534377" cy="259045"/>
    <xdr:sp macro="" textlink="">
      <xdr:nvSpPr>
        <xdr:cNvPr id="538" name="テキスト ボックス 537"/>
        <xdr:cNvSpPr txBox="1"/>
      </xdr:nvSpPr>
      <xdr:spPr>
        <a:xfrm>
          <a:off x="14325111" y="60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86340</xdr:rowOff>
    </xdr:from>
    <xdr:to>
      <xdr:col>72</xdr:col>
      <xdr:colOff>38100</xdr:colOff>
      <xdr:row>38</xdr:row>
      <xdr:rowOff>16490</xdr:rowOff>
    </xdr:to>
    <xdr:sp macro="" textlink="">
      <xdr:nvSpPr>
        <xdr:cNvPr id="539" name="楕円 538"/>
        <xdr:cNvSpPr/>
      </xdr:nvSpPr>
      <xdr:spPr>
        <a:xfrm>
          <a:off x="13652500" y="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33017</xdr:rowOff>
    </xdr:from>
    <xdr:ext cx="534377" cy="259045"/>
    <xdr:sp macro="" textlink="">
      <xdr:nvSpPr>
        <xdr:cNvPr id="540" name="テキスト ボックス 539"/>
        <xdr:cNvSpPr txBox="1"/>
      </xdr:nvSpPr>
      <xdr:spPr>
        <a:xfrm>
          <a:off x="13436111" y="620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170071</xdr:rowOff>
    </xdr:from>
    <xdr:to>
      <xdr:col>67</xdr:col>
      <xdr:colOff>101600</xdr:colOff>
      <xdr:row>38</xdr:row>
      <xdr:rowOff>100221</xdr:rowOff>
    </xdr:to>
    <xdr:sp macro="" textlink="">
      <xdr:nvSpPr>
        <xdr:cNvPr id="541" name="楕円 540"/>
        <xdr:cNvSpPr/>
      </xdr:nvSpPr>
      <xdr:spPr>
        <a:xfrm>
          <a:off x="12763500" y="65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91348</xdr:rowOff>
    </xdr:from>
    <xdr:ext cx="469744" cy="259045"/>
    <xdr:sp macro="" textlink="">
      <xdr:nvSpPr>
        <xdr:cNvPr id="542" name="テキスト ボックス 541"/>
        <xdr:cNvSpPr txBox="1"/>
      </xdr:nvSpPr>
      <xdr:spPr>
        <a:xfrm>
          <a:off x="12579428" y="66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146050</xdr:rowOff>
    </xdr:from>
    <xdr:to>
      <xdr:col>76</xdr:col>
      <xdr:colOff>165100</xdr:colOff>
      <xdr:row>52</xdr:row>
      <xdr:rowOff>76200</xdr:rowOff>
    </xdr:to>
    <xdr:sp macro="" textlink="">
      <xdr:nvSpPr>
        <xdr:cNvPr id="576" name="フローチャート: 判断 575"/>
        <xdr:cNvSpPr/>
      </xdr:nvSpPr>
      <xdr:spPr>
        <a:xfrm>
          <a:off x="14541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92727</xdr:rowOff>
    </xdr:from>
    <xdr:ext cx="249299" cy="259045"/>
    <xdr:sp macro="" textlink="">
      <xdr:nvSpPr>
        <xdr:cNvPr id="577" name="テキスト ボックス 576"/>
        <xdr:cNvSpPr txBox="1"/>
      </xdr:nvSpPr>
      <xdr:spPr>
        <a:xfrm>
          <a:off x="14467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9" name="フローチャート: 判断 578"/>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0" name="テキスト ボックス 57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1" name="フローチャート: 判断 580"/>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2" name="テキスト ボックス 58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3" name="テキスト ボックス 59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5" name="テキスト ボックス 594"/>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7" name="テキスト ボックス 596"/>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9" name="直線コネクタ 618"/>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20" name="公債費最小値テキスト"/>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21" name="直線コネクタ 620"/>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22" name="公債費最大値テキスト"/>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23" name="直線コネクタ 622"/>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6682</xdr:rowOff>
    </xdr:from>
    <xdr:to>
      <xdr:col>85</xdr:col>
      <xdr:colOff>127000</xdr:colOff>
      <xdr:row>76</xdr:row>
      <xdr:rowOff>14478</xdr:rowOff>
    </xdr:to>
    <xdr:cxnSp macro="">
      <xdr:nvCxnSpPr>
        <xdr:cNvPr id="624" name="直線コネクタ 623"/>
        <xdr:cNvCxnSpPr/>
      </xdr:nvCxnSpPr>
      <xdr:spPr>
        <a:xfrm flipV="1">
          <a:off x="15481300" y="13036882"/>
          <a:ext cx="8382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5" name="公債費平均値テキスト"/>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6" name="フローチャート: 判断 625"/>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14478</xdr:rowOff>
    </xdr:from>
    <xdr:to>
      <xdr:col>81</xdr:col>
      <xdr:colOff>50800</xdr:colOff>
      <xdr:row>76</xdr:row>
      <xdr:rowOff>38334</xdr:rowOff>
    </xdr:to>
    <xdr:cxnSp macro="">
      <xdr:nvCxnSpPr>
        <xdr:cNvPr id="627" name="直線コネクタ 626"/>
        <xdr:cNvCxnSpPr/>
      </xdr:nvCxnSpPr>
      <xdr:spPr>
        <a:xfrm flipV="1">
          <a:off x="14592300" y="13044678"/>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8" name="フローチャート: 判断 627"/>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9" name="テキスト ボックス 628"/>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38334</xdr:rowOff>
    </xdr:from>
    <xdr:to>
      <xdr:col>76</xdr:col>
      <xdr:colOff>114300</xdr:colOff>
      <xdr:row>76</xdr:row>
      <xdr:rowOff>53473</xdr:rowOff>
    </xdr:to>
    <xdr:cxnSp macro="">
      <xdr:nvCxnSpPr>
        <xdr:cNvPr id="630" name="直線コネクタ 629"/>
        <xdr:cNvCxnSpPr/>
      </xdr:nvCxnSpPr>
      <xdr:spPr>
        <a:xfrm flipV="1">
          <a:off x="13703300" y="130685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95072</xdr:rowOff>
    </xdr:from>
    <xdr:to>
      <xdr:col>76</xdr:col>
      <xdr:colOff>165100</xdr:colOff>
      <xdr:row>76</xdr:row>
      <xdr:rowOff>25223</xdr:rowOff>
    </xdr:to>
    <xdr:sp macro="" textlink="">
      <xdr:nvSpPr>
        <xdr:cNvPr id="631" name="フローチャート: 判断 630"/>
        <xdr:cNvSpPr/>
      </xdr:nvSpPr>
      <xdr:spPr>
        <a:xfrm>
          <a:off x="14541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41749</xdr:rowOff>
    </xdr:from>
    <xdr:ext cx="599010" cy="259045"/>
    <xdr:sp macro="" textlink="">
      <xdr:nvSpPr>
        <xdr:cNvPr id="632" name="テキスト ボックス 631"/>
        <xdr:cNvSpPr txBox="1"/>
      </xdr:nvSpPr>
      <xdr:spPr>
        <a:xfrm>
          <a:off x="14292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53473</xdr:rowOff>
    </xdr:from>
    <xdr:to>
      <xdr:col>71</xdr:col>
      <xdr:colOff>177800</xdr:colOff>
      <xdr:row>76</xdr:row>
      <xdr:rowOff>62264</xdr:rowOff>
    </xdr:to>
    <xdr:cxnSp macro="">
      <xdr:nvCxnSpPr>
        <xdr:cNvPr id="633" name="直線コネクタ 632"/>
        <xdr:cNvCxnSpPr/>
      </xdr:nvCxnSpPr>
      <xdr:spPr>
        <a:xfrm flipV="1">
          <a:off x="12814300" y="13083673"/>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39083</xdr:rowOff>
    </xdr:from>
    <xdr:to>
      <xdr:col>72</xdr:col>
      <xdr:colOff>38100</xdr:colOff>
      <xdr:row>76</xdr:row>
      <xdr:rowOff>140683</xdr:rowOff>
    </xdr:to>
    <xdr:sp macro="" textlink="">
      <xdr:nvSpPr>
        <xdr:cNvPr id="634" name="フローチャート: 判断 633"/>
        <xdr:cNvSpPr/>
      </xdr:nvSpPr>
      <xdr:spPr>
        <a:xfrm>
          <a:off x="13652500" y="1306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131810</xdr:rowOff>
    </xdr:from>
    <xdr:ext cx="534377" cy="259045"/>
    <xdr:sp macro="" textlink="">
      <xdr:nvSpPr>
        <xdr:cNvPr id="635" name="テキスト ボックス 634"/>
        <xdr:cNvSpPr txBox="1"/>
      </xdr:nvSpPr>
      <xdr:spPr>
        <a:xfrm>
          <a:off x="13436111" y="131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56755</xdr:rowOff>
    </xdr:from>
    <xdr:to>
      <xdr:col>67</xdr:col>
      <xdr:colOff>101600</xdr:colOff>
      <xdr:row>76</xdr:row>
      <xdr:rowOff>158355</xdr:rowOff>
    </xdr:to>
    <xdr:sp macro="" textlink="">
      <xdr:nvSpPr>
        <xdr:cNvPr id="636" name="フローチャート: 判断 635"/>
        <xdr:cNvSpPr/>
      </xdr:nvSpPr>
      <xdr:spPr>
        <a:xfrm>
          <a:off x="12763500" y="130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149482</xdr:rowOff>
    </xdr:from>
    <xdr:ext cx="534377" cy="259045"/>
    <xdr:sp macro="" textlink="">
      <xdr:nvSpPr>
        <xdr:cNvPr id="637" name="テキスト ボックス 636"/>
        <xdr:cNvSpPr txBox="1"/>
      </xdr:nvSpPr>
      <xdr:spPr>
        <a:xfrm>
          <a:off x="12547111" y="131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127333</xdr:rowOff>
    </xdr:from>
    <xdr:to>
      <xdr:col>85</xdr:col>
      <xdr:colOff>177800</xdr:colOff>
      <xdr:row>76</xdr:row>
      <xdr:rowOff>57482</xdr:rowOff>
    </xdr:to>
    <xdr:sp macro="" textlink="">
      <xdr:nvSpPr>
        <xdr:cNvPr id="643" name="楕円 642"/>
        <xdr:cNvSpPr/>
      </xdr:nvSpPr>
      <xdr:spPr>
        <a:xfrm>
          <a:off x="16268700" y="12986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150210</xdr:rowOff>
    </xdr:from>
    <xdr:ext cx="599010" cy="259045"/>
    <xdr:sp macro="" textlink="">
      <xdr:nvSpPr>
        <xdr:cNvPr id="644" name="公債費該当値テキスト"/>
        <xdr:cNvSpPr txBox="1"/>
      </xdr:nvSpPr>
      <xdr:spPr>
        <a:xfrm>
          <a:off x="16370300" y="1283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135127</xdr:rowOff>
    </xdr:from>
    <xdr:to>
      <xdr:col>81</xdr:col>
      <xdr:colOff>101600</xdr:colOff>
      <xdr:row>76</xdr:row>
      <xdr:rowOff>65277</xdr:rowOff>
    </xdr:to>
    <xdr:sp macro="" textlink="">
      <xdr:nvSpPr>
        <xdr:cNvPr id="645" name="楕円 644"/>
        <xdr:cNvSpPr/>
      </xdr:nvSpPr>
      <xdr:spPr>
        <a:xfrm>
          <a:off x="15430500" y="129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81804</xdr:rowOff>
    </xdr:from>
    <xdr:ext cx="599010" cy="259045"/>
    <xdr:sp macro="" textlink="">
      <xdr:nvSpPr>
        <xdr:cNvPr id="646" name="テキスト ボックス 645"/>
        <xdr:cNvSpPr txBox="1"/>
      </xdr:nvSpPr>
      <xdr:spPr>
        <a:xfrm>
          <a:off x="15181795" y="1276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158984</xdr:rowOff>
    </xdr:from>
    <xdr:to>
      <xdr:col>76</xdr:col>
      <xdr:colOff>165100</xdr:colOff>
      <xdr:row>76</xdr:row>
      <xdr:rowOff>89134</xdr:rowOff>
    </xdr:to>
    <xdr:sp macro="" textlink="">
      <xdr:nvSpPr>
        <xdr:cNvPr id="647" name="楕円 646"/>
        <xdr:cNvSpPr/>
      </xdr:nvSpPr>
      <xdr:spPr>
        <a:xfrm>
          <a:off x="14541500" y="130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80261</xdr:rowOff>
    </xdr:from>
    <xdr:ext cx="534377" cy="259045"/>
    <xdr:sp macro="" textlink="">
      <xdr:nvSpPr>
        <xdr:cNvPr id="648" name="テキスト ボックス 647"/>
        <xdr:cNvSpPr txBox="1"/>
      </xdr:nvSpPr>
      <xdr:spPr>
        <a:xfrm>
          <a:off x="14325111" y="13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2673</xdr:rowOff>
    </xdr:from>
    <xdr:to>
      <xdr:col>72</xdr:col>
      <xdr:colOff>38100</xdr:colOff>
      <xdr:row>76</xdr:row>
      <xdr:rowOff>104273</xdr:rowOff>
    </xdr:to>
    <xdr:sp macro="" textlink="">
      <xdr:nvSpPr>
        <xdr:cNvPr id="649" name="楕円 648"/>
        <xdr:cNvSpPr/>
      </xdr:nvSpPr>
      <xdr:spPr>
        <a:xfrm>
          <a:off x="13652500" y="130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120799</xdr:rowOff>
    </xdr:from>
    <xdr:ext cx="534377" cy="259045"/>
    <xdr:sp macro="" textlink="">
      <xdr:nvSpPr>
        <xdr:cNvPr id="650" name="テキスト ボックス 649"/>
        <xdr:cNvSpPr txBox="1"/>
      </xdr:nvSpPr>
      <xdr:spPr>
        <a:xfrm>
          <a:off x="13436111" y="12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11464</xdr:rowOff>
    </xdr:from>
    <xdr:to>
      <xdr:col>67</xdr:col>
      <xdr:colOff>101600</xdr:colOff>
      <xdr:row>76</xdr:row>
      <xdr:rowOff>113064</xdr:rowOff>
    </xdr:to>
    <xdr:sp macro="" textlink="">
      <xdr:nvSpPr>
        <xdr:cNvPr id="651" name="楕円 650"/>
        <xdr:cNvSpPr/>
      </xdr:nvSpPr>
      <xdr:spPr>
        <a:xfrm>
          <a:off x="12763500" y="130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129591</xdr:rowOff>
    </xdr:from>
    <xdr:ext cx="534377" cy="259045"/>
    <xdr:sp macro="" textlink="">
      <xdr:nvSpPr>
        <xdr:cNvPr id="652" name="テキスト ボックス 651"/>
        <xdr:cNvSpPr txBox="1"/>
      </xdr:nvSpPr>
      <xdr:spPr>
        <a:xfrm>
          <a:off x="12547111" y="128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4" name="テキスト ボックス 67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8" name="直線コネクタ 677"/>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9" name="積立金最小値テキスト"/>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80" name="直線コネクタ 679"/>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81" name="積立金最大値テキスト"/>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82" name="直線コネクタ 681"/>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75749</xdr:rowOff>
    </xdr:from>
    <xdr:to>
      <xdr:col>85</xdr:col>
      <xdr:colOff>127000</xdr:colOff>
      <xdr:row>98</xdr:row>
      <xdr:rowOff>155611</xdr:rowOff>
    </xdr:to>
    <xdr:cxnSp macro="">
      <xdr:nvCxnSpPr>
        <xdr:cNvPr id="683" name="直線コネクタ 682"/>
        <xdr:cNvCxnSpPr/>
      </xdr:nvCxnSpPr>
      <xdr:spPr>
        <a:xfrm flipV="1">
          <a:off x="15481300" y="16877849"/>
          <a:ext cx="838200" cy="7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84" name="積立金平均値テキスト"/>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5" name="フローチャート: 判断 684"/>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140077</xdr:rowOff>
    </xdr:from>
    <xdr:to>
      <xdr:col>81</xdr:col>
      <xdr:colOff>50800</xdr:colOff>
      <xdr:row>98</xdr:row>
      <xdr:rowOff>155611</xdr:rowOff>
    </xdr:to>
    <xdr:cxnSp macro="">
      <xdr:nvCxnSpPr>
        <xdr:cNvPr id="686" name="直線コネクタ 685"/>
        <xdr:cNvCxnSpPr/>
      </xdr:nvCxnSpPr>
      <xdr:spPr>
        <a:xfrm>
          <a:off x="14592300" y="16942177"/>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7" name="フローチャート: 判断 686"/>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8" name="テキスト ボックス 687"/>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140077</xdr:rowOff>
    </xdr:from>
    <xdr:to>
      <xdr:col>76</xdr:col>
      <xdr:colOff>114300</xdr:colOff>
      <xdr:row>99</xdr:row>
      <xdr:rowOff>91340</xdr:rowOff>
    </xdr:to>
    <xdr:cxnSp macro="">
      <xdr:nvCxnSpPr>
        <xdr:cNvPr id="689" name="直線コネクタ 688"/>
        <xdr:cNvCxnSpPr/>
      </xdr:nvCxnSpPr>
      <xdr:spPr>
        <a:xfrm flipV="1">
          <a:off x="13703300" y="16942177"/>
          <a:ext cx="8890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94889</xdr:rowOff>
    </xdr:from>
    <xdr:to>
      <xdr:col>76</xdr:col>
      <xdr:colOff>165100</xdr:colOff>
      <xdr:row>99</xdr:row>
      <xdr:rowOff>25039</xdr:rowOff>
    </xdr:to>
    <xdr:sp macro="" textlink="">
      <xdr:nvSpPr>
        <xdr:cNvPr id="690" name="フローチャート: 判断 689"/>
        <xdr:cNvSpPr/>
      </xdr:nvSpPr>
      <xdr:spPr>
        <a:xfrm>
          <a:off x="14541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16166</xdr:rowOff>
    </xdr:from>
    <xdr:ext cx="534377" cy="259045"/>
    <xdr:sp macro="" textlink="">
      <xdr:nvSpPr>
        <xdr:cNvPr id="691" name="テキスト ボックス 690"/>
        <xdr:cNvSpPr txBox="1"/>
      </xdr:nvSpPr>
      <xdr:spPr>
        <a:xfrm>
          <a:off x="14325111" y="1698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91340</xdr:rowOff>
    </xdr:from>
    <xdr:to>
      <xdr:col>71</xdr:col>
      <xdr:colOff>177800</xdr:colOff>
      <xdr:row>99</xdr:row>
      <xdr:rowOff>97224</xdr:rowOff>
    </xdr:to>
    <xdr:cxnSp macro="">
      <xdr:nvCxnSpPr>
        <xdr:cNvPr id="692" name="直線コネクタ 691"/>
        <xdr:cNvCxnSpPr/>
      </xdr:nvCxnSpPr>
      <xdr:spPr>
        <a:xfrm flipV="1">
          <a:off x="12814300" y="17064890"/>
          <a:ext cx="8890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154952</xdr:rowOff>
    </xdr:from>
    <xdr:to>
      <xdr:col>72</xdr:col>
      <xdr:colOff>38100</xdr:colOff>
      <xdr:row>99</xdr:row>
      <xdr:rowOff>85102</xdr:rowOff>
    </xdr:to>
    <xdr:sp macro="" textlink="">
      <xdr:nvSpPr>
        <xdr:cNvPr id="693" name="フローチャート: 判断 692"/>
        <xdr:cNvSpPr/>
      </xdr:nvSpPr>
      <xdr:spPr>
        <a:xfrm>
          <a:off x="13652500" y="1695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101629</xdr:rowOff>
    </xdr:from>
    <xdr:ext cx="534377" cy="259045"/>
    <xdr:sp macro="" textlink="">
      <xdr:nvSpPr>
        <xdr:cNvPr id="694" name="テキスト ボックス 693"/>
        <xdr:cNvSpPr txBox="1"/>
      </xdr:nvSpPr>
      <xdr:spPr>
        <a:xfrm>
          <a:off x="13436111" y="1673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145726</xdr:rowOff>
    </xdr:from>
    <xdr:to>
      <xdr:col>67</xdr:col>
      <xdr:colOff>101600</xdr:colOff>
      <xdr:row>99</xdr:row>
      <xdr:rowOff>75876</xdr:rowOff>
    </xdr:to>
    <xdr:sp macro="" textlink="">
      <xdr:nvSpPr>
        <xdr:cNvPr id="695" name="フローチャート: 判断 694"/>
        <xdr:cNvSpPr/>
      </xdr:nvSpPr>
      <xdr:spPr>
        <a:xfrm>
          <a:off x="12763500" y="1694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92403</xdr:rowOff>
    </xdr:from>
    <xdr:ext cx="534377" cy="259045"/>
    <xdr:sp macro="" textlink="">
      <xdr:nvSpPr>
        <xdr:cNvPr id="696" name="テキスト ボックス 695"/>
        <xdr:cNvSpPr txBox="1"/>
      </xdr:nvSpPr>
      <xdr:spPr>
        <a:xfrm>
          <a:off x="12547111" y="167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24949</xdr:rowOff>
    </xdr:from>
    <xdr:to>
      <xdr:col>85</xdr:col>
      <xdr:colOff>177800</xdr:colOff>
      <xdr:row>98</xdr:row>
      <xdr:rowOff>126549</xdr:rowOff>
    </xdr:to>
    <xdr:sp macro="" textlink="">
      <xdr:nvSpPr>
        <xdr:cNvPr id="702" name="楕円 701"/>
        <xdr:cNvSpPr/>
      </xdr:nvSpPr>
      <xdr:spPr>
        <a:xfrm>
          <a:off x="16268700" y="168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47826</xdr:rowOff>
    </xdr:from>
    <xdr:ext cx="599010" cy="259045"/>
    <xdr:sp macro="" textlink="">
      <xdr:nvSpPr>
        <xdr:cNvPr id="703" name="積立金該当値テキスト"/>
        <xdr:cNvSpPr txBox="1"/>
      </xdr:nvSpPr>
      <xdr:spPr>
        <a:xfrm>
          <a:off x="16370300" y="1667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104811</xdr:rowOff>
    </xdr:from>
    <xdr:to>
      <xdr:col>81</xdr:col>
      <xdr:colOff>101600</xdr:colOff>
      <xdr:row>99</xdr:row>
      <xdr:rowOff>34961</xdr:rowOff>
    </xdr:to>
    <xdr:sp macro="" textlink="">
      <xdr:nvSpPr>
        <xdr:cNvPr id="704" name="楕円 703"/>
        <xdr:cNvSpPr/>
      </xdr:nvSpPr>
      <xdr:spPr>
        <a:xfrm>
          <a:off x="15430500" y="169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26088</xdr:rowOff>
    </xdr:from>
    <xdr:ext cx="534377" cy="259045"/>
    <xdr:sp macro="" textlink="">
      <xdr:nvSpPr>
        <xdr:cNvPr id="705" name="テキスト ボックス 704"/>
        <xdr:cNvSpPr txBox="1"/>
      </xdr:nvSpPr>
      <xdr:spPr>
        <a:xfrm>
          <a:off x="15214111" y="169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89277</xdr:rowOff>
    </xdr:from>
    <xdr:to>
      <xdr:col>76</xdr:col>
      <xdr:colOff>165100</xdr:colOff>
      <xdr:row>99</xdr:row>
      <xdr:rowOff>19427</xdr:rowOff>
    </xdr:to>
    <xdr:sp macro="" textlink="">
      <xdr:nvSpPr>
        <xdr:cNvPr id="706" name="楕円 705"/>
        <xdr:cNvSpPr/>
      </xdr:nvSpPr>
      <xdr:spPr>
        <a:xfrm>
          <a:off x="14541500" y="168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35954</xdr:rowOff>
    </xdr:from>
    <xdr:ext cx="534377" cy="259045"/>
    <xdr:sp macro="" textlink="">
      <xdr:nvSpPr>
        <xdr:cNvPr id="707" name="テキスト ボックス 706"/>
        <xdr:cNvSpPr txBox="1"/>
      </xdr:nvSpPr>
      <xdr:spPr>
        <a:xfrm>
          <a:off x="14325111" y="166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40540</xdr:rowOff>
    </xdr:from>
    <xdr:to>
      <xdr:col>72</xdr:col>
      <xdr:colOff>38100</xdr:colOff>
      <xdr:row>99</xdr:row>
      <xdr:rowOff>142140</xdr:rowOff>
    </xdr:to>
    <xdr:sp macro="" textlink="">
      <xdr:nvSpPr>
        <xdr:cNvPr id="708" name="楕円 707"/>
        <xdr:cNvSpPr/>
      </xdr:nvSpPr>
      <xdr:spPr>
        <a:xfrm>
          <a:off x="13652500" y="170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133267</xdr:rowOff>
    </xdr:from>
    <xdr:ext cx="469744" cy="259045"/>
    <xdr:sp macro="" textlink="">
      <xdr:nvSpPr>
        <xdr:cNvPr id="709" name="テキスト ボックス 708"/>
        <xdr:cNvSpPr txBox="1"/>
      </xdr:nvSpPr>
      <xdr:spPr>
        <a:xfrm>
          <a:off x="13468428" y="1710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46424</xdr:rowOff>
    </xdr:from>
    <xdr:to>
      <xdr:col>67</xdr:col>
      <xdr:colOff>101600</xdr:colOff>
      <xdr:row>99</xdr:row>
      <xdr:rowOff>148024</xdr:rowOff>
    </xdr:to>
    <xdr:sp macro="" textlink="">
      <xdr:nvSpPr>
        <xdr:cNvPr id="710" name="楕円 709"/>
        <xdr:cNvSpPr/>
      </xdr:nvSpPr>
      <xdr:spPr>
        <a:xfrm>
          <a:off x="12763500" y="170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139151</xdr:rowOff>
    </xdr:from>
    <xdr:ext cx="469744" cy="259045"/>
    <xdr:sp macro="" textlink="">
      <xdr:nvSpPr>
        <xdr:cNvPr id="711" name="テキスト ボックス 710"/>
        <xdr:cNvSpPr txBox="1"/>
      </xdr:nvSpPr>
      <xdr:spPr>
        <a:xfrm>
          <a:off x="12579428" y="1711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7" name="直線コネクタ 736"/>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40" name="投資及び出資金最大値テキスト"/>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41" name="直線コネクタ 740"/>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20273</xdr:rowOff>
    </xdr:from>
    <xdr:to>
      <xdr:col>116</xdr:col>
      <xdr:colOff>63500</xdr:colOff>
      <xdr:row>38</xdr:row>
      <xdr:rowOff>130425</xdr:rowOff>
    </xdr:to>
    <xdr:cxnSp macro="">
      <xdr:nvCxnSpPr>
        <xdr:cNvPr id="742" name="直線コネクタ 741"/>
        <xdr:cNvCxnSpPr/>
      </xdr:nvCxnSpPr>
      <xdr:spPr>
        <a:xfrm>
          <a:off x="21323300" y="6535373"/>
          <a:ext cx="838200" cy="1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43" name="投資及び出資金平均値テキスト"/>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4" name="フローチャート: 判断 743"/>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20273</xdr:rowOff>
    </xdr:from>
    <xdr:to>
      <xdr:col>111</xdr:col>
      <xdr:colOff>177800</xdr:colOff>
      <xdr:row>38</xdr:row>
      <xdr:rowOff>20600</xdr:rowOff>
    </xdr:to>
    <xdr:cxnSp macro="">
      <xdr:nvCxnSpPr>
        <xdr:cNvPr id="745" name="直線コネクタ 744"/>
        <xdr:cNvCxnSpPr/>
      </xdr:nvCxnSpPr>
      <xdr:spPr>
        <a:xfrm flipV="1">
          <a:off x="20434300" y="653537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6" name="フローチャート: 判断 745"/>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7" name="テキスト ボックス 746"/>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20600</xdr:rowOff>
    </xdr:from>
    <xdr:to>
      <xdr:col>107</xdr:col>
      <xdr:colOff>50800</xdr:colOff>
      <xdr:row>38</xdr:row>
      <xdr:rowOff>126833</xdr:rowOff>
    </xdr:to>
    <xdr:cxnSp macro="">
      <xdr:nvCxnSpPr>
        <xdr:cNvPr id="748" name="直線コネクタ 747"/>
        <xdr:cNvCxnSpPr/>
      </xdr:nvCxnSpPr>
      <xdr:spPr>
        <a:xfrm flipV="1">
          <a:off x="19545300" y="6535700"/>
          <a:ext cx="889000" cy="10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94941</xdr:rowOff>
    </xdr:from>
    <xdr:to>
      <xdr:col>107</xdr:col>
      <xdr:colOff>101600</xdr:colOff>
      <xdr:row>39</xdr:row>
      <xdr:rowOff>25091</xdr:rowOff>
    </xdr:to>
    <xdr:sp macro="" textlink="">
      <xdr:nvSpPr>
        <xdr:cNvPr id="749" name="フローチャート: 判断 748"/>
        <xdr:cNvSpPr/>
      </xdr:nvSpPr>
      <xdr:spPr>
        <a:xfrm>
          <a:off x="20383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16218</xdr:rowOff>
    </xdr:from>
    <xdr:ext cx="469744" cy="259045"/>
    <xdr:sp macro="" textlink="">
      <xdr:nvSpPr>
        <xdr:cNvPr id="750" name="テキスト ボックス 749"/>
        <xdr:cNvSpPr txBox="1"/>
      </xdr:nvSpPr>
      <xdr:spPr>
        <a:xfrm>
          <a:off x="20199428" y="670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126833</xdr:rowOff>
    </xdr:from>
    <xdr:to>
      <xdr:col>102</xdr:col>
      <xdr:colOff>114300</xdr:colOff>
      <xdr:row>38</xdr:row>
      <xdr:rowOff>139700</xdr:rowOff>
    </xdr:to>
    <xdr:cxnSp macro="">
      <xdr:nvCxnSpPr>
        <xdr:cNvPr id="751" name="直線コネクタ 750"/>
        <xdr:cNvCxnSpPr/>
      </xdr:nvCxnSpPr>
      <xdr:spPr>
        <a:xfrm flipV="1">
          <a:off x="18656300" y="6641933"/>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52" name="フローチャート: 判断 751"/>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83917</xdr:rowOff>
    </xdr:from>
    <xdr:ext cx="469744" cy="259045"/>
    <xdr:sp macro="" textlink="">
      <xdr:nvSpPr>
        <xdr:cNvPr id="753" name="テキスト ボックス 752"/>
        <xdr:cNvSpPr txBox="1"/>
      </xdr:nvSpPr>
      <xdr:spPr>
        <a:xfrm>
          <a:off x="19310428" y="67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54" name="フローチャート: 判断 753"/>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33069</xdr:rowOff>
    </xdr:from>
    <xdr:ext cx="469744" cy="259045"/>
    <xdr:sp macro="" textlink="">
      <xdr:nvSpPr>
        <xdr:cNvPr id="755" name="テキスト ボックス 754"/>
        <xdr:cNvSpPr txBox="1"/>
      </xdr:nvSpPr>
      <xdr:spPr>
        <a:xfrm>
          <a:off x="18421428" y="671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79625</xdr:rowOff>
    </xdr:from>
    <xdr:to>
      <xdr:col>116</xdr:col>
      <xdr:colOff>114300</xdr:colOff>
      <xdr:row>39</xdr:row>
      <xdr:rowOff>9775</xdr:rowOff>
    </xdr:to>
    <xdr:sp macro="" textlink="">
      <xdr:nvSpPr>
        <xdr:cNvPr id="761" name="楕円 760"/>
        <xdr:cNvSpPr/>
      </xdr:nvSpPr>
      <xdr:spPr>
        <a:xfrm>
          <a:off x="22110700" y="65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102502</xdr:rowOff>
    </xdr:from>
    <xdr:ext cx="469744" cy="259045"/>
    <xdr:sp macro="" textlink="">
      <xdr:nvSpPr>
        <xdr:cNvPr id="762" name="投資及び出資金該当値テキスト"/>
        <xdr:cNvSpPr txBox="1"/>
      </xdr:nvSpPr>
      <xdr:spPr>
        <a:xfrm>
          <a:off x="22212300" y="644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140923</xdr:rowOff>
    </xdr:from>
    <xdr:to>
      <xdr:col>112</xdr:col>
      <xdr:colOff>38100</xdr:colOff>
      <xdr:row>38</xdr:row>
      <xdr:rowOff>71073</xdr:rowOff>
    </xdr:to>
    <xdr:sp macro="" textlink="">
      <xdr:nvSpPr>
        <xdr:cNvPr id="763" name="楕円 762"/>
        <xdr:cNvSpPr/>
      </xdr:nvSpPr>
      <xdr:spPr>
        <a:xfrm>
          <a:off x="21272500" y="648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87600</xdr:rowOff>
    </xdr:from>
    <xdr:ext cx="469744" cy="259045"/>
    <xdr:sp macro="" textlink="">
      <xdr:nvSpPr>
        <xdr:cNvPr id="764" name="テキスト ボックス 763"/>
        <xdr:cNvSpPr txBox="1"/>
      </xdr:nvSpPr>
      <xdr:spPr>
        <a:xfrm>
          <a:off x="21088428" y="62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141250</xdr:rowOff>
    </xdr:from>
    <xdr:to>
      <xdr:col>107</xdr:col>
      <xdr:colOff>101600</xdr:colOff>
      <xdr:row>38</xdr:row>
      <xdr:rowOff>71400</xdr:rowOff>
    </xdr:to>
    <xdr:sp macro="" textlink="">
      <xdr:nvSpPr>
        <xdr:cNvPr id="765" name="楕円 764"/>
        <xdr:cNvSpPr/>
      </xdr:nvSpPr>
      <xdr:spPr>
        <a:xfrm>
          <a:off x="20383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87927</xdr:rowOff>
    </xdr:from>
    <xdr:ext cx="469744" cy="259045"/>
    <xdr:sp macro="" textlink="">
      <xdr:nvSpPr>
        <xdr:cNvPr id="766" name="テキスト ボックス 765"/>
        <xdr:cNvSpPr txBox="1"/>
      </xdr:nvSpPr>
      <xdr:spPr>
        <a:xfrm>
          <a:off x="20199428" y="62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76033</xdr:rowOff>
    </xdr:from>
    <xdr:to>
      <xdr:col>102</xdr:col>
      <xdr:colOff>165100</xdr:colOff>
      <xdr:row>39</xdr:row>
      <xdr:rowOff>6183</xdr:rowOff>
    </xdr:to>
    <xdr:sp macro="" textlink="">
      <xdr:nvSpPr>
        <xdr:cNvPr id="767" name="楕円 766"/>
        <xdr:cNvSpPr/>
      </xdr:nvSpPr>
      <xdr:spPr>
        <a:xfrm>
          <a:off x="19494500" y="65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22710</xdr:rowOff>
    </xdr:from>
    <xdr:ext cx="469744" cy="259045"/>
    <xdr:sp macro="" textlink="">
      <xdr:nvSpPr>
        <xdr:cNvPr id="768" name="テキスト ボックス 767"/>
        <xdr:cNvSpPr txBox="1"/>
      </xdr:nvSpPr>
      <xdr:spPr>
        <a:xfrm>
          <a:off x="19310428" y="63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35577</xdr:rowOff>
    </xdr:from>
    <xdr:ext cx="469744" cy="259045"/>
    <xdr:sp macro="" textlink="">
      <xdr:nvSpPr>
        <xdr:cNvPr id="770" name="テキスト ボックス 769"/>
        <xdr:cNvSpPr txBox="1"/>
      </xdr:nvSpPr>
      <xdr:spPr>
        <a:xfrm>
          <a:off x="18421428"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6" name="直線コネクタ 795"/>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9" name="貸付金最大値テキスト"/>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800" name="直線コネクタ 799"/>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94666</xdr:rowOff>
    </xdr:from>
    <xdr:to>
      <xdr:col>116</xdr:col>
      <xdr:colOff>63500</xdr:colOff>
      <xdr:row>59</xdr:row>
      <xdr:rowOff>95188</xdr:rowOff>
    </xdr:to>
    <xdr:cxnSp macro="">
      <xdr:nvCxnSpPr>
        <xdr:cNvPr id="801" name="直線コネクタ 800"/>
        <xdr:cNvCxnSpPr/>
      </xdr:nvCxnSpPr>
      <xdr:spPr>
        <a:xfrm flipV="1">
          <a:off x="21323300" y="10210216"/>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802" name="貸付金平均値テキスト"/>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803" name="フローチャート: 判断 802"/>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94829</xdr:rowOff>
    </xdr:from>
    <xdr:to>
      <xdr:col>111</xdr:col>
      <xdr:colOff>177800</xdr:colOff>
      <xdr:row>59</xdr:row>
      <xdr:rowOff>95188</xdr:rowOff>
    </xdr:to>
    <xdr:cxnSp macro="">
      <xdr:nvCxnSpPr>
        <xdr:cNvPr id="804" name="直線コネクタ 803"/>
        <xdr:cNvCxnSpPr/>
      </xdr:nvCxnSpPr>
      <xdr:spPr>
        <a:xfrm>
          <a:off x="20434300" y="10210379"/>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5" name="フローチャート: 判断 804"/>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6" name="テキスト ボックス 805"/>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94600</xdr:rowOff>
    </xdr:from>
    <xdr:to>
      <xdr:col>107</xdr:col>
      <xdr:colOff>50800</xdr:colOff>
      <xdr:row>59</xdr:row>
      <xdr:rowOff>94829</xdr:rowOff>
    </xdr:to>
    <xdr:cxnSp macro="">
      <xdr:nvCxnSpPr>
        <xdr:cNvPr id="807" name="直線コネクタ 806"/>
        <xdr:cNvCxnSpPr/>
      </xdr:nvCxnSpPr>
      <xdr:spPr>
        <a:xfrm>
          <a:off x="19545300" y="1021015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33513</xdr:rowOff>
    </xdr:from>
    <xdr:to>
      <xdr:col>107</xdr:col>
      <xdr:colOff>101600</xdr:colOff>
      <xdr:row>58</xdr:row>
      <xdr:rowOff>135113</xdr:rowOff>
    </xdr:to>
    <xdr:sp macro="" textlink="">
      <xdr:nvSpPr>
        <xdr:cNvPr id="808" name="フローチャート: 判断 807"/>
        <xdr:cNvSpPr/>
      </xdr:nvSpPr>
      <xdr:spPr>
        <a:xfrm>
          <a:off x="20383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151640</xdr:rowOff>
    </xdr:from>
    <xdr:ext cx="469744" cy="259045"/>
    <xdr:sp macro="" textlink="">
      <xdr:nvSpPr>
        <xdr:cNvPr id="809" name="テキスト ボックス 808"/>
        <xdr:cNvSpPr txBox="1"/>
      </xdr:nvSpPr>
      <xdr:spPr>
        <a:xfrm>
          <a:off x="20199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93817</xdr:rowOff>
    </xdr:from>
    <xdr:to>
      <xdr:col>102</xdr:col>
      <xdr:colOff>114300</xdr:colOff>
      <xdr:row>59</xdr:row>
      <xdr:rowOff>94600</xdr:rowOff>
    </xdr:to>
    <xdr:cxnSp macro="">
      <xdr:nvCxnSpPr>
        <xdr:cNvPr id="810" name="直線コネクタ 809"/>
        <xdr:cNvCxnSpPr/>
      </xdr:nvCxnSpPr>
      <xdr:spPr>
        <a:xfrm>
          <a:off x="18656300" y="10209367"/>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11960</xdr:rowOff>
    </xdr:from>
    <xdr:to>
      <xdr:col>102</xdr:col>
      <xdr:colOff>165100</xdr:colOff>
      <xdr:row>58</xdr:row>
      <xdr:rowOff>113560</xdr:rowOff>
    </xdr:to>
    <xdr:sp macro="" textlink="">
      <xdr:nvSpPr>
        <xdr:cNvPr id="811" name="フローチャート: 判断 810"/>
        <xdr:cNvSpPr/>
      </xdr:nvSpPr>
      <xdr:spPr>
        <a:xfrm>
          <a:off x="19494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130087</xdr:rowOff>
    </xdr:from>
    <xdr:ext cx="469744" cy="259045"/>
    <xdr:sp macro="" textlink="">
      <xdr:nvSpPr>
        <xdr:cNvPr id="812" name="テキスト ボックス 811"/>
        <xdr:cNvSpPr txBox="1"/>
      </xdr:nvSpPr>
      <xdr:spPr>
        <a:xfrm>
          <a:off x="19310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75184</xdr:rowOff>
    </xdr:from>
    <xdr:to>
      <xdr:col>98</xdr:col>
      <xdr:colOff>38100</xdr:colOff>
      <xdr:row>59</xdr:row>
      <xdr:rowOff>5334</xdr:rowOff>
    </xdr:to>
    <xdr:sp macro="" textlink="">
      <xdr:nvSpPr>
        <xdr:cNvPr id="813" name="フローチャート: 判断 812"/>
        <xdr:cNvSpPr/>
      </xdr:nvSpPr>
      <xdr:spPr>
        <a:xfrm>
          <a:off x="18605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21861</xdr:rowOff>
    </xdr:from>
    <xdr:ext cx="469744" cy="259045"/>
    <xdr:sp macro="" textlink="">
      <xdr:nvSpPr>
        <xdr:cNvPr id="814" name="テキスト ボックス 813"/>
        <xdr:cNvSpPr txBox="1"/>
      </xdr:nvSpPr>
      <xdr:spPr>
        <a:xfrm>
          <a:off x="18421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43866</xdr:rowOff>
    </xdr:from>
    <xdr:to>
      <xdr:col>116</xdr:col>
      <xdr:colOff>114300</xdr:colOff>
      <xdr:row>59</xdr:row>
      <xdr:rowOff>145466</xdr:rowOff>
    </xdr:to>
    <xdr:sp macro="" textlink="">
      <xdr:nvSpPr>
        <xdr:cNvPr id="820" name="楕円 819"/>
        <xdr:cNvSpPr/>
      </xdr:nvSpPr>
      <xdr:spPr>
        <a:xfrm>
          <a:off x="22110700" y="101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130243</xdr:rowOff>
    </xdr:from>
    <xdr:ext cx="378565" cy="259045"/>
    <xdr:sp macro="" textlink="">
      <xdr:nvSpPr>
        <xdr:cNvPr id="821" name="貸付金該当値テキスト"/>
        <xdr:cNvSpPr txBox="1"/>
      </xdr:nvSpPr>
      <xdr:spPr>
        <a:xfrm>
          <a:off x="22212300" y="1007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44388</xdr:rowOff>
    </xdr:from>
    <xdr:to>
      <xdr:col>112</xdr:col>
      <xdr:colOff>38100</xdr:colOff>
      <xdr:row>59</xdr:row>
      <xdr:rowOff>145988</xdr:rowOff>
    </xdr:to>
    <xdr:sp macro="" textlink="">
      <xdr:nvSpPr>
        <xdr:cNvPr id="822" name="楕円 821"/>
        <xdr:cNvSpPr/>
      </xdr:nvSpPr>
      <xdr:spPr>
        <a:xfrm>
          <a:off x="21272500" y="10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137115</xdr:rowOff>
    </xdr:from>
    <xdr:ext cx="378565" cy="259045"/>
    <xdr:sp macro="" textlink="">
      <xdr:nvSpPr>
        <xdr:cNvPr id="823" name="テキスト ボックス 822"/>
        <xdr:cNvSpPr txBox="1"/>
      </xdr:nvSpPr>
      <xdr:spPr>
        <a:xfrm>
          <a:off x="21134017" y="1025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44029</xdr:rowOff>
    </xdr:from>
    <xdr:to>
      <xdr:col>107</xdr:col>
      <xdr:colOff>101600</xdr:colOff>
      <xdr:row>59</xdr:row>
      <xdr:rowOff>145629</xdr:rowOff>
    </xdr:to>
    <xdr:sp macro="" textlink="">
      <xdr:nvSpPr>
        <xdr:cNvPr id="824" name="楕円 823"/>
        <xdr:cNvSpPr/>
      </xdr:nvSpPr>
      <xdr:spPr>
        <a:xfrm>
          <a:off x="20383500" y="101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136756</xdr:rowOff>
    </xdr:from>
    <xdr:ext cx="378565" cy="259045"/>
    <xdr:sp macro="" textlink="">
      <xdr:nvSpPr>
        <xdr:cNvPr id="825" name="テキスト ボックス 824"/>
        <xdr:cNvSpPr txBox="1"/>
      </xdr:nvSpPr>
      <xdr:spPr>
        <a:xfrm>
          <a:off x="20245017" y="1025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43800</xdr:rowOff>
    </xdr:from>
    <xdr:to>
      <xdr:col>102</xdr:col>
      <xdr:colOff>165100</xdr:colOff>
      <xdr:row>59</xdr:row>
      <xdr:rowOff>145400</xdr:rowOff>
    </xdr:to>
    <xdr:sp macro="" textlink="">
      <xdr:nvSpPr>
        <xdr:cNvPr id="826" name="楕円 825"/>
        <xdr:cNvSpPr/>
      </xdr:nvSpPr>
      <xdr:spPr>
        <a:xfrm>
          <a:off x="19494500" y="101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136527</xdr:rowOff>
    </xdr:from>
    <xdr:ext cx="378565" cy="259045"/>
    <xdr:sp macro="" textlink="">
      <xdr:nvSpPr>
        <xdr:cNvPr id="827" name="テキスト ボックス 826"/>
        <xdr:cNvSpPr txBox="1"/>
      </xdr:nvSpPr>
      <xdr:spPr>
        <a:xfrm>
          <a:off x="19356017" y="1025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43017</xdr:rowOff>
    </xdr:from>
    <xdr:to>
      <xdr:col>98</xdr:col>
      <xdr:colOff>38100</xdr:colOff>
      <xdr:row>59</xdr:row>
      <xdr:rowOff>144617</xdr:rowOff>
    </xdr:to>
    <xdr:sp macro="" textlink="">
      <xdr:nvSpPr>
        <xdr:cNvPr id="828" name="楕円 827"/>
        <xdr:cNvSpPr/>
      </xdr:nvSpPr>
      <xdr:spPr>
        <a:xfrm>
          <a:off x="186055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135744</xdr:rowOff>
    </xdr:from>
    <xdr:ext cx="378565" cy="259045"/>
    <xdr:sp macro="" textlink="">
      <xdr:nvSpPr>
        <xdr:cNvPr id="829" name="テキスト ボックス 828"/>
        <xdr:cNvSpPr txBox="1"/>
      </xdr:nvSpPr>
      <xdr:spPr>
        <a:xfrm>
          <a:off x="18467017" y="1025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53" name="直線コネクタ 852"/>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4" name="繰出金最小値テキスト"/>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5" name="直線コネクタ 854"/>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6" name="繰出金最大値テキスト"/>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7" name="直線コネクタ 856"/>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65054</xdr:rowOff>
    </xdr:from>
    <xdr:to>
      <xdr:col>116</xdr:col>
      <xdr:colOff>63500</xdr:colOff>
      <xdr:row>75</xdr:row>
      <xdr:rowOff>111529</xdr:rowOff>
    </xdr:to>
    <xdr:cxnSp macro="">
      <xdr:nvCxnSpPr>
        <xdr:cNvPr id="858" name="直線コネクタ 857"/>
        <xdr:cNvCxnSpPr/>
      </xdr:nvCxnSpPr>
      <xdr:spPr>
        <a:xfrm flipV="1">
          <a:off x="21323300" y="12923804"/>
          <a:ext cx="8382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9" name="繰出金平均値テキスト"/>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60" name="フローチャート: 判断 859"/>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63790</xdr:rowOff>
    </xdr:from>
    <xdr:to>
      <xdr:col>111</xdr:col>
      <xdr:colOff>177800</xdr:colOff>
      <xdr:row>75</xdr:row>
      <xdr:rowOff>111529</xdr:rowOff>
    </xdr:to>
    <xdr:cxnSp macro="">
      <xdr:nvCxnSpPr>
        <xdr:cNvPr id="861" name="直線コネクタ 860"/>
        <xdr:cNvCxnSpPr/>
      </xdr:nvCxnSpPr>
      <xdr:spPr>
        <a:xfrm>
          <a:off x="20434300" y="12922540"/>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62" name="フローチャート: 判断 861"/>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63" name="テキスト ボックス 862"/>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63790</xdr:rowOff>
    </xdr:from>
    <xdr:to>
      <xdr:col>107</xdr:col>
      <xdr:colOff>50800</xdr:colOff>
      <xdr:row>76</xdr:row>
      <xdr:rowOff>25964</xdr:rowOff>
    </xdr:to>
    <xdr:cxnSp macro="">
      <xdr:nvCxnSpPr>
        <xdr:cNvPr id="864" name="直線コネクタ 863"/>
        <xdr:cNvCxnSpPr/>
      </xdr:nvCxnSpPr>
      <xdr:spPr>
        <a:xfrm flipV="1">
          <a:off x="19545300" y="12922540"/>
          <a:ext cx="889000" cy="13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87887</xdr:rowOff>
    </xdr:from>
    <xdr:to>
      <xdr:col>107</xdr:col>
      <xdr:colOff>101600</xdr:colOff>
      <xdr:row>76</xdr:row>
      <xdr:rowOff>18036</xdr:rowOff>
    </xdr:to>
    <xdr:sp macro="" textlink="">
      <xdr:nvSpPr>
        <xdr:cNvPr id="865" name="フローチャート: 判断 864"/>
        <xdr:cNvSpPr/>
      </xdr:nvSpPr>
      <xdr:spPr>
        <a:xfrm>
          <a:off x="20383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9163</xdr:rowOff>
    </xdr:from>
    <xdr:ext cx="534377" cy="259045"/>
    <xdr:sp macro="" textlink="">
      <xdr:nvSpPr>
        <xdr:cNvPr id="866" name="テキスト ボックス 865"/>
        <xdr:cNvSpPr txBox="1"/>
      </xdr:nvSpPr>
      <xdr:spPr>
        <a:xfrm>
          <a:off x="20167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25964</xdr:rowOff>
    </xdr:from>
    <xdr:to>
      <xdr:col>102</xdr:col>
      <xdr:colOff>114300</xdr:colOff>
      <xdr:row>76</xdr:row>
      <xdr:rowOff>40450</xdr:rowOff>
    </xdr:to>
    <xdr:cxnSp macro="">
      <xdr:nvCxnSpPr>
        <xdr:cNvPr id="867" name="直線コネクタ 866"/>
        <xdr:cNvCxnSpPr/>
      </xdr:nvCxnSpPr>
      <xdr:spPr>
        <a:xfrm flipV="1">
          <a:off x="18656300" y="13056164"/>
          <a:ext cx="889000" cy="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139421</xdr:rowOff>
    </xdr:from>
    <xdr:to>
      <xdr:col>102</xdr:col>
      <xdr:colOff>165100</xdr:colOff>
      <xdr:row>76</xdr:row>
      <xdr:rowOff>69571</xdr:rowOff>
    </xdr:to>
    <xdr:sp macro="" textlink="">
      <xdr:nvSpPr>
        <xdr:cNvPr id="868" name="フローチャート: 判断 867"/>
        <xdr:cNvSpPr/>
      </xdr:nvSpPr>
      <xdr:spPr>
        <a:xfrm>
          <a:off x="19494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86098</xdr:rowOff>
    </xdr:from>
    <xdr:ext cx="534377" cy="259045"/>
    <xdr:sp macro="" textlink="">
      <xdr:nvSpPr>
        <xdr:cNvPr id="869" name="テキスト ボックス 868"/>
        <xdr:cNvSpPr txBox="1"/>
      </xdr:nvSpPr>
      <xdr:spPr>
        <a:xfrm>
          <a:off x="19278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118321</xdr:rowOff>
    </xdr:from>
    <xdr:to>
      <xdr:col>98</xdr:col>
      <xdr:colOff>38100</xdr:colOff>
      <xdr:row>76</xdr:row>
      <xdr:rowOff>48471</xdr:rowOff>
    </xdr:to>
    <xdr:sp macro="" textlink="">
      <xdr:nvSpPr>
        <xdr:cNvPr id="870" name="フローチャート: 判断 869"/>
        <xdr:cNvSpPr/>
      </xdr:nvSpPr>
      <xdr:spPr>
        <a:xfrm>
          <a:off x="18605500" y="1297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64998</xdr:rowOff>
    </xdr:from>
    <xdr:ext cx="534377" cy="259045"/>
    <xdr:sp macro="" textlink="">
      <xdr:nvSpPr>
        <xdr:cNvPr id="871" name="テキスト ボックス 870"/>
        <xdr:cNvSpPr txBox="1"/>
      </xdr:nvSpPr>
      <xdr:spPr>
        <a:xfrm>
          <a:off x="18389111" y="127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14254</xdr:rowOff>
    </xdr:from>
    <xdr:to>
      <xdr:col>116</xdr:col>
      <xdr:colOff>114300</xdr:colOff>
      <xdr:row>75</xdr:row>
      <xdr:rowOff>115854</xdr:rowOff>
    </xdr:to>
    <xdr:sp macro="" textlink="">
      <xdr:nvSpPr>
        <xdr:cNvPr id="877" name="楕円 876"/>
        <xdr:cNvSpPr/>
      </xdr:nvSpPr>
      <xdr:spPr>
        <a:xfrm>
          <a:off x="22110700" y="128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37131</xdr:rowOff>
    </xdr:from>
    <xdr:ext cx="534377" cy="259045"/>
    <xdr:sp macro="" textlink="">
      <xdr:nvSpPr>
        <xdr:cNvPr id="878" name="繰出金該当値テキスト"/>
        <xdr:cNvSpPr txBox="1"/>
      </xdr:nvSpPr>
      <xdr:spPr>
        <a:xfrm>
          <a:off x="22212300" y="127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60729</xdr:rowOff>
    </xdr:from>
    <xdr:to>
      <xdr:col>112</xdr:col>
      <xdr:colOff>38100</xdr:colOff>
      <xdr:row>75</xdr:row>
      <xdr:rowOff>162328</xdr:rowOff>
    </xdr:to>
    <xdr:sp macro="" textlink="">
      <xdr:nvSpPr>
        <xdr:cNvPr id="879" name="楕円 878"/>
        <xdr:cNvSpPr/>
      </xdr:nvSpPr>
      <xdr:spPr>
        <a:xfrm>
          <a:off x="21272500" y="12919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7406</xdr:rowOff>
    </xdr:from>
    <xdr:ext cx="534377" cy="259045"/>
    <xdr:sp macro="" textlink="">
      <xdr:nvSpPr>
        <xdr:cNvPr id="880" name="テキスト ボックス 879"/>
        <xdr:cNvSpPr txBox="1"/>
      </xdr:nvSpPr>
      <xdr:spPr>
        <a:xfrm>
          <a:off x="21056111" y="1269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12990</xdr:rowOff>
    </xdr:from>
    <xdr:to>
      <xdr:col>107</xdr:col>
      <xdr:colOff>101600</xdr:colOff>
      <xdr:row>75</xdr:row>
      <xdr:rowOff>114590</xdr:rowOff>
    </xdr:to>
    <xdr:sp macro="" textlink="">
      <xdr:nvSpPr>
        <xdr:cNvPr id="881" name="楕円 880"/>
        <xdr:cNvSpPr/>
      </xdr:nvSpPr>
      <xdr:spPr>
        <a:xfrm>
          <a:off x="20383500" y="128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131117</xdr:rowOff>
    </xdr:from>
    <xdr:ext cx="534377" cy="259045"/>
    <xdr:sp macro="" textlink="">
      <xdr:nvSpPr>
        <xdr:cNvPr id="882" name="テキスト ボックス 881"/>
        <xdr:cNvSpPr txBox="1"/>
      </xdr:nvSpPr>
      <xdr:spPr>
        <a:xfrm>
          <a:off x="20167111" y="1264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146614</xdr:rowOff>
    </xdr:from>
    <xdr:to>
      <xdr:col>102</xdr:col>
      <xdr:colOff>165100</xdr:colOff>
      <xdr:row>76</xdr:row>
      <xdr:rowOff>76764</xdr:rowOff>
    </xdr:to>
    <xdr:sp macro="" textlink="">
      <xdr:nvSpPr>
        <xdr:cNvPr id="883" name="楕円 882"/>
        <xdr:cNvSpPr/>
      </xdr:nvSpPr>
      <xdr:spPr>
        <a:xfrm>
          <a:off x="19494500" y="130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67891</xdr:rowOff>
    </xdr:from>
    <xdr:ext cx="534377" cy="259045"/>
    <xdr:sp macro="" textlink="">
      <xdr:nvSpPr>
        <xdr:cNvPr id="884" name="テキスト ボックス 883"/>
        <xdr:cNvSpPr txBox="1"/>
      </xdr:nvSpPr>
      <xdr:spPr>
        <a:xfrm>
          <a:off x="19278111" y="1309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161100</xdr:rowOff>
    </xdr:from>
    <xdr:to>
      <xdr:col>98</xdr:col>
      <xdr:colOff>38100</xdr:colOff>
      <xdr:row>76</xdr:row>
      <xdr:rowOff>91250</xdr:rowOff>
    </xdr:to>
    <xdr:sp macro="" textlink="">
      <xdr:nvSpPr>
        <xdr:cNvPr id="885" name="楕円 884"/>
        <xdr:cNvSpPr/>
      </xdr:nvSpPr>
      <xdr:spPr>
        <a:xfrm>
          <a:off x="18605500" y="130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82377</xdr:rowOff>
    </xdr:from>
    <xdr:ext cx="534377" cy="259045"/>
    <xdr:sp macro="" textlink="">
      <xdr:nvSpPr>
        <xdr:cNvPr id="886" name="テキスト ボックス 885"/>
        <xdr:cNvSpPr txBox="1"/>
      </xdr:nvSpPr>
      <xdr:spPr>
        <a:xfrm>
          <a:off x="18389111" y="131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全体的には人口の減少に伴い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人当たりコストが高くなる傾向にある。特に人件費においては、</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人当たりコストが熊本県平均と比較し高くなっている。普通建設事業費（うち新規整備）については、</a:t>
          </a:r>
          <a:r>
            <a:rPr kumimoji="1" lang="ja-JP" altLang="en-US" sz="1050">
              <a:solidFill>
                <a:schemeClr val="dk1"/>
              </a:solidFill>
              <a:effectLst/>
              <a:latin typeface="+mn-lt"/>
              <a:ea typeface="+mn-ea"/>
              <a:cs typeface="+mn-cs"/>
            </a:rPr>
            <a:t>コロナ交付金事業の縮小</a:t>
          </a:r>
          <a:r>
            <a:rPr kumimoji="1" lang="ja-JP" altLang="ja-JP" sz="1050">
              <a:solidFill>
                <a:schemeClr val="dk1"/>
              </a:solidFill>
              <a:effectLst/>
              <a:latin typeface="+mn-lt"/>
              <a:ea typeface="+mn-ea"/>
              <a:cs typeface="+mn-cs"/>
            </a:rPr>
            <a:t>などで下がった。普通建設事業費（うち更新整備）については、</a:t>
          </a:r>
          <a:r>
            <a:rPr kumimoji="1" lang="ja-JP" altLang="en-US" sz="1050">
              <a:solidFill>
                <a:schemeClr val="dk1"/>
              </a:solidFill>
              <a:effectLst/>
              <a:latin typeface="+mn-lt"/>
              <a:ea typeface="+mn-ea"/>
              <a:cs typeface="+mn-cs"/>
            </a:rPr>
            <a:t>本庁舎空調設備改修工事の影響で増大し</a:t>
          </a:r>
          <a:r>
            <a:rPr kumimoji="1" lang="ja-JP" altLang="ja-JP" sz="1050">
              <a:solidFill>
                <a:schemeClr val="dk1"/>
              </a:solidFill>
              <a:effectLst/>
              <a:latin typeface="+mn-lt"/>
              <a:ea typeface="+mn-ea"/>
              <a:cs typeface="+mn-cs"/>
            </a:rPr>
            <a:t>、類似団体平均を</a:t>
          </a:r>
          <a:r>
            <a:rPr kumimoji="1" lang="ja-JP" altLang="en-US" sz="1050">
              <a:solidFill>
                <a:schemeClr val="dk1"/>
              </a:solidFill>
              <a:effectLst/>
              <a:latin typeface="+mn-lt"/>
              <a:ea typeface="+mn-ea"/>
              <a:cs typeface="+mn-cs"/>
            </a:rPr>
            <a:t>上</a:t>
          </a:r>
          <a:r>
            <a:rPr kumimoji="1" lang="ja-JP" altLang="ja-JP" sz="1050">
              <a:solidFill>
                <a:schemeClr val="dk1"/>
              </a:solidFill>
              <a:effectLst/>
              <a:latin typeface="+mn-lt"/>
              <a:ea typeface="+mn-ea"/>
              <a:cs typeface="+mn-cs"/>
            </a:rPr>
            <a:t>回った。維持補修費</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公共施設の老朽化が進んでいること、南北に長い地形で道路延長のみならず施設の集約化が困難であるため、今後も増大する見込みがある。令和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年度は河川の緊急浚渫工事</a:t>
          </a:r>
          <a:r>
            <a:rPr kumimoji="1" lang="ja-JP" altLang="en-US" sz="1050">
              <a:solidFill>
                <a:schemeClr val="dk1"/>
              </a:solidFill>
              <a:effectLst/>
              <a:latin typeface="+mn-lt"/>
              <a:ea typeface="+mn-ea"/>
              <a:cs typeface="+mn-cs"/>
            </a:rPr>
            <a:t>の事業費増や本庁舎屋根防水工事・改修</a:t>
          </a:r>
          <a:r>
            <a:rPr kumimoji="1" lang="ja-JP" altLang="ja-JP" sz="1050">
              <a:solidFill>
                <a:schemeClr val="dk1"/>
              </a:solidFill>
              <a:effectLst/>
              <a:latin typeface="+mn-lt"/>
              <a:ea typeface="+mn-ea"/>
              <a:cs typeface="+mn-cs"/>
            </a:rPr>
            <a:t>等を行</a:t>
          </a:r>
          <a:r>
            <a:rPr kumimoji="1" lang="ja-JP" altLang="en-US" sz="1050">
              <a:solidFill>
                <a:schemeClr val="dk1"/>
              </a:solidFill>
              <a:effectLst/>
              <a:latin typeface="+mn-lt"/>
              <a:ea typeface="+mn-ea"/>
              <a:cs typeface="+mn-cs"/>
            </a:rPr>
            <a:t>ったことから</a:t>
          </a:r>
          <a:r>
            <a:rPr kumimoji="1" lang="ja-JP" altLang="ja-JP" sz="1050">
              <a:solidFill>
                <a:schemeClr val="dk1"/>
              </a:solidFill>
              <a:effectLst/>
              <a:latin typeface="+mn-lt"/>
              <a:ea typeface="+mn-ea"/>
              <a:cs typeface="+mn-cs"/>
            </a:rPr>
            <a:t>昨年度よりも</a:t>
          </a:r>
          <a:r>
            <a:rPr kumimoji="1" lang="ja-JP" altLang="en-US" sz="1050">
              <a:solidFill>
                <a:schemeClr val="dk1"/>
              </a:solidFill>
              <a:effectLst/>
              <a:latin typeface="+mn-lt"/>
              <a:ea typeface="+mn-ea"/>
              <a:cs typeface="+mn-cs"/>
            </a:rPr>
            <a:t>増大し県平均を上回っ</a:t>
          </a:r>
          <a:r>
            <a:rPr kumimoji="1" lang="ja-JP" altLang="ja-JP" sz="1050">
              <a:solidFill>
                <a:schemeClr val="dk1"/>
              </a:solidFill>
              <a:effectLst/>
              <a:latin typeface="+mn-lt"/>
              <a:ea typeface="+mn-ea"/>
              <a:cs typeface="+mn-cs"/>
            </a:rPr>
            <a:t>た。扶助費は、子ども医療費助成事業で高校生まで医療費無償を実施している</a:t>
          </a:r>
          <a:r>
            <a:rPr kumimoji="1" lang="ja-JP" altLang="en-US" sz="1050">
              <a:solidFill>
                <a:schemeClr val="dk1"/>
              </a:solidFill>
              <a:effectLst/>
              <a:latin typeface="+mn-lt"/>
              <a:ea typeface="+mn-ea"/>
              <a:cs typeface="+mn-cs"/>
            </a:rPr>
            <a:t>ことから類似団体より高い傾向にある。令和</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年度は、住民税非課税世帯への臨時特別給付金が増となったが、</a:t>
          </a:r>
          <a:r>
            <a:rPr kumimoji="1" lang="ja-JP" altLang="ja-JP" sz="1050">
              <a:solidFill>
                <a:schemeClr val="dk1"/>
              </a:solidFill>
              <a:effectLst/>
              <a:latin typeface="+mn-lt"/>
              <a:ea typeface="+mn-ea"/>
              <a:cs typeface="+mn-cs"/>
            </a:rPr>
            <a:t>子育て世帯への臨時福祉給付金</a:t>
          </a:r>
          <a:r>
            <a:rPr kumimoji="1" lang="ja-JP" altLang="en-US" sz="1050">
              <a:solidFill>
                <a:schemeClr val="dk1"/>
              </a:solidFill>
              <a:effectLst/>
              <a:latin typeface="+mn-lt"/>
              <a:ea typeface="+mn-ea"/>
              <a:cs typeface="+mn-cs"/>
            </a:rPr>
            <a:t>と</a:t>
          </a:r>
          <a:r>
            <a:rPr kumimoji="1" lang="ja-JP" altLang="ja-JP" sz="1050">
              <a:solidFill>
                <a:schemeClr val="dk1"/>
              </a:solidFill>
              <a:effectLst/>
              <a:latin typeface="+mn-lt"/>
              <a:ea typeface="+mn-ea"/>
              <a:cs typeface="+mn-cs"/>
            </a:rPr>
            <a:t>住民税非課税世帯への給付金の支給</a:t>
          </a:r>
          <a:r>
            <a:rPr kumimoji="1" lang="ja-JP" altLang="en-US" sz="1050">
              <a:solidFill>
                <a:schemeClr val="dk1"/>
              </a:solidFill>
              <a:effectLst/>
              <a:latin typeface="+mn-lt"/>
              <a:ea typeface="+mn-ea"/>
              <a:cs typeface="+mn-cs"/>
            </a:rPr>
            <a:t>終了により</a:t>
          </a:r>
          <a:r>
            <a:rPr kumimoji="1" lang="ja-JP" altLang="ja-JP" sz="1050">
              <a:solidFill>
                <a:schemeClr val="dk1"/>
              </a:solidFill>
              <a:effectLst/>
              <a:latin typeface="+mn-lt"/>
              <a:ea typeface="+mn-ea"/>
              <a:cs typeface="+mn-cs"/>
            </a:rPr>
            <a:t>昨年度</a:t>
          </a:r>
          <a:r>
            <a:rPr kumimoji="1" lang="ja-JP" altLang="en-US" sz="1050">
              <a:solidFill>
                <a:schemeClr val="dk1"/>
              </a:solidFill>
              <a:effectLst/>
              <a:latin typeface="+mn-lt"/>
              <a:ea typeface="+mn-ea"/>
              <a:cs typeface="+mn-cs"/>
            </a:rPr>
            <a:t>から大きく減少した</a:t>
          </a:r>
          <a:r>
            <a:rPr kumimoji="1" lang="ja-JP" altLang="ja-JP" sz="1050">
              <a:solidFill>
                <a:schemeClr val="dk1"/>
              </a:solidFill>
              <a:effectLst/>
              <a:latin typeface="+mn-lt"/>
              <a:ea typeface="+mn-ea"/>
              <a:cs typeface="+mn-cs"/>
            </a:rPr>
            <a:t>。災害復旧事業費は、</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年度が</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月豪雨災害に係る繰越事業の</a:t>
          </a:r>
          <a:r>
            <a:rPr kumimoji="1" lang="ja-JP" altLang="en-US" sz="1050">
              <a:solidFill>
                <a:schemeClr val="dk1"/>
              </a:solidFill>
              <a:effectLst/>
              <a:latin typeface="+mn-lt"/>
              <a:ea typeface="+mn-ea"/>
              <a:cs typeface="+mn-cs"/>
            </a:rPr>
            <a:t>影響で伸びていたが、令和</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年度は繰越事業・現年発生災ともに少なかったため大幅に減少したが、依然として県平均よりは上回っている</a:t>
          </a:r>
          <a:r>
            <a:rPr kumimoji="1" lang="ja-JP" altLang="ja-JP" sz="1050">
              <a:solidFill>
                <a:schemeClr val="dk1"/>
              </a:solidFill>
              <a:effectLst/>
              <a:latin typeface="+mn-lt"/>
              <a:ea typeface="+mn-ea"/>
              <a:cs typeface="+mn-cs"/>
            </a:rPr>
            <a:t>。公債費は、小学校統廃合事業や学童保育建設事業など、大型の投資的事業の償還で、</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億円超で推移していく見込みである。令和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廃校売却に係る繰上償還が増加に影響していた。令和</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年度は、公債費自体は減少するも人口減少により</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人当たりコストは増加</a:t>
          </a:r>
          <a:r>
            <a:rPr kumimoji="1" lang="ja-JP" altLang="ja-JP" sz="1050">
              <a:solidFill>
                <a:schemeClr val="dk1"/>
              </a:solidFill>
              <a:effectLst/>
              <a:latin typeface="+mn-lt"/>
              <a:ea typeface="+mn-ea"/>
              <a:cs typeface="+mn-cs"/>
            </a:rPr>
            <a:t>した。投資及び出資金は、病院事業会計への出資金により県平均、</a:t>
          </a:r>
          <a:r>
            <a:rPr kumimoji="1" lang="ja-JP" altLang="en-US" sz="1050">
              <a:solidFill>
                <a:schemeClr val="dk1"/>
              </a:solidFill>
              <a:effectLst/>
              <a:latin typeface="+mn-lt"/>
              <a:ea typeface="+mn-ea"/>
              <a:cs typeface="+mn-cs"/>
            </a:rPr>
            <a:t>県</a:t>
          </a:r>
          <a:r>
            <a:rPr kumimoji="1" lang="ja-JP" altLang="ja-JP" sz="1050">
              <a:solidFill>
                <a:schemeClr val="dk1"/>
              </a:solidFill>
              <a:effectLst/>
              <a:latin typeface="+mn-lt"/>
              <a:ea typeface="+mn-ea"/>
              <a:cs typeface="+mn-cs"/>
            </a:rPr>
            <a:t>平均を大きく上回っている。貸付金は奨学金事業で、制度利用者が少ないことから類似団体平均を下回っている。繰出金は、赤字の特別会計が多いため類似団体平均を上回っている。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9,303
9,229
98.78
9,094,680
8,494,913
559,439
4,439,305
7,515,982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85816</xdr:rowOff>
    </xdr:from>
    <xdr:to>
      <xdr:col>24</xdr:col>
      <xdr:colOff>63500</xdr:colOff>
      <xdr:row>36</xdr:row>
      <xdr:rowOff>103560</xdr:rowOff>
    </xdr:to>
    <xdr:cxnSp macro="">
      <xdr:nvCxnSpPr>
        <xdr:cNvPr id="63" name="直線コネクタ 62"/>
        <xdr:cNvCxnSpPr/>
      </xdr:nvCxnSpPr>
      <xdr:spPr>
        <a:xfrm>
          <a:off x="3797300" y="6258016"/>
          <a:ext cx="8382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73515</xdr:rowOff>
    </xdr:from>
    <xdr:to>
      <xdr:col>19</xdr:col>
      <xdr:colOff>177800</xdr:colOff>
      <xdr:row>36</xdr:row>
      <xdr:rowOff>85816</xdr:rowOff>
    </xdr:to>
    <xdr:cxnSp macro="">
      <xdr:nvCxnSpPr>
        <xdr:cNvPr id="66" name="直線コネクタ 65"/>
        <xdr:cNvCxnSpPr/>
      </xdr:nvCxnSpPr>
      <xdr:spPr>
        <a:xfrm>
          <a:off x="2908300" y="6245715"/>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71991</xdr:rowOff>
    </xdr:from>
    <xdr:to>
      <xdr:col>15</xdr:col>
      <xdr:colOff>50800</xdr:colOff>
      <xdr:row>36</xdr:row>
      <xdr:rowOff>73515</xdr:rowOff>
    </xdr:to>
    <xdr:cxnSp macro="">
      <xdr:nvCxnSpPr>
        <xdr:cNvPr id="69" name="直線コネクタ 68"/>
        <xdr:cNvCxnSpPr/>
      </xdr:nvCxnSpPr>
      <xdr:spPr>
        <a:xfrm>
          <a:off x="2019300" y="624419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132443</xdr:rowOff>
    </xdr:from>
    <xdr:to>
      <xdr:col>15</xdr:col>
      <xdr:colOff>101600</xdr:colOff>
      <xdr:row>35</xdr:row>
      <xdr:rowOff>62593</xdr:rowOff>
    </xdr:to>
    <xdr:sp macro="" textlink="">
      <xdr:nvSpPr>
        <xdr:cNvPr id="70" name="フローチャート: 判断 69"/>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79120</xdr:rowOff>
    </xdr:from>
    <xdr:ext cx="534377" cy="259045"/>
    <xdr:sp macro="" textlink="">
      <xdr:nvSpPr>
        <xdr:cNvPr id="71" name="テキスト ボックス 70"/>
        <xdr:cNvSpPr txBox="1"/>
      </xdr:nvSpPr>
      <xdr:spPr>
        <a:xfrm>
          <a:off x="2641111" y="573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57839</xdr:rowOff>
    </xdr:from>
    <xdr:to>
      <xdr:col>10</xdr:col>
      <xdr:colOff>114300</xdr:colOff>
      <xdr:row>36</xdr:row>
      <xdr:rowOff>71991</xdr:rowOff>
    </xdr:to>
    <xdr:cxnSp macro="">
      <xdr:nvCxnSpPr>
        <xdr:cNvPr id="72" name="直線コネクタ 71"/>
        <xdr:cNvCxnSpPr/>
      </xdr:nvCxnSpPr>
      <xdr:spPr>
        <a:xfrm>
          <a:off x="1130300" y="6230039"/>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88247</xdr:rowOff>
    </xdr:from>
    <xdr:to>
      <xdr:col>10</xdr:col>
      <xdr:colOff>165100</xdr:colOff>
      <xdr:row>37</xdr:row>
      <xdr:rowOff>18397</xdr:rowOff>
    </xdr:to>
    <xdr:sp macro="" textlink="">
      <xdr:nvSpPr>
        <xdr:cNvPr id="73" name="フローチャート: 判断 72"/>
        <xdr:cNvSpPr/>
      </xdr:nvSpPr>
      <xdr:spPr>
        <a:xfrm>
          <a:off x="1968500" y="626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9524</xdr:rowOff>
    </xdr:from>
    <xdr:ext cx="469744" cy="259045"/>
    <xdr:sp macro="" textlink="">
      <xdr:nvSpPr>
        <xdr:cNvPr id="74" name="テキスト ボックス 73"/>
        <xdr:cNvSpPr txBox="1"/>
      </xdr:nvSpPr>
      <xdr:spPr>
        <a:xfrm>
          <a:off x="1784428" y="635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93581</xdr:rowOff>
    </xdr:from>
    <xdr:to>
      <xdr:col>6</xdr:col>
      <xdr:colOff>38100</xdr:colOff>
      <xdr:row>37</xdr:row>
      <xdr:rowOff>23731</xdr:rowOff>
    </xdr:to>
    <xdr:sp macro="" textlink="">
      <xdr:nvSpPr>
        <xdr:cNvPr id="75" name="フローチャート: 判断 74"/>
        <xdr:cNvSpPr/>
      </xdr:nvSpPr>
      <xdr:spPr>
        <a:xfrm>
          <a:off x="1079500" y="626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14858</xdr:rowOff>
    </xdr:from>
    <xdr:ext cx="469744" cy="259045"/>
    <xdr:sp macro="" textlink="">
      <xdr:nvSpPr>
        <xdr:cNvPr id="76" name="テキスト ボックス 75"/>
        <xdr:cNvSpPr txBox="1"/>
      </xdr:nvSpPr>
      <xdr:spPr>
        <a:xfrm>
          <a:off x="895428" y="635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52760</xdr:rowOff>
    </xdr:from>
    <xdr:to>
      <xdr:col>24</xdr:col>
      <xdr:colOff>114300</xdr:colOff>
      <xdr:row>36</xdr:row>
      <xdr:rowOff>154360</xdr:rowOff>
    </xdr:to>
    <xdr:sp macro="" textlink="">
      <xdr:nvSpPr>
        <xdr:cNvPr id="82" name="楕円 81"/>
        <xdr:cNvSpPr/>
      </xdr:nvSpPr>
      <xdr:spPr>
        <a:xfrm>
          <a:off x="4584700" y="62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31187</xdr:rowOff>
    </xdr:from>
    <xdr:ext cx="469744" cy="259045"/>
    <xdr:sp macro="" textlink="">
      <xdr:nvSpPr>
        <xdr:cNvPr id="83" name="議会費該当値テキスト"/>
        <xdr:cNvSpPr txBox="1"/>
      </xdr:nvSpPr>
      <xdr:spPr>
        <a:xfrm>
          <a:off x="4686300" y="620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35016</xdr:rowOff>
    </xdr:from>
    <xdr:to>
      <xdr:col>20</xdr:col>
      <xdr:colOff>38100</xdr:colOff>
      <xdr:row>36</xdr:row>
      <xdr:rowOff>136616</xdr:rowOff>
    </xdr:to>
    <xdr:sp macro="" textlink="">
      <xdr:nvSpPr>
        <xdr:cNvPr id="84" name="楕円 83"/>
        <xdr:cNvSpPr/>
      </xdr:nvSpPr>
      <xdr:spPr>
        <a:xfrm>
          <a:off x="3746500" y="62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127743</xdr:rowOff>
    </xdr:from>
    <xdr:ext cx="469744" cy="259045"/>
    <xdr:sp macro="" textlink="">
      <xdr:nvSpPr>
        <xdr:cNvPr id="85" name="テキスト ボックス 84"/>
        <xdr:cNvSpPr txBox="1"/>
      </xdr:nvSpPr>
      <xdr:spPr>
        <a:xfrm>
          <a:off x="3562428" y="629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22715</xdr:rowOff>
    </xdr:from>
    <xdr:to>
      <xdr:col>15</xdr:col>
      <xdr:colOff>101600</xdr:colOff>
      <xdr:row>36</xdr:row>
      <xdr:rowOff>124315</xdr:rowOff>
    </xdr:to>
    <xdr:sp macro="" textlink="">
      <xdr:nvSpPr>
        <xdr:cNvPr id="86" name="楕円 85"/>
        <xdr:cNvSpPr/>
      </xdr:nvSpPr>
      <xdr:spPr>
        <a:xfrm>
          <a:off x="2857500" y="619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115442</xdr:rowOff>
    </xdr:from>
    <xdr:ext cx="469744" cy="259045"/>
    <xdr:sp macro="" textlink="">
      <xdr:nvSpPr>
        <xdr:cNvPr id="87" name="テキスト ボックス 86"/>
        <xdr:cNvSpPr txBox="1"/>
      </xdr:nvSpPr>
      <xdr:spPr>
        <a:xfrm>
          <a:off x="2673428" y="628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21191</xdr:rowOff>
    </xdr:from>
    <xdr:to>
      <xdr:col>10</xdr:col>
      <xdr:colOff>165100</xdr:colOff>
      <xdr:row>36</xdr:row>
      <xdr:rowOff>122791</xdr:rowOff>
    </xdr:to>
    <xdr:sp macro="" textlink="">
      <xdr:nvSpPr>
        <xdr:cNvPr id="88" name="楕円 87"/>
        <xdr:cNvSpPr/>
      </xdr:nvSpPr>
      <xdr:spPr>
        <a:xfrm>
          <a:off x="1968500" y="619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139318</xdr:rowOff>
    </xdr:from>
    <xdr:ext cx="469744" cy="259045"/>
    <xdr:sp macro="" textlink="">
      <xdr:nvSpPr>
        <xdr:cNvPr id="89" name="テキスト ボックス 88"/>
        <xdr:cNvSpPr txBox="1"/>
      </xdr:nvSpPr>
      <xdr:spPr>
        <a:xfrm>
          <a:off x="1784428" y="596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7039</xdr:rowOff>
    </xdr:from>
    <xdr:to>
      <xdr:col>6</xdr:col>
      <xdr:colOff>38100</xdr:colOff>
      <xdr:row>36</xdr:row>
      <xdr:rowOff>108639</xdr:rowOff>
    </xdr:to>
    <xdr:sp macro="" textlink="">
      <xdr:nvSpPr>
        <xdr:cNvPr id="90" name="楕円 89"/>
        <xdr:cNvSpPr/>
      </xdr:nvSpPr>
      <xdr:spPr>
        <a:xfrm>
          <a:off x="1079500" y="61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125166</xdr:rowOff>
    </xdr:from>
    <xdr:ext cx="469744" cy="259045"/>
    <xdr:sp macro="" textlink="">
      <xdr:nvSpPr>
        <xdr:cNvPr id="91" name="テキスト ボックス 90"/>
        <xdr:cNvSpPr txBox="1"/>
      </xdr:nvSpPr>
      <xdr:spPr>
        <a:xfrm>
          <a:off x="895428" y="59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18536</xdr:rowOff>
    </xdr:from>
    <xdr:to>
      <xdr:col>24</xdr:col>
      <xdr:colOff>63500</xdr:colOff>
      <xdr:row>58</xdr:row>
      <xdr:rowOff>63076</xdr:rowOff>
    </xdr:to>
    <xdr:cxnSp macro="">
      <xdr:nvCxnSpPr>
        <xdr:cNvPr id="120" name="直線コネクタ 119"/>
        <xdr:cNvCxnSpPr/>
      </xdr:nvCxnSpPr>
      <xdr:spPr>
        <a:xfrm flipV="1">
          <a:off x="3797300" y="9962636"/>
          <a:ext cx="8382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2126</xdr:rowOff>
    </xdr:from>
    <xdr:to>
      <xdr:col>19</xdr:col>
      <xdr:colOff>177800</xdr:colOff>
      <xdr:row>58</xdr:row>
      <xdr:rowOff>63076</xdr:rowOff>
    </xdr:to>
    <xdr:cxnSp macro="">
      <xdr:nvCxnSpPr>
        <xdr:cNvPr id="123" name="直線コネクタ 122"/>
        <xdr:cNvCxnSpPr/>
      </xdr:nvCxnSpPr>
      <xdr:spPr>
        <a:xfrm>
          <a:off x="2908300" y="9946226"/>
          <a:ext cx="889000" cy="6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2126</xdr:rowOff>
    </xdr:from>
    <xdr:to>
      <xdr:col>15</xdr:col>
      <xdr:colOff>50800</xdr:colOff>
      <xdr:row>58</xdr:row>
      <xdr:rowOff>151257</xdr:rowOff>
    </xdr:to>
    <xdr:cxnSp macro="">
      <xdr:nvCxnSpPr>
        <xdr:cNvPr id="126" name="直線コネクタ 125"/>
        <xdr:cNvCxnSpPr/>
      </xdr:nvCxnSpPr>
      <xdr:spPr>
        <a:xfrm flipV="1">
          <a:off x="2019300" y="9946226"/>
          <a:ext cx="889000" cy="1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78687</xdr:rowOff>
    </xdr:from>
    <xdr:to>
      <xdr:col>15</xdr:col>
      <xdr:colOff>101600</xdr:colOff>
      <xdr:row>58</xdr:row>
      <xdr:rowOff>8837</xdr:rowOff>
    </xdr:to>
    <xdr:sp macro="" textlink="">
      <xdr:nvSpPr>
        <xdr:cNvPr id="127" name="フローチャート: 判断 126"/>
        <xdr:cNvSpPr/>
      </xdr:nvSpPr>
      <xdr:spPr>
        <a:xfrm>
          <a:off x="2857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25364</xdr:rowOff>
    </xdr:from>
    <xdr:ext cx="599010" cy="259045"/>
    <xdr:sp macro="" textlink="">
      <xdr:nvSpPr>
        <xdr:cNvPr id="128" name="テキスト ボックス 127"/>
        <xdr:cNvSpPr txBox="1"/>
      </xdr:nvSpPr>
      <xdr:spPr>
        <a:xfrm>
          <a:off x="2608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151257</xdr:rowOff>
    </xdr:from>
    <xdr:to>
      <xdr:col>10</xdr:col>
      <xdr:colOff>114300</xdr:colOff>
      <xdr:row>58</xdr:row>
      <xdr:rowOff>159426</xdr:rowOff>
    </xdr:to>
    <xdr:cxnSp macro="">
      <xdr:nvCxnSpPr>
        <xdr:cNvPr id="129" name="直線コネクタ 128"/>
        <xdr:cNvCxnSpPr/>
      </xdr:nvCxnSpPr>
      <xdr:spPr>
        <a:xfrm flipV="1">
          <a:off x="1130300" y="10095357"/>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61471</xdr:rowOff>
    </xdr:from>
    <xdr:to>
      <xdr:col>10</xdr:col>
      <xdr:colOff>165100</xdr:colOff>
      <xdr:row>58</xdr:row>
      <xdr:rowOff>163071</xdr:rowOff>
    </xdr:to>
    <xdr:sp macro="" textlink="">
      <xdr:nvSpPr>
        <xdr:cNvPr id="130" name="フローチャート: 判断 129"/>
        <xdr:cNvSpPr/>
      </xdr:nvSpPr>
      <xdr:spPr>
        <a:xfrm>
          <a:off x="1968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8148</xdr:rowOff>
    </xdr:from>
    <xdr:ext cx="599010" cy="259045"/>
    <xdr:sp macro="" textlink="">
      <xdr:nvSpPr>
        <xdr:cNvPr id="131" name="テキスト ボックス 130"/>
        <xdr:cNvSpPr txBox="1"/>
      </xdr:nvSpPr>
      <xdr:spPr>
        <a:xfrm>
          <a:off x="1719795" y="978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51885</xdr:rowOff>
    </xdr:from>
    <xdr:to>
      <xdr:col>6</xdr:col>
      <xdr:colOff>38100</xdr:colOff>
      <xdr:row>58</xdr:row>
      <xdr:rowOff>153485</xdr:rowOff>
    </xdr:to>
    <xdr:sp macro="" textlink="">
      <xdr:nvSpPr>
        <xdr:cNvPr id="132" name="フローチャート: 判断 131"/>
        <xdr:cNvSpPr/>
      </xdr:nvSpPr>
      <xdr:spPr>
        <a:xfrm>
          <a:off x="1079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170012</xdr:rowOff>
    </xdr:from>
    <xdr:ext cx="599010" cy="259045"/>
    <xdr:sp macro="" textlink="">
      <xdr:nvSpPr>
        <xdr:cNvPr id="133" name="テキスト ボックス 132"/>
        <xdr:cNvSpPr txBox="1"/>
      </xdr:nvSpPr>
      <xdr:spPr>
        <a:xfrm>
          <a:off x="830795" y="977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139186</xdr:rowOff>
    </xdr:from>
    <xdr:to>
      <xdr:col>24</xdr:col>
      <xdr:colOff>114300</xdr:colOff>
      <xdr:row>58</xdr:row>
      <xdr:rowOff>69336</xdr:rowOff>
    </xdr:to>
    <xdr:sp macro="" textlink="">
      <xdr:nvSpPr>
        <xdr:cNvPr id="139" name="楕円 138"/>
        <xdr:cNvSpPr/>
      </xdr:nvSpPr>
      <xdr:spPr>
        <a:xfrm>
          <a:off x="4584700" y="99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162063</xdr:rowOff>
    </xdr:from>
    <xdr:ext cx="599010" cy="259045"/>
    <xdr:sp macro="" textlink="">
      <xdr:nvSpPr>
        <xdr:cNvPr id="140" name="総務費該当値テキスト"/>
        <xdr:cNvSpPr txBox="1"/>
      </xdr:nvSpPr>
      <xdr:spPr>
        <a:xfrm>
          <a:off x="4686300"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12276</xdr:rowOff>
    </xdr:from>
    <xdr:to>
      <xdr:col>20</xdr:col>
      <xdr:colOff>38100</xdr:colOff>
      <xdr:row>58</xdr:row>
      <xdr:rowOff>113876</xdr:rowOff>
    </xdr:to>
    <xdr:sp macro="" textlink="">
      <xdr:nvSpPr>
        <xdr:cNvPr id="141" name="楕円 140"/>
        <xdr:cNvSpPr/>
      </xdr:nvSpPr>
      <xdr:spPr>
        <a:xfrm>
          <a:off x="3746500" y="9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130403</xdr:rowOff>
    </xdr:from>
    <xdr:ext cx="599010" cy="259045"/>
    <xdr:sp macro="" textlink="">
      <xdr:nvSpPr>
        <xdr:cNvPr id="142" name="テキスト ボックス 141"/>
        <xdr:cNvSpPr txBox="1"/>
      </xdr:nvSpPr>
      <xdr:spPr>
        <a:xfrm>
          <a:off x="3497795" y="97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122776</xdr:rowOff>
    </xdr:from>
    <xdr:to>
      <xdr:col>15</xdr:col>
      <xdr:colOff>101600</xdr:colOff>
      <xdr:row>58</xdr:row>
      <xdr:rowOff>52926</xdr:rowOff>
    </xdr:to>
    <xdr:sp macro="" textlink="">
      <xdr:nvSpPr>
        <xdr:cNvPr id="143" name="楕円 142"/>
        <xdr:cNvSpPr/>
      </xdr:nvSpPr>
      <xdr:spPr>
        <a:xfrm>
          <a:off x="2857500" y="98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44053</xdr:rowOff>
    </xdr:from>
    <xdr:ext cx="599010" cy="259045"/>
    <xdr:sp macro="" textlink="">
      <xdr:nvSpPr>
        <xdr:cNvPr id="144" name="テキスト ボックス 143"/>
        <xdr:cNvSpPr txBox="1"/>
      </xdr:nvSpPr>
      <xdr:spPr>
        <a:xfrm>
          <a:off x="2608795" y="998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100457</xdr:rowOff>
    </xdr:from>
    <xdr:to>
      <xdr:col>10</xdr:col>
      <xdr:colOff>165100</xdr:colOff>
      <xdr:row>59</xdr:row>
      <xdr:rowOff>30607</xdr:rowOff>
    </xdr:to>
    <xdr:sp macro="" textlink="">
      <xdr:nvSpPr>
        <xdr:cNvPr id="145" name="楕円 144"/>
        <xdr:cNvSpPr/>
      </xdr:nvSpPr>
      <xdr:spPr>
        <a:xfrm>
          <a:off x="1968500" y="100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21734</xdr:rowOff>
    </xdr:from>
    <xdr:ext cx="534377" cy="259045"/>
    <xdr:sp macro="" textlink="">
      <xdr:nvSpPr>
        <xdr:cNvPr id="146" name="テキスト ボックス 145"/>
        <xdr:cNvSpPr txBox="1"/>
      </xdr:nvSpPr>
      <xdr:spPr>
        <a:xfrm>
          <a:off x="1752111" y="101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108626</xdr:rowOff>
    </xdr:from>
    <xdr:to>
      <xdr:col>6</xdr:col>
      <xdr:colOff>38100</xdr:colOff>
      <xdr:row>59</xdr:row>
      <xdr:rowOff>38776</xdr:rowOff>
    </xdr:to>
    <xdr:sp macro="" textlink="">
      <xdr:nvSpPr>
        <xdr:cNvPr id="147" name="楕円 146"/>
        <xdr:cNvSpPr/>
      </xdr:nvSpPr>
      <xdr:spPr>
        <a:xfrm>
          <a:off x="1079500" y="100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29903</xdr:rowOff>
    </xdr:from>
    <xdr:ext cx="534377" cy="259045"/>
    <xdr:sp macro="" textlink="">
      <xdr:nvSpPr>
        <xdr:cNvPr id="148" name="テキスト ボックス 147"/>
        <xdr:cNvSpPr txBox="1"/>
      </xdr:nvSpPr>
      <xdr:spPr>
        <a:xfrm>
          <a:off x="863111" y="101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54714</xdr:rowOff>
    </xdr:from>
    <xdr:to>
      <xdr:col>24</xdr:col>
      <xdr:colOff>63500</xdr:colOff>
      <xdr:row>74</xdr:row>
      <xdr:rowOff>86406</xdr:rowOff>
    </xdr:to>
    <xdr:cxnSp macro="">
      <xdr:nvCxnSpPr>
        <xdr:cNvPr id="178" name="直線コネクタ 177"/>
        <xdr:cNvCxnSpPr/>
      </xdr:nvCxnSpPr>
      <xdr:spPr>
        <a:xfrm>
          <a:off x="3797300" y="12742014"/>
          <a:ext cx="838200" cy="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54714</xdr:rowOff>
    </xdr:from>
    <xdr:to>
      <xdr:col>19</xdr:col>
      <xdr:colOff>177800</xdr:colOff>
      <xdr:row>75</xdr:row>
      <xdr:rowOff>84958</xdr:rowOff>
    </xdr:to>
    <xdr:cxnSp macro="">
      <xdr:nvCxnSpPr>
        <xdr:cNvPr id="181" name="直線コネクタ 180"/>
        <xdr:cNvCxnSpPr/>
      </xdr:nvCxnSpPr>
      <xdr:spPr>
        <a:xfrm flipV="1">
          <a:off x="2908300" y="12742014"/>
          <a:ext cx="889000" cy="2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65489</xdr:rowOff>
    </xdr:from>
    <xdr:to>
      <xdr:col>15</xdr:col>
      <xdr:colOff>50800</xdr:colOff>
      <xdr:row>75</xdr:row>
      <xdr:rowOff>84958</xdr:rowOff>
    </xdr:to>
    <xdr:cxnSp macro="">
      <xdr:nvCxnSpPr>
        <xdr:cNvPr id="184" name="直線コネクタ 183"/>
        <xdr:cNvCxnSpPr/>
      </xdr:nvCxnSpPr>
      <xdr:spPr>
        <a:xfrm>
          <a:off x="2019300" y="12924239"/>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57757</xdr:rowOff>
    </xdr:from>
    <xdr:to>
      <xdr:col>15</xdr:col>
      <xdr:colOff>101600</xdr:colOff>
      <xdr:row>74</xdr:row>
      <xdr:rowOff>159357</xdr:rowOff>
    </xdr:to>
    <xdr:sp macro="" textlink="">
      <xdr:nvSpPr>
        <xdr:cNvPr id="185" name="フローチャート: 判断 184"/>
        <xdr:cNvSpPr/>
      </xdr:nvSpPr>
      <xdr:spPr>
        <a:xfrm>
          <a:off x="2857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4434</xdr:rowOff>
    </xdr:from>
    <xdr:ext cx="599010" cy="259045"/>
    <xdr:sp macro="" textlink="">
      <xdr:nvSpPr>
        <xdr:cNvPr id="186" name="テキスト ボックス 185"/>
        <xdr:cNvSpPr txBox="1"/>
      </xdr:nvSpPr>
      <xdr:spPr>
        <a:xfrm>
          <a:off x="2608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65489</xdr:rowOff>
    </xdr:from>
    <xdr:to>
      <xdr:col>10</xdr:col>
      <xdr:colOff>114300</xdr:colOff>
      <xdr:row>75</xdr:row>
      <xdr:rowOff>148548</xdr:rowOff>
    </xdr:to>
    <xdr:cxnSp macro="">
      <xdr:nvCxnSpPr>
        <xdr:cNvPr id="187" name="直線コネクタ 186"/>
        <xdr:cNvCxnSpPr/>
      </xdr:nvCxnSpPr>
      <xdr:spPr>
        <a:xfrm flipV="1">
          <a:off x="1130300" y="12924239"/>
          <a:ext cx="88900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133393</xdr:rowOff>
    </xdr:from>
    <xdr:to>
      <xdr:col>10</xdr:col>
      <xdr:colOff>165100</xdr:colOff>
      <xdr:row>76</xdr:row>
      <xdr:rowOff>63543</xdr:rowOff>
    </xdr:to>
    <xdr:sp macro="" textlink="">
      <xdr:nvSpPr>
        <xdr:cNvPr id="188" name="フローチャート: 判断 187"/>
        <xdr:cNvSpPr/>
      </xdr:nvSpPr>
      <xdr:spPr>
        <a:xfrm>
          <a:off x="1968500" y="129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54670</xdr:rowOff>
    </xdr:from>
    <xdr:ext cx="599010" cy="259045"/>
    <xdr:sp macro="" textlink="">
      <xdr:nvSpPr>
        <xdr:cNvPr id="189" name="テキスト ボックス 188"/>
        <xdr:cNvSpPr txBox="1"/>
      </xdr:nvSpPr>
      <xdr:spPr>
        <a:xfrm>
          <a:off x="1719795" y="1308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10795</xdr:rowOff>
    </xdr:from>
    <xdr:to>
      <xdr:col>6</xdr:col>
      <xdr:colOff>38100</xdr:colOff>
      <xdr:row>76</xdr:row>
      <xdr:rowOff>112395</xdr:rowOff>
    </xdr:to>
    <xdr:sp macro="" textlink="">
      <xdr:nvSpPr>
        <xdr:cNvPr id="190" name="フローチャート: 判断 189"/>
        <xdr:cNvSpPr/>
      </xdr:nvSpPr>
      <xdr:spPr>
        <a:xfrm>
          <a:off x="1079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103522</xdr:rowOff>
    </xdr:from>
    <xdr:ext cx="599010" cy="259045"/>
    <xdr:sp macro="" textlink="">
      <xdr:nvSpPr>
        <xdr:cNvPr id="191" name="テキスト ボックス 190"/>
        <xdr:cNvSpPr txBox="1"/>
      </xdr:nvSpPr>
      <xdr:spPr>
        <a:xfrm>
          <a:off x="830795" y="131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35606</xdr:rowOff>
    </xdr:from>
    <xdr:to>
      <xdr:col>24</xdr:col>
      <xdr:colOff>114300</xdr:colOff>
      <xdr:row>74</xdr:row>
      <xdr:rowOff>137206</xdr:rowOff>
    </xdr:to>
    <xdr:sp macro="" textlink="">
      <xdr:nvSpPr>
        <xdr:cNvPr id="197" name="楕円 196"/>
        <xdr:cNvSpPr/>
      </xdr:nvSpPr>
      <xdr:spPr>
        <a:xfrm>
          <a:off x="4584700" y="127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58483</xdr:rowOff>
    </xdr:from>
    <xdr:ext cx="599010" cy="259045"/>
    <xdr:sp macro="" textlink="">
      <xdr:nvSpPr>
        <xdr:cNvPr id="198" name="民生費該当値テキスト"/>
        <xdr:cNvSpPr txBox="1"/>
      </xdr:nvSpPr>
      <xdr:spPr>
        <a:xfrm>
          <a:off x="4686300" y="1257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3914</xdr:rowOff>
    </xdr:from>
    <xdr:to>
      <xdr:col>20</xdr:col>
      <xdr:colOff>38100</xdr:colOff>
      <xdr:row>74</xdr:row>
      <xdr:rowOff>105514</xdr:rowOff>
    </xdr:to>
    <xdr:sp macro="" textlink="">
      <xdr:nvSpPr>
        <xdr:cNvPr id="199" name="楕円 198"/>
        <xdr:cNvSpPr/>
      </xdr:nvSpPr>
      <xdr:spPr>
        <a:xfrm>
          <a:off x="3746500" y="126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122041</xdr:rowOff>
    </xdr:from>
    <xdr:ext cx="599010" cy="259045"/>
    <xdr:sp macro="" textlink="">
      <xdr:nvSpPr>
        <xdr:cNvPr id="200" name="テキスト ボックス 199"/>
        <xdr:cNvSpPr txBox="1"/>
      </xdr:nvSpPr>
      <xdr:spPr>
        <a:xfrm>
          <a:off x="3497795" y="124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34158</xdr:rowOff>
    </xdr:from>
    <xdr:to>
      <xdr:col>15</xdr:col>
      <xdr:colOff>101600</xdr:colOff>
      <xdr:row>75</xdr:row>
      <xdr:rowOff>135758</xdr:rowOff>
    </xdr:to>
    <xdr:sp macro="" textlink="">
      <xdr:nvSpPr>
        <xdr:cNvPr id="201" name="楕円 200"/>
        <xdr:cNvSpPr/>
      </xdr:nvSpPr>
      <xdr:spPr>
        <a:xfrm>
          <a:off x="2857500" y="128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126885</xdr:rowOff>
    </xdr:from>
    <xdr:ext cx="599010" cy="259045"/>
    <xdr:sp macro="" textlink="">
      <xdr:nvSpPr>
        <xdr:cNvPr id="202" name="テキスト ボックス 201"/>
        <xdr:cNvSpPr txBox="1"/>
      </xdr:nvSpPr>
      <xdr:spPr>
        <a:xfrm>
          <a:off x="2608795" y="129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14689</xdr:rowOff>
    </xdr:from>
    <xdr:to>
      <xdr:col>10</xdr:col>
      <xdr:colOff>165100</xdr:colOff>
      <xdr:row>75</xdr:row>
      <xdr:rowOff>116289</xdr:rowOff>
    </xdr:to>
    <xdr:sp macro="" textlink="">
      <xdr:nvSpPr>
        <xdr:cNvPr id="203" name="楕円 202"/>
        <xdr:cNvSpPr/>
      </xdr:nvSpPr>
      <xdr:spPr>
        <a:xfrm>
          <a:off x="1968500" y="1287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132816</xdr:rowOff>
    </xdr:from>
    <xdr:ext cx="599010" cy="259045"/>
    <xdr:sp macro="" textlink="">
      <xdr:nvSpPr>
        <xdr:cNvPr id="204" name="テキスト ボックス 203"/>
        <xdr:cNvSpPr txBox="1"/>
      </xdr:nvSpPr>
      <xdr:spPr>
        <a:xfrm>
          <a:off x="1719795" y="126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97747</xdr:rowOff>
    </xdr:from>
    <xdr:to>
      <xdr:col>6</xdr:col>
      <xdr:colOff>38100</xdr:colOff>
      <xdr:row>76</xdr:row>
      <xdr:rowOff>27896</xdr:rowOff>
    </xdr:to>
    <xdr:sp macro="" textlink="">
      <xdr:nvSpPr>
        <xdr:cNvPr id="205" name="楕円 204"/>
        <xdr:cNvSpPr/>
      </xdr:nvSpPr>
      <xdr:spPr>
        <a:xfrm>
          <a:off x="1079500" y="129564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44424</xdr:rowOff>
    </xdr:from>
    <xdr:ext cx="599010" cy="259045"/>
    <xdr:sp macro="" textlink="">
      <xdr:nvSpPr>
        <xdr:cNvPr id="206" name="テキスト ボックス 205"/>
        <xdr:cNvSpPr txBox="1"/>
      </xdr:nvSpPr>
      <xdr:spPr>
        <a:xfrm>
          <a:off x="830795" y="1273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61313</xdr:rowOff>
    </xdr:from>
    <xdr:to>
      <xdr:col>24</xdr:col>
      <xdr:colOff>63500</xdr:colOff>
      <xdr:row>95</xdr:row>
      <xdr:rowOff>80349</xdr:rowOff>
    </xdr:to>
    <xdr:cxnSp macro="">
      <xdr:nvCxnSpPr>
        <xdr:cNvPr id="235" name="直線コネクタ 234"/>
        <xdr:cNvCxnSpPr/>
      </xdr:nvCxnSpPr>
      <xdr:spPr>
        <a:xfrm flipV="1">
          <a:off x="3797300" y="16349063"/>
          <a:ext cx="8382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164359</xdr:rowOff>
    </xdr:from>
    <xdr:to>
      <xdr:col>19</xdr:col>
      <xdr:colOff>177800</xdr:colOff>
      <xdr:row>95</xdr:row>
      <xdr:rowOff>80349</xdr:rowOff>
    </xdr:to>
    <xdr:cxnSp macro="">
      <xdr:nvCxnSpPr>
        <xdr:cNvPr id="238" name="直線コネクタ 237"/>
        <xdr:cNvCxnSpPr/>
      </xdr:nvCxnSpPr>
      <xdr:spPr>
        <a:xfrm>
          <a:off x="2908300" y="16280659"/>
          <a:ext cx="889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164359</xdr:rowOff>
    </xdr:from>
    <xdr:to>
      <xdr:col>15</xdr:col>
      <xdr:colOff>50800</xdr:colOff>
      <xdr:row>96</xdr:row>
      <xdr:rowOff>51505</xdr:rowOff>
    </xdr:to>
    <xdr:cxnSp macro="">
      <xdr:nvCxnSpPr>
        <xdr:cNvPr id="241" name="直線コネクタ 240"/>
        <xdr:cNvCxnSpPr/>
      </xdr:nvCxnSpPr>
      <xdr:spPr>
        <a:xfrm flipV="1">
          <a:off x="2019300" y="16280659"/>
          <a:ext cx="889000" cy="2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150157</xdr:rowOff>
    </xdr:from>
    <xdr:to>
      <xdr:col>15</xdr:col>
      <xdr:colOff>101600</xdr:colOff>
      <xdr:row>95</xdr:row>
      <xdr:rowOff>80307</xdr:rowOff>
    </xdr:to>
    <xdr:sp macro="" textlink="">
      <xdr:nvSpPr>
        <xdr:cNvPr id="242" name="フローチャート: 判断 241"/>
        <xdr:cNvSpPr/>
      </xdr:nvSpPr>
      <xdr:spPr>
        <a:xfrm>
          <a:off x="2857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71434</xdr:rowOff>
    </xdr:from>
    <xdr:ext cx="534377" cy="259045"/>
    <xdr:sp macro="" textlink="">
      <xdr:nvSpPr>
        <xdr:cNvPr id="243" name="テキスト ボックス 242"/>
        <xdr:cNvSpPr txBox="1"/>
      </xdr:nvSpPr>
      <xdr:spPr>
        <a:xfrm>
          <a:off x="2641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51505</xdr:rowOff>
    </xdr:from>
    <xdr:to>
      <xdr:col>10</xdr:col>
      <xdr:colOff>114300</xdr:colOff>
      <xdr:row>96</xdr:row>
      <xdr:rowOff>84485</xdr:rowOff>
    </xdr:to>
    <xdr:cxnSp macro="">
      <xdr:nvCxnSpPr>
        <xdr:cNvPr id="244" name="直線コネクタ 243"/>
        <xdr:cNvCxnSpPr/>
      </xdr:nvCxnSpPr>
      <xdr:spPr>
        <a:xfrm flipV="1">
          <a:off x="1130300" y="16510705"/>
          <a:ext cx="889000" cy="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101289</xdr:rowOff>
    </xdr:from>
    <xdr:ext cx="534377" cy="259045"/>
    <xdr:sp macro="" textlink="">
      <xdr:nvSpPr>
        <xdr:cNvPr id="246" name="テキスト ボックス 245"/>
        <xdr:cNvSpPr txBox="1"/>
      </xdr:nvSpPr>
      <xdr:spPr>
        <a:xfrm>
          <a:off x="1752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149241</xdr:rowOff>
    </xdr:from>
    <xdr:ext cx="534377" cy="259045"/>
    <xdr:sp macro="" textlink="">
      <xdr:nvSpPr>
        <xdr:cNvPr id="248" name="テキスト ボックス 247"/>
        <xdr:cNvSpPr txBox="1"/>
      </xdr:nvSpPr>
      <xdr:spPr>
        <a:xfrm>
          <a:off x="863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10513</xdr:rowOff>
    </xdr:from>
    <xdr:to>
      <xdr:col>24</xdr:col>
      <xdr:colOff>114300</xdr:colOff>
      <xdr:row>95</xdr:row>
      <xdr:rowOff>112113</xdr:rowOff>
    </xdr:to>
    <xdr:sp macro="" textlink="">
      <xdr:nvSpPr>
        <xdr:cNvPr id="254" name="楕円 253"/>
        <xdr:cNvSpPr/>
      </xdr:nvSpPr>
      <xdr:spPr>
        <a:xfrm>
          <a:off x="4584700" y="162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33390</xdr:rowOff>
    </xdr:from>
    <xdr:ext cx="534377" cy="259045"/>
    <xdr:sp macro="" textlink="">
      <xdr:nvSpPr>
        <xdr:cNvPr id="255" name="衛生費該当値テキスト"/>
        <xdr:cNvSpPr txBox="1"/>
      </xdr:nvSpPr>
      <xdr:spPr>
        <a:xfrm>
          <a:off x="4686300" y="161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29549</xdr:rowOff>
    </xdr:from>
    <xdr:to>
      <xdr:col>20</xdr:col>
      <xdr:colOff>38100</xdr:colOff>
      <xdr:row>95</xdr:row>
      <xdr:rowOff>131149</xdr:rowOff>
    </xdr:to>
    <xdr:sp macro="" textlink="">
      <xdr:nvSpPr>
        <xdr:cNvPr id="256" name="楕円 255"/>
        <xdr:cNvSpPr/>
      </xdr:nvSpPr>
      <xdr:spPr>
        <a:xfrm>
          <a:off x="3746500" y="163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147676</xdr:rowOff>
    </xdr:from>
    <xdr:ext cx="534377" cy="259045"/>
    <xdr:sp macro="" textlink="">
      <xdr:nvSpPr>
        <xdr:cNvPr id="257" name="テキスト ボックス 256"/>
        <xdr:cNvSpPr txBox="1"/>
      </xdr:nvSpPr>
      <xdr:spPr>
        <a:xfrm>
          <a:off x="3530111" y="160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113559</xdr:rowOff>
    </xdr:from>
    <xdr:to>
      <xdr:col>15</xdr:col>
      <xdr:colOff>101600</xdr:colOff>
      <xdr:row>95</xdr:row>
      <xdr:rowOff>43709</xdr:rowOff>
    </xdr:to>
    <xdr:sp macro="" textlink="">
      <xdr:nvSpPr>
        <xdr:cNvPr id="258" name="楕円 257"/>
        <xdr:cNvSpPr/>
      </xdr:nvSpPr>
      <xdr:spPr>
        <a:xfrm>
          <a:off x="2857500" y="162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60236</xdr:rowOff>
    </xdr:from>
    <xdr:ext cx="534377" cy="259045"/>
    <xdr:sp macro="" textlink="">
      <xdr:nvSpPr>
        <xdr:cNvPr id="259" name="テキスト ボックス 258"/>
        <xdr:cNvSpPr txBox="1"/>
      </xdr:nvSpPr>
      <xdr:spPr>
        <a:xfrm>
          <a:off x="2641111" y="160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705</xdr:rowOff>
    </xdr:from>
    <xdr:to>
      <xdr:col>10</xdr:col>
      <xdr:colOff>165100</xdr:colOff>
      <xdr:row>96</xdr:row>
      <xdr:rowOff>102305</xdr:rowOff>
    </xdr:to>
    <xdr:sp macro="" textlink="">
      <xdr:nvSpPr>
        <xdr:cNvPr id="260" name="楕円 259"/>
        <xdr:cNvSpPr/>
      </xdr:nvSpPr>
      <xdr:spPr>
        <a:xfrm>
          <a:off x="1968500" y="164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118832</xdr:rowOff>
    </xdr:from>
    <xdr:ext cx="534377" cy="259045"/>
    <xdr:sp macro="" textlink="">
      <xdr:nvSpPr>
        <xdr:cNvPr id="261" name="テキスト ボックス 260"/>
        <xdr:cNvSpPr txBox="1"/>
      </xdr:nvSpPr>
      <xdr:spPr>
        <a:xfrm>
          <a:off x="1752111" y="162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33685</xdr:rowOff>
    </xdr:from>
    <xdr:to>
      <xdr:col>6</xdr:col>
      <xdr:colOff>38100</xdr:colOff>
      <xdr:row>96</xdr:row>
      <xdr:rowOff>135285</xdr:rowOff>
    </xdr:to>
    <xdr:sp macro="" textlink="">
      <xdr:nvSpPr>
        <xdr:cNvPr id="262" name="楕円 261"/>
        <xdr:cNvSpPr/>
      </xdr:nvSpPr>
      <xdr:spPr>
        <a:xfrm>
          <a:off x="1079500" y="164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151812</xdr:rowOff>
    </xdr:from>
    <xdr:ext cx="534377" cy="259045"/>
    <xdr:sp macro="" textlink="">
      <xdr:nvSpPr>
        <xdr:cNvPr id="263" name="テキスト ボックス 262"/>
        <xdr:cNvSpPr txBox="1"/>
      </xdr:nvSpPr>
      <xdr:spPr>
        <a:xfrm>
          <a:off x="863111" y="162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73355</xdr:rowOff>
    </xdr:from>
    <xdr:to>
      <xdr:col>46</xdr:col>
      <xdr:colOff>38100</xdr:colOff>
      <xdr:row>38</xdr:row>
      <xdr:rowOff>3505</xdr:rowOff>
    </xdr:to>
    <xdr:sp macro="" textlink="">
      <xdr:nvSpPr>
        <xdr:cNvPr id="297" name="フローチャート: 判断 296"/>
        <xdr:cNvSpPr/>
      </xdr:nvSpPr>
      <xdr:spPr>
        <a:xfrm>
          <a:off x="8699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20032</xdr:rowOff>
    </xdr:from>
    <xdr:ext cx="378565" cy="259045"/>
    <xdr:sp macro="" textlink="">
      <xdr:nvSpPr>
        <xdr:cNvPr id="298" name="テキスト ボックス 297"/>
        <xdr:cNvSpPr txBox="1"/>
      </xdr:nvSpPr>
      <xdr:spPr>
        <a:xfrm>
          <a:off x="8561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56896</xdr:rowOff>
    </xdr:from>
    <xdr:to>
      <xdr:col>41</xdr:col>
      <xdr:colOff>101600</xdr:colOff>
      <xdr:row>36</xdr:row>
      <xdr:rowOff>158496</xdr:rowOff>
    </xdr:to>
    <xdr:sp macro="" textlink="">
      <xdr:nvSpPr>
        <xdr:cNvPr id="300" name="フローチャート: 判断 299"/>
        <xdr:cNvSpPr/>
      </xdr:nvSpPr>
      <xdr:spPr>
        <a:xfrm>
          <a:off x="7810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3573</xdr:rowOff>
    </xdr:from>
    <xdr:ext cx="378565" cy="259045"/>
    <xdr:sp macro="" textlink="">
      <xdr:nvSpPr>
        <xdr:cNvPr id="301" name="テキスト ボックス 300"/>
        <xdr:cNvSpPr txBox="1"/>
      </xdr:nvSpPr>
      <xdr:spPr>
        <a:xfrm>
          <a:off x="7672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61925</xdr:rowOff>
    </xdr:from>
    <xdr:to>
      <xdr:col>36</xdr:col>
      <xdr:colOff>165100</xdr:colOff>
      <xdr:row>36</xdr:row>
      <xdr:rowOff>163525</xdr:rowOff>
    </xdr:to>
    <xdr:sp macro="" textlink="">
      <xdr:nvSpPr>
        <xdr:cNvPr id="302" name="フローチャート: 判断 301"/>
        <xdr:cNvSpPr/>
      </xdr:nvSpPr>
      <xdr:spPr>
        <a:xfrm>
          <a:off x="6921500" y="62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8602</xdr:rowOff>
    </xdr:from>
    <xdr:ext cx="378565" cy="259045"/>
    <xdr:sp macro="" textlink="">
      <xdr:nvSpPr>
        <xdr:cNvPr id="303" name="テキスト ボックス 302"/>
        <xdr:cNvSpPr txBox="1"/>
      </xdr:nvSpPr>
      <xdr:spPr>
        <a:xfrm>
          <a:off x="6783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99192</xdr:rowOff>
    </xdr:from>
    <xdr:to>
      <xdr:col>55</xdr:col>
      <xdr:colOff>0</xdr:colOff>
      <xdr:row>58</xdr:row>
      <xdr:rowOff>111243</xdr:rowOff>
    </xdr:to>
    <xdr:cxnSp macro="">
      <xdr:nvCxnSpPr>
        <xdr:cNvPr id="347" name="直線コネクタ 346"/>
        <xdr:cNvCxnSpPr/>
      </xdr:nvCxnSpPr>
      <xdr:spPr>
        <a:xfrm flipV="1">
          <a:off x="9639300" y="10043292"/>
          <a:ext cx="8382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100293</xdr:rowOff>
    </xdr:from>
    <xdr:to>
      <xdr:col>50</xdr:col>
      <xdr:colOff>114300</xdr:colOff>
      <xdr:row>58</xdr:row>
      <xdr:rowOff>111243</xdr:rowOff>
    </xdr:to>
    <xdr:cxnSp macro="">
      <xdr:nvCxnSpPr>
        <xdr:cNvPr id="350" name="直線コネクタ 349"/>
        <xdr:cNvCxnSpPr/>
      </xdr:nvCxnSpPr>
      <xdr:spPr>
        <a:xfrm>
          <a:off x="8750300" y="10044393"/>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99249</xdr:rowOff>
    </xdr:from>
    <xdr:to>
      <xdr:col>45</xdr:col>
      <xdr:colOff>177800</xdr:colOff>
      <xdr:row>58</xdr:row>
      <xdr:rowOff>100293</xdr:rowOff>
    </xdr:to>
    <xdr:cxnSp macro="">
      <xdr:nvCxnSpPr>
        <xdr:cNvPr id="353" name="直線コネクタ 352"/>
        <xdr:cNvCxnSpPr/>
      </xdr:nvCxnSpPr>
      <xdr:spPr>
        <a:xfrm>
          <a:off x="7861300" y="10043349"/>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125030</xdr:rowOff>
    </xdr:from>
    <xdr:to>
      <xdr:col>46</xdr:col>
      <xdr:colOff>38100</xdr:colOff>
      <xdr:row>57</xdr:row>
      <xdr:rowOff>55180</xdr:rowOff>
    </xdr:to>
    <xdr:sp macro="" textlink="">
      <xdr:nvSpPr>
        <xdr:cNvPr id="354" name="フローチャート: 判断 353"/>
        <xdr:cNvSpPr/>
      </xdr:nvSpPr>
      <xdr:spPr>
        <a:xfrm>
          <a:off x="8699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71707</xdr:rowOff>
    </xdr:from>
    <xdr:ext cx="599010" cy="259045"/>
    <xdr:sp macro="" textlink="">
      <xdr:nvSpPr>
        <xdr:cNvPr id="355" name="テキスト ボックス 354"/>
        <xdr:cNvSpPr txBox="1"/>
      </xdr:nvSpPr>
      <xdr:spPr>
        <a:xfrm>
          <a:off x="8450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99249</xdr:rowOff>
    </xdr:from>
    <xdr:to>
      <xdr:col>41</xdr:col>
      <xdr:colOff>50800</xdr:colOff>
      <xdr:row>58</xdr:row>
      <xdr:rowOff>109955</xdr:rowOff>
    </xdr:to>
    <xdr:cxnSp macro="">
      <xdr:nvCxnSpPr>
        <xdr:cNvPr id="356" name="直線コネクタ 355"/>
        <xdr:cNvCxnSpPr/>
      </xdr:nvCxnSpPr>
      <xdr:spPr>
        <a:xfrm flipV="1">
          <a:off x="6972300" y="10043349"/>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79977</xdr:rowOff>
    </xdr:from>
    <xdr:to>
      <xdr:col>41</xdr:col>
      <xdr:colOff>101600</xdr:colOff>
      <xdr:row>58</xdr:row>
      <xdr:rowOff>10127</xdr:rowOff>
    </xdr:to>
    <xdr:sp macro="" textlink="">
      <xdr:nvSpPr>
        <xdr:cNvPr id="357" name="フローチャート: 判断 356"/>
        <xdr:cNvSpPr/>
      </xdr:nvSpPr>
      <xdr:spPr>
        <a:xfrm>
          <a:off x="7810500" y="98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26654</xdr:rowOff>
    </xdr:from>
    <xdr:ext cx="534377" cy="259045"/>
    <xdr:sp macro="" textlink="">
      <xdr:nvSpPr>
        <xdr:cNvPr id="358" name="テキスト ボックス 357"/>
        <xdr:cNvSpPr txBox="1"/>
      </xdr:nvSpPr>
      <xdr:spPr>
        <a:xfrm>
          <a:off x="7594111" y="962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63343</xdr:rowOff>
    </xdr:from>
    <xdr:to>
      <xdr:col>36</xdr:col>
      <xdr:colOff>165100</xdr:colOff>
      <xdr:row>57</xdr:row>
      <xdr:rowOff>164943</xdr:rowOff>
    </xdr:to>
    <xdr:sp macro="" textlink="">
      <xdr:nvSpPr>
        <xdr:cNvPr id="359" name="フローチャート: 判断 358"/>
        <xdr:cNvSpPr/>
      </xdr:nvSpPr>
      <xdr:spPr>
        <a:xfrm>
          <a:off x="6921500" y="983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10020</xdr:rowOff>
    </xdr:from>
    <xdr:ext cx="534377" cy="259045"/>
    <xdr:sp macro="" textlink="">
      <xdr:nvSpPr>
        <xdr:cNvPr id="360" name="テキスト ボックス 359"/>
        <xdr:cNvSpPr txBox="1"/>
      </xdr:nvSpPr>
      <xdr:spPr>
        <a:xfrm>
          <a:off x="6705111" y="961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48392</xdr:rowOff>
    </xdr:from>
    <xdr:to>
      <xdr:col>55</xdr:col>
      <xdr:colOff>50800</xdr:colOff>
      <xdr:row>58</xdr:row>
      <xdr:rowOff>149992</xdr:rowOff>
    </xdr:to>
    <xdr:sp macro="" textlink="">
      <xdr:nvSpPr>
        <xdr:cNvPr id="366" name="楕円 365"/>
        <xdr:cNvSpPr/>
      </xdr:nvSpPr>
      <xdr:spPr>
        <a:xfrm>
          <a:off x="10426700" y="99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134769</xdr:rowOff>
    </xdr:from>
    <xdr:ext cx="534377" cy="259045"/>
    <xdr:sp macro="" textlink="">
      <xdr:nvSpPr>
        <xdr:cNvPr id="367" name="農林水産業費該当値テキスト"/>
        <xdr:cNvSpPr txBox="1"/>
      </xdr:nvSpPr>
      <xdr:spPr>
        <a:xfrm>
          <a:off x="10528300" y="990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60443</xdr:rowOff>
    </xdr:from>
    <xdr:to>
      <xdr:col>50</xdr:col>
      <xdr:colOff>165100</xdr:colOff>
      <xdr:row>58</xdr:row>
      <xdr:rowOff>162043</xdr:rowOff>
    </xdr:to>
    <xdr:sp macro="" textlink="">
      <xdr:nvSpPr>
        <xdr:cNvPr id="368" name="楕円 367"/>
        <xdr:cNvSpPr/>
      </xdr:nvSpPr>
      <xdr:spPr>
        <a:xfrm>
          <a:off x="9588500" y="100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153170</xdr:rowOff>
    </xdr:from>
    <xdr:ext cx="534377" cy="259045"/>
    <xdr:sp macro="" textlink="">
      <xdr:nvSpPr>
        <xdr:cNvPr id="369" name="テキスト ボックス 368"/>
        <xdr:cNvSpPr txBox="1"/>
      </xdr:nvSpPr>
      <xdr:spPr>
        <a:xfrm>
          <a:off x="9372111" y="100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49493</xdr:rowOff>
    </xdr:from>
    <xdr:to>
      <xdr:col>46</xdr:col>
      <xdr:colOff>38100</xdr:colOff>
      <xdr:row>58</xdr:row>
      <xdr:rowOff>151093</xdr:rowOff>
    </xdr:to>
    <xdr:sp macro="" textlink="">
      <xdr:nvSpPr>
        <xdr:cNvPr id="370" name="楕円 369"/>
        <xdr:cNvSpPr/>
      </xdr:nvSpPr>
      <xdr:spPr>
        <a:xfrm>
          <a:off x="8699500" y="99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142220</xdr:rowOff>
    </xdr:from>
    <xdr:ext cx="534377" cy="259045"/>
    <xdr:sp macro="" textlink="">
      <xdr:nvSpPr>
        <xdr:cNvPr id="371" name="テキスト ボックス 370"/>
        <xdr:cNvSpPr txBox="1"/>
      </xdr:nvSpPr>
      <xdr:spPr>
        <a:xfrm>
          <a:off x="8483111" y="100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48449</xdr:rowOff>
    </xdr:from>
    <xdr:to>
      <xdr:col>41</xdr:col>
      <xdr:colOff>101600</xdr:colOff>
      <xdr:row>58</xdr:row>
      <xdr:rowOff>150049</xdr:rowOff>
    </xdr:to>
    <xdr:sp macro="" textlink="">
      <xdr:nvSpPr>
        <xdr:cNvPr id="372" name="楕円 371"/>
        <xdr:cNvSpPr/>
      </xdr:nvSpPr>
      <xdr:spPr>
        <a:xfrm>
          <a:off x="7810500" y="999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141176</xdr:rowOff>
    </xdr:from>
    <xdr:ext cx="534377" cy="259045"/>
    <xdr:sp macro="" textlink="">
      <xdr:nvSpPr>
        <xdr:cNvPr id="373" name="テキスト ボックス 372"/>
        <xdr:cNvSpPr txBox="1"/>
      </xdr:nvSpPr>
      <xdr:spPr>
        <a:xfrm>
          <a:off x="7594111" y="100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59155</xdr:rowOff>
    </xdr:from>
    <xdr:to>
      <xdr:col>36</xdr:col>
      <xdr:colOff>165100</xdr:colOff>
      <xdr:row>58</xdr:row>
      <xdr:rowOff>160755</xdr:rowOff>
    </xdr:to>
    <xdr:sp macro="" textlink="">
      <xdr:nvSpPr>
        <xdr:cNvPr id="374" name="楕円 373"/>
        <xdr:cNvSpPr/>
      </xdr:nvSpPr>
      <xdr:spPr>
        <a:xfrm>
          <a:off x="6921500" y="100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151882</xdr:rowOff>
    </xdr:from>
    <xdr:ext cx="534377" cy="259045"/>
    <xdr:sp macro="" textlink="">
      <xdr:nvSpPr>
        <xdr:cNvPr id="375" name="テキスト ボックス 374"/>
        <xdr:cNvSpPr txBox="1"/>
      </xdr:nvSpPr>
      <xdr:spPr>
        <a:xfrm>
          <a:off x="6705111" y="1009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48304</xdr:rowOff>
    </xdr:from>
    <xdr:to>
      <xdr:col>55</xdr:col>
      <xdr:colOff>0</xdr:colOff>
      <xdr:row>78</xdr:row>
      <xdr:rowOff>56240</xdr:rowOff>
    </xdr:to>
    <xdr:cxnSp macro="">
      <xdr:nvCxnSpPr>
        <xdr:cNvPr id="406" name="直線コネクタ 405"/>
        <xdr:cNvCxnSpPr/>
      </xdr:nvCxnSpPr>
      <xdr:spPr>
        <a:xfrm>
          <a:off x="9639300" y="13421404"/>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48304</xdr:rowOff>
    </xdr:from>
    <xdr:to>
      <xdr:col>50</xdr:col>
      <xdr:colOff>114300</xdr:colOff>
      <xdr:row>78</xdr:row>
      <xdr:rowOff>94067</xdr:rowOff>
    </xdr:to>
    <xdr:cxnSp macro="">
      <xdr:nvCxnSpPr>
        <xdr:cNvPr id="409" name="直線コネクタ 408"/>
        <xdr:cNvCxnSpPr/>
      </xdr:nvCxnSpPr>
      <xdr:spPr>
        <a:xfrm flipV="1">
          <a:off x="8750300" y="13421404"/>
          <a:ext cx="889000" cy="4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43351</xdr:rowOff>
    </xdr:from>
    <xdr:to>
      <xdr:col>45</xdr:col>
      <xdr:colOff>177800</xdr:colOff>
      <xdr:row>78</xdr:row>
      <xdr:rowOff>94067</xdr:rowOff>
    </xdr:to>
    <xdr:cxnSp macro="">
      <xdr:nvCxnSpPr>
        <xdr:cNvPr id="412" name="直線コネクタ 411"/>
        <xdr:cNvCxnSpPr/>
      </xdr:nvCxnSpPr>
      <xdr:spPr>
        <a:xfrm>
          <a:off x="7861300" y="13416451"/>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51834</xdr:rowOff>
    </xdr:from>
    <xdr:to>
      <xdr:col>46</xdr:col>
      <xdr:colOff>38100</xdr:colOff>
      <xdr:row>76</xdr:row>
      <xdr:rowOff>153434</xdr:rowOff>
    </xdr:to>
    <xdr:sp macro="" textlink="">
      <xdr:nvSpPr>
        <xdr:cNvPr id="413" name="フローチャート: 判断 412"/>
        <xdr:cNvSpPr/>
      </xdr:nvSpPr>
      <xdr:spPr>
        <a:xfrm>
          <a:off x="8699500" y="1308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169961</xdr:rowOff>
    </xdr:from>
    <xdr:ext cx="534377" cy="259045"/>
    <xdr:sp macro="" textlink="">
      <xdr:nvSpPr>
        <xdr:cNvPr id="414" name="テキスト ボックス 413"/>
        <xdr:cNvSpPr txBox="1"/>
      </xdr:nvSpPr>
      <xdr:spPr>
        <a:xfrm>
          <a:off x="8483111" y="128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128389</xdr:rowOff>
    </xdr:from>
    <xdr:to>
      <xdr:col>41</xdr:col>
      <xdr:colOff>50800</xdr:colOff>
      <xdr:row>78</xdr:row>
      <xdr:rowOff>43351</xdr:rowOff>
    </xdr:to>
    <xdr:cxnSp macro="">
      <xdr:nvCxnSpPr>
        <xdr:cNvPr id="415" name="直線コネクタ 414"/>
        <xdr:cNvCxnSpPr/>
      </xdr:nvCxnSpPr>
      <xdr:spPr>
        <a:xfrm>
          <a:off x="6972300" y="13330039"/>
          <a:ext cx="889000" cy="8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88497</xdr:rowOff>
    </xdr:from>
    <xdr:to>
      <xdr:col>41</xdr:col>
      <xdr:colOff>101600</xdr:colOff>
      <xdr:row>78</xdr:row>
      <xdr:rowOff>18647</xdr:rowOff>
    </xdr:to>
    <xdr:sp macro="" textlink="">
      <xdr:nvSpPr>
        <xdr:cNvPr id="416" name="フローチャート: 判断 415"/>
        <xdr:cNvSpPr/>
      </xdr:nvSpPr>
      <xdr:spPr>
        <a:xfrm>
          <a:off x="7810500" y="1329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35174</xdr:rowOff>
    </xdr:from>
    <xdr:ext cx="534377" cy="259045"/>
    <xdr:sp macro="" textlink="">
      <xdr:nvSpPr>
        <xdr:cNvPr id="417" name="テキスト ボックス 416"/>
        <xdr:cNvSpPr txBox="1"/>
      </xdr:nvSpPr>
      <xdr:spPr>
        <a:xfrm>
          <a:off x="7594111" y="1306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131268</xdr:rowOff>
    </xdr:from>
    <xdr:to>
      <xdr:col>36</xdr:col>
      <xdr:colOff>165100</xdr:colOff>
      <xdr:row>78</xdr:row>
      <xdr:rowOff>61418</xdr:rowOff>
    </xdr:to>
    <xdr:sp macro="" textlink="">
      <xdr:nvSpPr>
        <xdr:cNvPr id="418" name="フローチャート: 判断 417"/>
        <xdr:cNvSpPr/>
      </xdr:nvSpPr>
      <xdr:spPr>
        <a:xfrm>
          <a:off x="69215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52545</xdr:rowOff>
    </xdr:from>
    <xdr:ext cx="534377" cy="259045"/>
    <xdr:sp macro="" textlink="">
      <xdr:nvSpPr>
        <xdr:cNvPr id="419" name="テキスト ボックス 418"/>
        <xdr:cNvSpPr txBox="1"/>
      </xdr:nvSpPr>
      <xdr:spPr>
        <a:xfrm>
          <a:off x="6705111" y="134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5440</xdr:rowOff>
    </xdr:from>
    <xdr:to>
      <xdr:col>55</xdr:col>
      <xdr:colOff>50800</xdr:colOff>
      <xdr:row>78</xdr:row>
      <xdr:rowOff>107040</xdr:rowOff>
    </xdr:to>
    <xdr:sp macro="" textlink="">
      <xdr:nvSpPr>
        <xdr:cNvPr id="425" name="楕円 424"/>
        <xdr:cNvSpPr/>
      </xdr:nvSpPr>
      <xdr:spPr>
        <a:xfrm>
          <a:off x="10426700" y="133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155317</xdr:rowOff>
    </xdr:from>
    <xdr:ext cx="534377" cy="259045"/>
    <xdr:sp macro="" textlink="">
      <xdr:nvSpPr>
        <xdr:cNvPr id="426" name="商工費該当値テキスト"/>
        <xdr:cNvSpPr txBox="1"/>
      </xdr:nvSpPr>
      <xdr:spPr>
        <a:xfrm>
          <a:off x="10528300" y="133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168954</xdr:rowOff>
    </xdr:from>
    <xdr:to>
      <xdr:col>50</xdr:col>
      <xdr:colOff>165100</xdr:colOff>
      <xdr:row>78</xdr:row>
      <xdr:rowOff>99104</xdr:rowOff>
    </xdr:to>
    <xdr:sp macro="" textlink="">
      <xdr:nvSpPr>
        <xdr:cNvPr id="427" name="楕円 426"/>
        <xdr:cNvSpPr/>
      </xdr:nvSpPr>
      <xdr:spPr>
        <a:xfrm>
          <a:off x="9588500" y="133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90231</xdr:rowOff>
    </xdr:from>
    <xdr:ext cx="534377" cy="259045"/>
    <xdr:sp macro="" textlink="">
      <xdr:nvSpPr>
        <xdr:cNvPr id="428" name="テキスト ボックス 427"/>
        <xdr:cNvSpPr txBox="1"/>
      </xdr:nvSpPr>
      <xdr:spPr>
        <a:xfrm>
          <a:off x="9372111" y="134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43267</xdr:rowOff>
    </xdr:from>
    <xdr:to>
      <xdr:col>46</xdr:col>
      <xdr:colOff>38100</xdr:colOff>
      <xdr:row>78</xdr:row>
      <xdr:rowOff>144867</xdr:rowOff>
    </xdr:to>
    <xdr:sp macro="" textlink="">
      <xdr:nvSpPr>
        <xdr:cNvPr id="429" name="楕円 428"/>
        <xdr:cNvSpPr/>
      </xdr:nvSpPr>
      <xdr:spPr>
        <a:xfrm>
          <a:off x="8699500" y="134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135994</xdr:rowOff>
    </xdr:from>
    <xdr:ext cx="534377" cy="259045"/>
    <xdr:sp macro="" textlink="">
      <xdr:nvSpPr>
        <xdr:cNvPr id="430" name="テキスト ボックス 429"/>
        <xdr:cNvSpPr txBox="1"/>
      </xdr:nvSpPr>
      <xdr:spPr>
        <a:xfrm>
          <a:off x="8483111" y="135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164001</xdr:rowOff>
    </xdr:from>
    <xdr:to>
      <xdr:col>41</xdr:col>
      <xdr:colOff>101600</xdr:colOff>
      <xdr:row>78</xdr:row>
      <xdr:rowOff>94151</xdr:rowOff>
    </xdr:to>
    <xdr:sp macro="" textlink="">
      <xdr:nvSpPr>
        <xdr:cNvPr id="431" name="楕円 430"/>
        <xdr:cNvSpPr/>
      </xdr:nvSpPr>
      <xdr:spPr>
        <a:xfrm>
          <a:off x="7810500" y="13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85278</xdr:rowOff>
    </xdr:from>
    <xdr:ext cx="534377" cy="259045"/>
    <xdr:sp macro="" textlink="">
      <xdr:nvSpPr>
        <xdr:cNvPr id="432" name="テキスト ボックス 431"/>
        <xdr:cNvSpPr txBox="1"/>
      </xdr:nvSpPr>
      <xdr:spPr>
        <a:xfrm>
          <a:off x="7594111" y="1345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77589</xdr:rowOff>
    </xdr:from>
    <xdr:to>
      <xdr:col>36</xdr:col>
      <xdr:colOff>165100</xdr:colOff>
      <xdr:row>78</xdr:row>
      <xdr:rowOff>7739</xdr:rowOff>
    </xdr:to>
    <xdr:sp macro="" textlink="">
      <xdr:nvSpPr>
        <xdr:cNvPr id="433" name="楕円 432"/>
        <xdr:cNvSpPr/>
      </xdr:nvSpPr>
      <xdr:spPr>
        <a:xfrm>
          <a:off x="6921500" y="132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24266</xdr:rowOff>
    </xdr:from>
    <xdr:ext cx="534377" cy="259045"/>
    <xdr:sp macro="" textlink="">
      <xdr:nvSpPr>
        <xdr:cNvPr id="434" name="テキスト ボックス 433"/>
        <xdr:cNvSpPr txBox="1"/>
      </xdr:nvSpPr>
      <xdr:spPr>
        <a:xfrm>
          <a:off x="6705111" y="130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69413</xdr:rowOff>
    </xdr:from>
    <xdr:to>
      <xdr:col>55</xdr:col>
      <xdr:colOff>0</xdr:colOff>
      <xdr:row>97</xdr:row>
      <xdr:rowOff>81232</xdr:rowOff>
    </xdr:to>
    <xdr:cxnSp macro="">
      <xdr:nvCxnSpPr>
        <xdr:cNvPr id="463" name="直線コネクタ 462"/>
        <xdr:cNvCxnSpPr/>
      </xdr:nvCxnSpPr>
      <xdr:spPr>
        <a:xfrm>
          <a:off x="9639300" y="16700063"/>
          <a:ext cx="8382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99033</xdr:rowOff>
    </xdr:from>
    <xdr:to>
      <xdr:col>50</xdr:col>
      <xdr:colOff>114300</xdr:colOff>
      <xdr:row>97</xdr:row>
      <xdr:rowOff>69413</xdr:rowOff>
    </xdr:to>
    <xdr:cxnSp macro="">
      <xdr:nvCxnSpPr>
        <xdr:cNvPr id="466" name="直線コネクタ 465"/>
        <xdr:cNvCxnSpPr/>
      </xdr:nvCxnSpPr>
      <xdr:spPr>
        <a:xfrm>
          <a:off x="8750300" y="16558233"/>
          <a:ext cx="889000" cy="1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99033</xdr:rowOff>
    </xdr:from>
    <xdr:to>
      <xdr:col>45</xdr:col>
      <xdr:colOff>177800</xdr:colOff>
      <xdr:row>97</xdr:row>
      <xdr:rowOff>67348</xdr:rowOff>
    </xdr:to>
    <xdr:cxnSp macro="">
      <xdr:nvCxnSpPr>
        <xdr:cNvPr id="469" name="直線コネクタ 468"/>
        <xdr:cNvCxnSpPr/>
      </xdr:nvCxnSpPr>
      <xdr:spPr>
        <a:xfrm flipV="1">
          <a:off x="7861300" y="16558233"/>
          <a:ext cx="889000" cy="1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127586</xdr:rowOff>
    </xdr:from>
    <xdr:to>
      <xdr:col>46</xdr:col>
      <xdr:colOff>38100</xdr:colOff>
      <xdr:row>97</xdr:row>
      <xdr:rowOff>57736</xdr:rowOff>
    </xdr:to>
    <xdr:sp macro="" textlink="">
      <xdr:nvSpPr>
        <xdr:cNvPr id="470" name="フローチャート: 判断 469"/>
        <xdr:cNvSpPr/>
      </xdr:nvSpPr>
      <xdr:spPr>
        <a:xfrm>
          <a:off x="8699500" y="165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48863</xdr:rowOff>
    </xdr:from>
    <xdr:ext cx="534377" cy="259045"/>
    <xdr:sp macro="" textlink="">
      <xdr:nvSpPr>
        <xdr:cNvPr id="471" name="テキスト ボックス 470"/>
        <xdr:cNvSpPr txBox="1"/>
      </xdr:nvSpPr>
      <xdr:spPr>
        <a:xfrm>
          <a:off x="8483111" y="166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67348</xdr:rowOff>
    </xdr:from>
    <xdr:to>
      <xdr:col>41</xdr:col>
      <xdr:colOff>50800</xdr:colOff>
      <xdr:row>97</xdr:row>
      <xdr:rowOff>146436</xdr:rowOff>
    </xdr:to>
    <xdr:cxnSp macro="">
      <xdr:nvCxnSpPr>
        <xdr:cNvPr id="472" name="直線コネクタ 471"/>
        <xdr:cNvCxnSpPr/>
      </xdr:nvCxnSpPr>
      <xdr:spPr>
        <a:xfrm flipV="1">
          <a:off x="6972300" y="16697998"/>
          <a:ext cx="8890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36097</xdr:rowOff>
    </xdr:from>
    <xdr:to>
      <xdr:col>41</xdr:col>
      <xdr:colOff>101600</xdr:colOff>
      <xdr:row>97</xdr:row>
      <xdr:rowOff>137697</xdr:rowOff>
    </xdr:to>
    <xdr:sp macro="" textlink="">
      <xdr:nvSpPr>
        <xdr:cNvPr id="473" name="フローチャート: 判断 472"/>
        <xdr:cNvSpPr/>
      </xdr:nvSpPr>
      <xdr:spPr>
        <a:xfrm>
          <a:off x="7810500" y="1666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128824</xdr:rowOff>
    </xdr:from>
    <xdr:ext cx="534377" cy="259045"/>
    <xdr:sp macro="" textlink="">
      <xdr:nvSpPr>
        <xdr:cNvPr id="474" name="テキスト ボックス 473"/>
        <xdr:cNvSpPr txBox="1"/>
      </xdr:nvSpPr>
      <xdr:spPr>
        <a:xfrm>
          <a:off x="7594111" y="1675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53220</xdr:rowOff>
    </xdr:from>
    <xdr:to>
      <xdr:col>36</xdr:col>
      <xdr:colOff>165100</xdr:colOff>
      <xdr:row>97</xdr:row>
      <xdr:rowOff>154820</xdr:rowOff>
    </xdr:to>
    <xdr:sp macro="" textlink="">
      <xdr:nvSpPr>
        <xdr:cNvPr id="475" name="フローチャート: 判断 474"/>
        <xdr:cNvSpPr/>
      </xdr:nvSpPr>
      <xdr:spPr>
        <a:xfrm>
          <a:off x="6921500" y="166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171347</xdr:rowOff>
    </xdr:from>
    <xdr:ext cx="534377" cy="259045"/>
    <xdr:sp macro="" textlink="">
      <xdr:nvSpPr>
        <xdr:cNvPr id="476" name="テキスト ボックス 475"/>
        <xdr:cNvSpPr txBox="1"/>
      </xdr:nvSpPr>
      <xdr:spPr>
        <a:xfrm>
          <a:off x="6705111" y="164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30432</xdr:rowOff>
    </xdr:from>
    <xdr:to>
      <xdr:col>55</xdr:col>
      <xdr:colOff>50800</xdr:colOff>
      <xdr:row>97</xdr:row>
      <xdr:rowOff>132032</xdr:rowOff>
    </xdr:to>
    <xdr:sp macro="" textlink="">
      <xdr:nvSpPr>
        <xdr:cNvPr id="482" name="楕円 481"/>
        <xdr:cNvSpPr/>
      </xdr:nvSpPr>
      <xdr:spPr>
        <a:xfrm>
          <a:off x="10426700" y="166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8859</xdr:rowOff>
    </xdr:from>
    <xdr:ext cx="534377" cy="259045"/>
    <xdr:sp macro="" textlink="">
      <xdr:nvSpPr>
        <xdr:cNvPr id="483" name="土木費該当値テキスト"/>
        <xdr:cNvSpPr txBox="1"/>
      </xdr:nvSpPr>
      <xdr:spPr>
        <a:xfrm>
          <a:off x="10528300" y="1663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18613</xdr:rowOff>
    </xdr:from>
    <xdr:to>
      <xdr:col>50</xdr:col>
      <xdr:colOff>165100</xdr:colOff>
      <xdr:row>97</xdr:row>
      <xdr:rowOff>120213</xdr:rowOff>
    </xdr:to>
    <xdr:sp macro="" textlink="">
      <xdr:nvSpPr>
        <xdr:cNvPr id="484" name="楕円 483"/>
        <xdr:cNvSpPr/>
      </xdr:nvSpPr>
      <xdr:spPr>
        <a:xfrm>
          <a:off x="9588500" y="1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111340</xdr:rowOff>
    </xdr:from>
    <xdr:ext cx="534377" cy="259045"/>
    <xdr:sp macro="" textlink="">
      <xdr:nvSpPr>
        <xdr:cNvPr id="485" name="テキスト ボックス 484"/>
        <xdr:cNvSpPr txBox="1"/>
      </xdr:nvSpPr>
      <xdr:spPr>
        <a:xfrm>
          <a:off x="9372111" y="167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48233</xdr:rowOff>
    </xdr:from>
    <xdr:to>
      <xdr:col>46</xdr:col>
      <xdr:colOff>38100</xdr:colOff>
      <xdr:row>96</xdr:row>
      <xdr:rowOff>149833</xdr:rowOff>
    </xdr:to>
    <xdr:sp macro="" textlink="">
      <xdr:nvSpPr>
        <xdr:cNvPr id="486" name="楕円 485"/>
        <xdr:cNvSpPr/>
      </xdr:nvSpPr>
      <xdr:spPr>
        <a:xfrm>
          <a:off x="8699500" y="165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166360</xdr:rowOff>
    </xdr:from>
    <xdr:ext cx="599010" cy="259045"/>
    <xdr:sp macro="" textlink="">
      <xdr:nvSpPr>
        <xdr:cNvPr id="487" name="テキスト ボックス 486"/>
        <xdr:cNvSpPr txBox="1"/>
      </xdr:nvSpPr>
      <xdr:spPr>
        <a:xfrm>
          <a:off x="8450795" y="162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16548</xdr:rowOff>
    </xdr:from>
    <xdr:to>
      <xdr:col>41</xdr:col>
      <xdr:colOff>101600</xdr:colOff>
      <xdr:row>97</xdr:row>
      <xdr:rowOff>118148</xdr:rowOff>
    </xdr:to>
    <xdr:sp macro="" textlink="">
      <xdr:nvSpPr>
        <xdr:cNvPr id="488" name="楕円 487"/>
        <xdr:cNvSpPr/>
      </xdr:nvSpPr>
      <xdr:spPr>
        <a:xfrm>
          <a:off x="7810500" y="166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134675</xdr:rowOff>
    </xdr:from>
    <xdr:ext cx="534377" cy="259045"/>
    <xdr:sp macro="" textlink="">
      <xdr:nvSpPr>
        <xdr:cNvPr id="489" name="テキスト ボックス 488"/>
        <xdr:cNvSpPr txBox="1"/>
      </xdr:nvSpPr>
      <xdr:spPr>
        <a:xfrm>
          <a:off x="7594111" y="164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95636</xdr:rowOff>
    </xdr:from>
    <xdr:to>
      <xdr:col>36</xdr:col>
      <xdr:colOff>165100</xdr:colOff>
      <xdr:row>98</xdr:row>
      <xdr:rowOff>25786</xdr:rowOff>
    </xdr:to>
    <xdr:sp macro="" textlink="">
      <xdr:nvSpPr>
        <xdr:cNvPr id="490" name="楕円 489"/>
        <xdr:cNvSpPr/>
      </xdr:nvSpPr>
      <xdr:spPr>
        <a:xfrm>
          <a:off x="6921500" y="16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16913</xdr:rowOff>
    </xdr:from>
    <xdr:ext cx="534377" cy="259045"/>
    <xdr:sp macro="" textlink="">
      <xdr:nvSpPr>
        <xdr:cNvPr id="491" name="テキスト ボックス 490"/>
        <xdr:cNvSpPr txBox="1"/>
      </xdr:nvSpPr>
      <xdr:spPr>
        <a:xfrm>
          <a:off x="6705111" y="168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61610</xdr:rowOff>
    </xdr:from>
    <xdr:to>
      <xdr:col>85</xdr:col>
      <xdr:colOff>127000</xdr:colOff>
      <xdr:row>37</xdr:row>
      <xdr:rowOff>155839</xdr:rowOff>
    </xdr:to>
    <xdr:cxnSp macro="">
      <xdr:nvCxnSpPr>
        <xdr:cNvPr id="519" name="直線コネクタ 518"/>
        <xdr:cNvCxnSpPr/>
      </xdr:nvCxnSpPr>
      <xdr:spPr>
        <a:xfrm flipV="1">
          <a:off x="15481300" y="6405260"/>
          <a:ext cx="8382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161783</xdr:rowOff>
    </xdr:from>
    <xdr:to>
      <xdr:col>81</xdr:col>
      <xdr:colOff>50800</xdr:colOff>
      <xdr:row>37</xdr:row>
      <xdr:rowOff>155839</xdr:rowOff>
    </xdr:to>
    <xdr:cxnSp macro="">
      <xdr:nvCxnSpPr>
        <xdr:cNvPr id="522" name="直線コネクタ 521"/>
        <xdr:cNvCxnSpPr/>
      </xdr:nvCxnSpPr>
      <xdr:spPr>
        <a:xfrm>
          <a:off x="14592300" y="5991083"/>
          <a:ext cx="889000" cy="5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161783</xdr:rowOff>
    </xdr:from>
    <xdr:to>
      <xdr:col>76</xdr:col>
      <xdr:colOff>114300</xdr:colOff>
      <xdr:row>37</xdr:row>
      <xdr:rowOff>135928</xdr:rowOff>
    </xdr:to>
    <xdr:cxnSp macro="">
      <xdr:nvCxnSpPr>
        <xdr:cNvPr id="525" name="直線コネクタ 524"/>
        <xdr:cNvCxnSpPr/>
      </xdr:nvCxnSpPr>
      <xdr:spPr>
        <a:xfrm flipV="1">
          <a:off x="13703300" y="5991083"/>
          <a:ext cx="889000" cy="48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37876</xdr:rowOff>
    </xdr:from>
    <xdr:to>
      <xdr:col>76</xdr:col>
      <xdr:colOff>165100</xdr:colOff>
      <xdr:row>34</xdr:row>
      <xdr:rowOff>139476</xdr:rowOff>
    </xdr:to>
    <xdr:sp macro="" textlink="">
      <xdr:nvSpPr>
        <xdr:cNvPr id="526" name="フローチャート: 判断 525"/>
        <xdr:cNvSpPr/>
      </xdr:nvSpPr>
      <xdr:spPr>
        <a:xfrm>
          <a:off x="14541500" y="58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156003</xdr:rowOff>
    </xdr:from>
    <xdr:ext cx="534377" cy="259045"/>
    <xdr:sp macro="" textlink="">
      <xdr:nvSpPr>
        <xdr:cNvPr id="527" name="テキスト ボックス 526"/>
        <xdr:cNvSpPr txBox="1"/>
      </xdr:nvSpPr>
      <xdr:spPr>
        <a:xfrm>
          <a:off x="14325111" y="56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107879</xdr:rowOff>
    </xdr:from>
    <xdr:to>
      <xdr:col>71</xdr:col>
      <xdr:colOff>177800</xdr:colOff>
      <xdr:row>37</xdr:row>
      <xdr:rowOff>135928</xdr:rowOff>
    </xdr:to>
    <xdr:cxnSp macro="">
      <xdr:nvCxnSpPr>
        <xdr:cNvPr id="528" name="直線コネクタ 527"/>
        <xdr:cNvCxnSpPr/>
      </xdr:nvCxnSpPr>
      <xdr:spPr>
        <a:xfrm>
          <a:off x="12814300" y="6451529"/>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9" name="フローチャート: 判断 528"/>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145282</xdr:rowOff>
    </xdr:from>
    <xdr:ext cx="534377" cy="259045"/>
    <xdr:sp macro="" textlink="">
      <xdr:nvSpPr>
        <xdr:cNvPr id="530" name="テキスト ボックス 529"/>
        <xdr:cNvSpPr txBox="1"/>
      </xdr:nvSpPr>
      <xdr:spPr>
        <a:xfrm>
          <a:off x="13436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31" name="フローチャート: 判断 530"/>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116981</xdr:rowOff>
    </xdr:from>
    <xdr:ext cx="534377" cy="259045"/>
    <xdr:sp macro="" textlink="">
      <xdr:nvSpPr>
        <xdr:cNvPr id="532" name="テキスト ボックス 531"/>
        <xdr:cNvSpPr txBox="1"/>
      </xdr:nvSpPr>
      <xdr:spPr>
        <a:xfrm>
          <a:off x="12547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10810</xdr:rowOff>
    </xdr:from>
    <xdr:to>
      <xdr:col>85</xdr:col>
      <xdr:colOff>177800</xdr:colOff>
      <xdr:row>37</xdr:row>
      <xdr:rowOff>112410</xdr:rowOff>
    </xdr:to>
    <xdr:sp macro="" textlink="">
      <xdr:nvSpPr>
        <xdr:cNvPr id="538" name="楕円 537"/>
        <xdr:cNvSpPr/>
      </xdr:nvSpPr>
      <xdr:spPr>
        <a:xfrm>
          <a:off x="16268700" y="635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160687</xdr:rowOff>
    </xdr:from>
    <xdr:ext cx="534377" cy="259045"/>
    <xdr:sp macro="" textlink="">
      <xdr:nvSpPr>
        <xdr:cNvPr id="539" name="消防費該当値テキスト"/>
        <xdr:cNvSpPr txBox="1"/>
      </xdr:nvSpPr>
      <xdr:spPr>
        <a:xfrm>
          <a:off x="16370300" y="633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105039</xdr:rowOff>
    </xdr:from>
    <xdr:to>
      <xdr:col>81</xdr:col>
      <xdr:colOff>101600</xdr:colOff>
      <xdr:row>38</xdr:row>
      <xdr:rowOff>35189</xdr:rowOff>
    </xdr:to>
    <xdr:sp macro="" textlink="">
      <xdr:nvSpPr>
        <xdr:cNvPr id="540" name="楕円 539"/>
        <xdr:cNvSpPr/>
      </xdr:nvSpPr>
      <xdr:spPr>
        <a:xfrm>
          <a:off x="15430500" y="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26316</xdr:rowOff>
    </xdr:from>
    <xdr:ext cx="534377" cy="259045"/>
    <xdr:sp macro="" textlink="">
      <xdr:nvSpPr>
        <xdr:cNvPr id="541" name="テキスト ボックス 540"/>
        <xdr:cNvSpPr txBox="1"/>
      </xdr:nvSpPr>
      <xdr:spPr>
        <a:xfrm>
          <a:off x="15214111" y="654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110983</xdr:rowOff>
    </xdr:from>
    <xdr:to>
      <xdr:col>76</xdr:col>
      <xdr:colOff>165100</xdr:colOff>
      <xdr:row>35</xdr:row>
      <xdr:rowOff>41133</xdr:rowOff>
    </xdr:to>
    <xdr:sp macro="" textlink="">
      <xdr:nvSpPr>
        <xdr:cNvPr id="542" name="楕円 541"/>
        <xdr:cNvSpPr/>
      </xdr:nvSpPr>
      <xdr:spPr>
        <a:xfrm>
          <a:off x="14541500" y="59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32260</xdr:rowOff>
    </xdr:from>
    <xdr:ext cx="534377" cy="259045"/>
    <xdr:sp macro="" textlink="">
      <xdr:nvSpPr>
        <xdr:cNvPr id="543" name="テキスト ボックス 542"/>
        <xdr:cNvSpPr txBox="1"/>
      </xdr:nvSpPr>
      <xdr:spPr>
        <a:xfrm>
          <a:off x="14325111" y="603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85128</xdr:rowOff>
    </xdr:from>
    <xdr:to>
      <xdr:col>72</xdr:col>
      <xdr:colOff>38100</xdr:colOff>
      <xdr:row>38</xdr:row>
      <xdr:rowOff>15278</xdr:rowOff>
    </xdr:to>
    <xdr:sp macro="" textlink="">
      <xdr:nvSpPr>
        <xdr:cNvPr id="544" name="楕円 543"/>
        <xdr:cNvSpPr/>
      </xdr:nvSpPr>
      <xdr:spPr>
        <a:xfrm>
          <a:off x="13652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6405</xdr:rowOff>
    </xdr:from>
    <xdr:ext cx="534377" cy="259045"/>
    <xdr:sp macro="" textlink="">
      <xdr:nvSpPr>
        <xdr:cNvPr id="545" name="テキスト ボックス 544"/>
        <xdr:cNvSpPr txBox="1"/>
      </xdr:nvSpPr>
      <xdr:spPr>
        <a:xfrm>
          <a:off x="13436111" y="65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57079</xdr:rowOff>
    </xdr:from>
    <xdr:to>
      <xdr:col>67</xdr:col>
      <xdr:colOff>101600</xdr:colOff>
      <xdr:row>37</xdr:row>
      <xdr:rowOff>158679</xdr:rowOff>
    </xdr:to>
    <xdr:sp macro="" textlink="">
      <xdr:nvSpPr>
        <xdr:cNvPr id="546" name="楕円 545"/>
        <xdr:cNvSpPr/>
      </xdr:nvSpPr>
      <xdr:spPr>
        <a:xfrm>
          <a:off x="12763500" y="64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149806</xdr:rowOff>
    </xdr:from>
    <xdr:ext cx="534377" cy="259045"/>
    <xdr:sp macro="" textlink="">
      <xdr:nvSpPr>
        <xdr:cNvPr id="547" name="テキスト ボックス 546"/>
        <xdr:cNvSpPr txBox="1"/>
      </xdr:nvSpPr>
      <xdr:spPr>
        <a:xfrm>
          <a:off x="12547111" y="649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5768</xdr:rowOff>
    </xdr:from>
    <xdr:to>
      <xdr:col>85</xdr:col>
      <xdr:colOff>127000</xdr:colOff>
      <xdr:row>58</xdr:row>
      <xdr:rowOff>12615</xdr:rowOff>
    </xdr:to>
    <xdr:cxnSp macro="">
      <xdr:nvCxnSpPr>
        <xdr:cNvPr id="574" name="直線コネクタ 573"/>
        <xdr:cNvCxnSpPr/>
      </xdr:nvCxnSpPr>
      <xdr:spPr>
        <a:xfrm>
          <a:off x="15481300" y="9949868"/>
          <a:ext cx="8382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36878</xdr:rowOff>
    </xdr:from>
    <xdr:to>
      <xdr:col>81</xdr:col>
      <xdr:colOff>50800</xdr:colOff>
      <xdr:row>58</xdr:row>
      <xdr:rowOff>5768</xdr:rowOff>
    </xdr:to>
    <xdr:cxnSp macro="">
      <xdr:nvCxnSpPr>
        <xdr:cNvPr id="577" name="直線コネクタ 576"/>
        <xdr:cNvCxnSpPr/>
      </xdr:nvCxnSpPr>
      <xdr:spPr>
        <a:xfrm>
          <a:off x="14592300" y="9809528"/>
          <a:ext cx="889000" cy="1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144167</xdr:rowOff>
    </xdr:from>
    <xdr:to>
      <xdr:col>76</xdr:col>
      <xdr:colOff>114300</xdr:colOff>
      <xdr:row>57</xdr:row>
      <xdr:rowOff>36878</xdr:rowOff>
    </xdr:to>
    <xdr:cxnSp macro="">
      <xdr:nvCxnSpPr>
        <xdr:cNvPr id="580" name="直線コネクタ 579"/>
        <xdr:cNvCxnSpPr/>
      </xdr:nvCxnSpPr>
      <xdr:spPr>
        <a:xfrm>
          <a:off x="13703300" y="9745367"/>
          <a:ext cx="889000" cy="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28954</xdr:rowOff>
    </xdr:from>
    <xdr:to>
      <xdr:col>76</xdr:col>
      <xdr:colOff>165100</xdr:colOff>
      <xdr:row>57</xdr:row>
      <xdr:rowOff>130554</xdr:rowOff>
    </xdr:to>
    <xdr:sp macro="" textlink="">
      <xdr:nvSpPr>
        <xdr:cNvPr id="581" name="フローチャート: 判断 580"/>
        <xdr:cNvSpPr/>
      </xdr:nvSpPr>
      <xdr:spPr>
        <a:xfrm>
          <a:off x="14541500" y="980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121681</xdr:rowOff>
    </xdr:from>
    <xdr:ext cx="599010" cy="259045"/>
    <xdr:sp macro="" textlink="">
      <xdr:nvSpPr>
        <xdr:cNvPr id="582" name="テキスト ボックス 581"/>
        <xdr:cNvSpPr txBox="1"/>
      </xdr:nvSpPr>
      <xdr:spPr>
        <a:xfrm>
          <a:off x="14292795" y="98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144167</xdr:rowOff>
    </xdr:from>
    <xdr:to>
      <xdr:col>71</xdr:col>
      <xdr:colOff>177800</xdr:colOff>
      <xdr:row>57</xdr:row>
      <xdr:rowOff>44035</xdr:rowOff>
    </xdr:to>
    <xdr:cxnSp macro="">
      <xdr:nvCxnSpPr>
        <xdr:cNvPr id="583" name="直線コネクタ 582"/>
        <xdr:cNvCxnSpPr/>
      </xdr:nvCxnSpPr>
      <xdr:spPr>
        <a:xfrm flipV="1">
          <a:off x="12814300" y="9745367"/>
          <a:ext cx="889000" cy="7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93931</xdr:rowOff>
    </xdr:from>
    <xdr:to>
      <xdr:col>72</xdr:col>
      <xdr:colOff>38100</xdr:colOff>
      <xdr:row>58</xdr:row>
      <xdr:rowOff>24081</xdr:rowOff>
    </xdr:to>
    <xdr:sp macro="" textlink="">
      <xdr:nvSpPr>
        <xdr:cNvPr id="584" name="フローチャート: 判断 583"/>
        <xdr:cNvSpPr/>
      </xdr:nvSpPr>
      <xdr:spPr>
        <a:xfrm>
          <a:off x="13652500" y="986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15208</xdr:rowOff>
    </xdr:from>
    <xdr:ext cx="534377" cy="259045"/>
    <xdr:sp macro="" textlink="">
      <xdr:nvSpPr>
        <xdr:cNvPr id="585" name="テキスト ボックス 584"/>
        <xdr:cNvSpPr txBox="1"/>
      </xdr:nvSpPr>
      <xdr:spPr>
        <a:xfrm>
          <a:off x="13436111" y="995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88964</xdr:rowOff>
    </xdr:from>
    <xdr:to>
      <xdr:col>67</xdr:col>
      <xdr:colOff>101600</xdr:colOff>
      <xdr:row>58</xdr:row>
      <xdr:rowOff>19114</xdr:rowOff>
    </xdr:to>
    <xdr:sp macro="" textlink="">
      <xdr:nvSpPr>
        <xdr:cNvPr id="586" name="フローチャート: 判断 585"/>
        <xdr:cNvSpPr/>
      </xdr:nvSpPr>
      <xdr:spPr>
        <a:xfrm>
          <a:off x="12763500" y="986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10241</xdr:rowOff>
    </xdr:from>
    <xdr:ext cx="534377" cy="259045"/>
    <xdr:sp macro="" textlink="">
      <xdr:nvSpPr>
        <xdr:cNvPr id="587" name="テキスト ボックス 586"/>
        <xdr:cNvSpPr txBox="1"/>
      </xdr:nvSpPr>
      <xdr:spPr>
        <a:xfrm>
          <a:off x="12547111" y="995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133265</xdr:rowOff>
    </xdr:from>
    <xdr:to>
      <xdr:col>85</xdr:col>
      <xdr:colOff>177800</xdr:colOff>
      <xdr:row>58</xdr:row>
      <xdr:rowOff>63415</xdr:rowOff>
    </xdr:to>
    <xdr:sp macro="" textlink="">
      <xdr:nvSpPr>
        <xdr:cNvPr id="593" name="楕円 592"/>
        <xdr:cNvSpPr/>
      </xdr:nvSpPr>
      <xdr:spPr>
        <a:xfrm>
          <a:off x="16268700" y="99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48192</xdr:rowOff>
    </xdr:from>
    <xdr:ext cx="534377" cy="259045"/>
    <xdr:sp macro="" textlink="">
      <xdr:nvSpPr>
        <xdr:cNvPr id="594" name="教育費該当値テキスト"/>
        <xdr:cNvSpPr txBox="1"/>
      </xdr:nvSpPr>
      <xdr:spPr>
        <a:xfrm>
          <a:off x="16370300" y="982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126418</xdr:rowOff>
    </xdr:from>
    <xdr:to>
      <xdr:col>81</xdr:col>
      <xdr:colOff>101600</xdr:colOff>
      <xdr:row>58</xdr:row>
      <xdr:rowOff>56568</xdr:rowOff>
    </xdr:to>
    <xdr:sp macro="" textlink="">
      <xdr:nvSpPr>
        <xdr:cNvPr id="595" name="楕円 594"/>
        <xdr:cNvSpPr/>
      </xdr:nvSpPr>
      <xdr:spPr>
        <a:xfrm>
          <a:off x="15430500" y="989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47695</xdr:rowOff>
    </xdr:from>
    <xdr:ext cx="534377" cy="259045"/>
    <xdr:sp macro="" textlink="">
      <xdr:nvSpPr>
        <xdr:cNvPr id="596" name="テキスト ボックス 595"/>
        <xdr:cNvSpPr txBox="1"/>
      </xdr:nvSpPr>
      <xdr:spPr>
        <a:xfrm>
          <a:off x="15214111" y="999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157528</xdr:rowOff>
    </xdr:from>
    <xdr:to>
      <xdr:col>76</xdr:col>
      <xdr:colOff>165100</xdr:colOff>
      <xdr:row>57</xdr:row>
      <xdr:rowOff>87678</xdr:rowOff>
    </xdr:to>
    <xdr:sp macro="" textlink="">
      <xdr:nvSpPr>
        <xdr:cNvPr id="597" name="楕円 596"/>
        <xdr:cNvSpPr/>
      </xdr:nvSpPr>
      <xdr:spPr>
        <a:xfrm>
          <a:off x="14541500" y="97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104205</xdr:rowOff>
    </xdr:from>
    <xdr:ext cx="599010" cy="259045"/>
    <xdr:sp macro="" textlink="">
      <xdr:nvSpPr>
        <xdr:cNvPr id="598" name="テキスト ボックス 597"/>
        <xdr:cNvSpPr txBox="1"/>
      </xdr:nvSpPr>
      <xdr:spPr>
        <a:xfrm>
          <a:off x="14292795" y="953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93367</xdr:rowOff>
    </xdr:from>
    <xdr:to>
      <xdr:col>72</xdr:col>
      <xdr:colOff>38100</xdr:colOff>
      <xdr:row>57</xdr:row>
      <xdr:rowOff>23517</xdr:rowOff>
    </xdr:to>
    <xdr:sp macro="" textlink="">
      <xdr:nvSpPr>
        <xdr:cNvPr id="599" name="楕円 598"/>
        <xdr:cNvSpPr/>
      </xdr:nvSpPr>
      <xdr:spPr>
        <a:xfrm>
          <a:off x="13652500" y="96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40044</xdr:rowOff>
    </xdr:from>
    <xdr:ext cx="599010" cy="259045"/>
    <xdr:sp macro="" textlink="">
      <xdr:nvSpPr>
        <xdr:cNvPr id="600" name="テキスト ボックス 599"/>
        <xdr:cNvSpPr txBox="1"/>
      </xdr:nvSpPr>
      <xdr:spPr>
        <a:xfrm>
          <a:off x="13403795" y="946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164685</xdr:rowOff>
    </xdr:from>
    <xdr:to>
      <xdr:col>67</xdr:col>
      <xdr:colOff>101600</xdr:colOff>
      <xdr:row>57</xdr:row>
      <xdr:rowOff>94835</xdr:rowOff>
    </xdr:to>
    <xdr:sp macro="" textlink="">
      <xdr:nvSpPr>
        <xdr:cNvPr id="601" name="楕円 600"/>
        <xdr:cNvSpPr/>
      </xdr:nvSpPr>
      <xdr:spPr>
        <a:xfrm>
          <a:off x="12763500" y="97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111362</xdr:rowOff>
    </xdr:from>
    <xdr:ext cx="599010" cy="259045"/>
    <xdr:sp macro="" textlink="">
      <xdr:nvSpPr>
        <xdr:cNvPr id="602" name="テキスト ボックス 601"/>
        <xdr:cNvSpPr txBox="1"/>
      </xdr:nvSpPr>
      <xdr:spPr>
        <a:xfrm>
          <a:off x="12514795" y="954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16302</xdr:rowOff>
    </xdr:from>
    <xdr:to>
      <xdr:col>85</xdr:col>
      <xdr:colOff>127000</xdr:colOff>
      <xdr:row>77</xdr:row>
      <xdr:rowOff>32990</xdr:rowOff>
    </xdr:to>
    <xdr:cxnSp macro="">
      <xdr:nvCxnSpPr>
        <xdr:cNvPr id="629" name="直線コネクタ 628"/>
        <xdr:cNvCxnSpPr/>
      </xdr:nvCxnSpPr>
      <xdr:spPr>
        <a:xfrm>
          <a:off x="15481300" y="12703602"/>
          <a:ext cx="838200" cy="53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16302</xdr:rowOff>
    </xdr:from>
    <xdr:to>
      <xdr:col>81</xdr:col>
      <xdr:colOff>50800</xdr:colOff>
      <xdr:row>76</xdr:row>
      <xdr:rowOff>127712</xdr:rowOff>
    </xdr:to>
    <xdr:cxnSp macro="">
      <xdr:nvCxnSpPr>
        <xdr:cNvPr id="632" name="直線コネクタ 631"/>
        <xdr:cNvCxnSpPr/>
      </xdr:nvCxnSpPr>
      <xdr:spPr>
        <a:xfrm flipV="1">
          <a:off x="14592300" y="12703602"/>
          <a:ext cx="889000" cy="4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127712</xdr:rowOff>
    </xdr:from>
    <xdr:to>
      <xdr:col>76</xdr:col>
      <xdr:colOff>114300</xdr:colOff>
      <xdr:row>77</xdr:row>
      <xdr:rowOff>137139</xdr:rowOff>
    </xdr:to>
    <xdr:cxnSp macro="">
      <xdr:nvCxnSpPr>
        <xdr:cNvPr id="635" name="直線コネクタ 634"/>
        <xdr:cNvCxnSpPr/>
      </xdr:nvCxnSpPr>
      <xdr:spPr>
        <a:xfrm flipV="1">
          <a:off x="13703300" y="13157912"/>
          <a:ext cx="889000" cy="18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92073</xdr:rowOff>
    </xdr:from>
    <xdr:to>
      <xdr:col>76</xdr:col>
      <xdr:colOff>165100</xdr:colOff>
      <xdr:row>78</xdr:row>
      <xdr:rowOff>22223</xdr:rowOff>
    </xdr:to>
    <xdr:sp macro="" textlink="">
      <xdr:nvSpPr>
        <xdr:cNvPr id="636" name="フローチャート: 判断 635"/>
        <xdr:cNvSpPr/>
      </xdr:nvSpPr>
      <xdr:spPr>
        <a:xfrm>
          <a:off x="14541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13350</xdr:rowOff>
    </xdr:from>
    <xdr:ext cx="534377" cy="259045"/>
    <xdr:sp macro="" textlink="">
      <xdr:nvSpPr>
        <xdr:cNvPr id="637" name="テキスト ボックス 636"/>
        <xdr:cNvSpPr txBox="1"/>
      </xdr:nvSpPr>
      <xdr:spPr>
        <a:xfrm>
          <a:off x="14325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137139</xdr:rowOff>
    </xdr:from>
    <xdr:to>
      <xdr:col>71</xdr:col>
      <xdr:colOff>177800</xdr:colOff>
      <xdr:row>78</xdr:row>
      <xdr:rowOff>49422</xdr:rowOff>
    </xdr:to>
    <xdr:cxnSp macro="">
      <xdr:nvCxnSpPr>
        <xdr:cNvPr id="638" name="直線コネクタ 637"/>
        <xdr:cNvCxnSpPr/>
      </xdr:nvCxnSpPr>
      <xdr:spPr>
        <a:xfrm flipV="1">
          <a:off x="12814300" y="13338789"/>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39" name="フローチャート: 判断 638"/>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31858</xdr:rowOff>
    </xdr:from>
    <xdr:ext cx="534377" cy="259045"/>
    <xdr:sp macro="" textlink="">
      <xdr:nvSpPr>
        <xdr:cNvPr id="640" name="テキスト ボックス 639"/>
        <xdr:cNvSpPr txBox="1"/>
      </xdr:nvSpPr>
      <xdr:spPr>
        <a:xfrm>
          <a:off x="13436111" y="134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1" name="フローチャート: 判断 640"/>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114874</xdr:rowOff>
    </xdr:from>
    <xdr:ext cx="534377" cy="259045"/>
    <xdr:sp macro="" textlink="">
      <xdr:nvSpPr>
        <xdr:cNvPr id="642" name="テキスト ボックス 641"/>
        <xdr:cNvSpPr txBox="1"/>
      </xdr:nvSpPr>
      <xdr:spPr>
        <a:xfrm>
          <a:off x="12547111" y="131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153640</xdr:rowOff>
    </xdr:from>
    <xdr:to>
      <xdr:col>85</xdr:col>
      <xdr:colOff>177800</xdr:colOff>
      <xdr:row>77</xdr:row>
      <xdr:rowOff>83790</xdr:rowOff>
    </xdr:to>
    <xdr:sp macro="" textlink="">
      <xdr:nvSpPr>
        <xdr:cNvPr id="648" name="楕円 647"/>
        <xdr:cNvSpPr/>
      </xdr:nvSpPr>
      <xdr:spPr>
        <a:xfrm>
          <a:off x="16268700" y="131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5067</xdr:rowOff>
    </xdr:from>
    <xdr:ext cx="534377" cy="259045"/>
    <xdr:sp macro="" textlink="">
      <xdr:nvSpPr>
        <xdr:cNvPr id="649" name="災害復旧費該当値テキスト"/>
        <xdr:cNvSpPr txBox="1"/>
      </xdr:nvSpPr>
      <xdr:spPr>
        <a:xfrm>
          <a:off x="16370300" y="1303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136952</xdr:rowOff>
    </xdr:from>
    <xdr:to>
      <xdr:col>81</xdr:col>
      <xdr:colOff>101600</xdr:colOff>
      <xdr:row>74</xdr:row>
      <xdr:rowOff>67102</xdr:rowOff>
    </xdr:to>
    <xdr:sp macro="" textlink="">
      <xdr:nvSpPr>
        <xdr:cNvPr id="650" name="楕円 649"/>
        <xdr:cNvSpPr/>
      </xdr:nvSpPr>
      <xdr:spPr>
        <a:xfrm>
          <a:off x="15430500" y="126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83629</xdr:rowOff>
    </xdr:from>
    <xdr:ext cx="534377" cy="259045"/>
    <xdr:sp macro="" textlink="">
      <xdr:nvSpPr>
        <xdr:cNvPr id="651" name="テキスト ボックス 650"/>
        <xdr:cNvSpPr txBox="1"/>
      </xdr:nvSpPr>
      <xdr:spPr>
        <a:xfrm>
          <a:off x="15214111" y="124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76912</xdr:rowOff>
    </xdr:from>
    <xdr:to>
      <xdr:col>76</xdr:col>
      <xdr:colOff>165100</xdr:colOff>
      <xdr:row>77</xdr:row>
      <xdr:rowOff>7062</xdr:rowOff>
    </xdr:to>
    <xdr:sp macro="" textlink="">
      <xdr:nvSpPr>
        <xdr:cNvPr id="652" name="楕円 651"/>
        <xdr:cNvSpPr/>
      </xdr:nvSpPr>
      <xdr:spPr>
        <a:xfrm>
          <a:off x="145415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23589</xdr:rowOff>
    </xdr:from>
    <xdr:ext cx="534377" cy="259045"/>
    <xdr:sp macro="" textlink="">
      <xdr:nvSpPr>
        <xdr:cNvPr id="653" name="テキスト ボックス 652"/>
        <xdr:cNvSpPr txBox="1"/>
      </xdr:nvSpPr>
      <xdr:spPr>
        <a:xfrm>
          <a:off x="14325111" y="128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86339</xdr:rowOff>
    </xdr:from>
    <xdr:to>
      <xdr:col>72</xdr:col>
      <xdr:colOff>38100</xdr:colOff>
      <xdr:row>78</xdr:row>
      <xdr:rowOff>16489</xdr:rowOff>
    </xdr:to>
    <xdr:sp macro="" textlink="">
      <xdr:nvSpPr>
        <xdr:cNvPr id="654" name="楕円 653"/>
        <xdr:cNvSpPr/>
      </xdr:nvSpPr>
      <xdr:spPr>
        <a:xfrm>
          <a:off x="13652500" y="132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33016</xdr:rowOff>
    </xdr:from>
    <xdr:ext cx="534377" cy="259045"/>
    <xdr:sp macro="" textlink="">
      <xdr:nvSpPr>
        <xdr:cNvPr id="655" name="テキスト ボックス 654"/>
        <xdr:cNvSpPr txBox="1"/>
      </xdr:nvSpPr>
      <xdr:spPr>
        <a:xfrm>
          <a:off x="13436111" y="130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170072</xdr:rowOff>
    </xdr:from>
    <xdr:to>
      <xdr:col>67</xdr:col>
      <xdr:colOff>101600</xdr:colOff>
      <xdr:row>78</xdr:row>
      <xdr:rowOff>100222</xdr:rowOff>
    </xdr:to>
    <xdr:sp macro="" textlink="">
      <xdr:nvSpPr>
        <xdr:cNvPr id="656" name="楕円 655"/>
        <xdr:cNvSpPr/>
      </xdr:nvSpPr>
      <xdr:spPr>
        <a:xfrm>
          <a:off x="12763500" y="133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91349</xdr:rowOff>
    </xdr:from>
    <xdr:ext cx="469744" cy="259045"/>
    <xdr:sp macro="" textlink="">
      <xdr:nvSpPr>
        <xdr:cNvPr id="657" name="テキスト ボックス 656"/>
        <xdr:cNvSpPr txBox="1"/>
      </xdr:nvSpPr>
      <xdr:spPr>
        <a:xfrm>
          <a:off x="12579428" y="1346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6682</xdr:rowOff>
    </xdr:from>
    <xdr:to>
      <xdr:col>85</xdr:col>
      <xdr:colOff>127000</xdr:colOff>
      <xdr:row>96</xdr:row>
      <xdr:rowOff>14478</xdr:rowOff>
    </xdr:to>
    <xdr:cxnSp macro="">
      <xdr:nvCxnSpPr>
        <xdr:cNvPr id="684" name="直線コネクタ 683"/>
        <xdr:cNvCxnSpPr/>
      </xdr:nvCxnSpPr>
      <xdr:spPr>
        <a:xfrm flipV="1">
          <a:off x="15481300" y="16465882"/>
          <a:ext cx="8382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14478</xdr:rowOff>
    </xdr:from>
    <xdr:to>
      <xdr:col>81</xdr:col>
      <xdr:colOff>50800</xdr:colOff>
      <xdr:row>96</xdr:row>
      <xdr:rowOff>38334</xdr:rowOff>
    </xdr:to>
    <xdr:cxnSp macro="">
      <xdr:nvCxnSpPr>
        <xdr:cNvPr id="687" name="直線コネクタ 686"/>
        <xdr:cNvCxnSpPr/>
      </xdr:nvCxnSpPr>
      <xdr:spPr>
        <a:xfrm flipV="1">
          <a:off x="14592300" y="16473678"/>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38334</xdr:rowOff>
    </xdr:from>
    <xdr:to>
      <xdr:col>76</xdr:col>
      <xdr:colOff>114300</xdr:colOff>
      <xdr:row>96</xdr:row>
      <xdr:rowOff>53473</xdr:rowOff>
    </xdr:to>
    <xdr:cxnSp macro="">
      <xdr:nvCxnSpPr>
        <xdr:cNvPr id="690" name="直線コネクタ 689"/>
        <xdr:cNvCxnSpPr/>
      </xdr:nvCxnSpPr>
      <xdr:spPr>
        <a:xfrm flipV="1">
          <a:off x="13703300" y="164975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95017</xdr:rowOff>
    </xdr:from>
    <xdr:to>
      <xdr:col>76</xdr:col>
      <xdr:colOff>165100</xdr:colOff>
      <xdr:row>96</xdr:row>
      <xdr:rowOff>25167</xdr:rowOff>
    </xdr:to>
    <xdr:sp macro="" textlink="">
      <xdr:nvSpPr>
        <xdr:cNvPr id="691" name="フローチャート: 判断 690"/>
        <xdr:cNvSpPr/>
      </xdr:nvSpPr>
      <xdr:spPr>
        <a:xfrm>
          <a:off x="14541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41694</xdr:rowOff>
    </xdr:from>
    <xdr:ext cx="599010" cy="259045"/>
    <xdr:sp macro="" textlink="">
      <xdr:nvSpPr>
        <xdr:cNvPr id="692" name="テキスト ボックス 691"/>
        <xdr:cNvSpPr txBox="1"/>
      </xdr:nvSpPr>
      <xdr:spPr>
        <a:xfrm>
          <a:off x="14292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53473</xdr:rowOff>
    </xdr:from>
    <xdr:to>
      <xdr:col>71</xdr:col>
      <xdr:colOff>177800</xdr:colOff>
      <xdr:row>96</xdr:row>
      <xdr:rowOff>62264</xdr:rowOff>
    </xdr:to>
    <xdr:cxnSp macro="">
      <xdr:nvCxnSpPr>
        <xdr:cNvPr id="693" name="直線コネクタ 692"/>
        <xdr:cNvCxnSpPr/>
      </xdr:nvCxnSpPr>
      <xdr:spPr>
        <a:xfrm flipV="1">
          <a:off x="12814300" y="16512673"/>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39005</xdr:rowOff>
    </xdr:from>
    <xdr:to>
      <xdr:col>72</xdr:col>
      <xdr:colOff>38100</xdr:colOff>
      <xdr:row>96</xdr:row>
      <xdr:rowOff>140605</xdr:rowOff>
    </xdr:to>
    <xdr:sp macro="" textlink="">
      <xdr:nvSpPr>
        <xdr:cNvPr id="694" name="フローチャート: 判断 693"/>
        <xdr:cNvSpPr/>
      </xdr:nvSpPr>
      <xdr:spPr>
        <a:xfrm>
          <a:off x="13652500" y="1649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131732</xdr:rowOff>
    </xdr:from>
    <xdr:ext cx="534377" cy="259045"/>
    <xdr:sp macro="" textlink="">
      <xdr:nvSpPr>
        <xdr:cNvPr id="695" name="テキスト ボックス 694"/>
        <xdr:cNvSpPr txBox="1"/>
      </xdr:nvSpPr>
      <xdr:spPr>
        <a:xfrm>
          <a:off x="13436111" y="165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56699</xdr:rowOff>
    </xdr:from>
    <xdr:to>
      <xdr:col>67</xdr:col>
      <xdr:colOff>101600</xdr:colOff>
      <xdr:row>96</xdr:row>
      <xdr:rowOff>158299</xdr:rowOff>
    </xdr:to>
    <xdr:sp macro="" textlink="">
      <xdr:nvSpPr>
        <xdr:cNvPr id="696" name="フローチャート: 判断 695"/>
        <xdr:cNvSpPr/>
      </xdr:nvSpPr>
      <xdr:spPr>
        <a:xfrm>
          <a:off x="12763500" y="165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149426</xdr:rowOff>
    </xdr:from>
    <xdr:ext cx="534377" cy="259045"/>
    <xdr:sp macro="" textlink="">
      <xdr:nvSpPr>
        <xdr:cNvPr id="697" name="テキスト ボックス 696"/>
        <xdr:cNvSpPr txBox="1"/>
      </xdr:nvSpPr>
      <xdr:spPr>
        <a:xfrm>
          <a:off x="12547111" y="166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127332</xdr:rowOff>
    </xdr:from>
    <xdr:to>
      <xdr:col>85</xdr:col>
      <xdr:colOff>177800</xdr:colOff>
      <xdr:row>96</xdr:row>
      <xdr:rowOff>57482</xdr:rowOff>
    </xdr:to>
    <xdr:sp macro="" textlink="">
      <xdr:nvSpPr>
        <xdr:cNvPr id="703" name="楕円 702"/>
        <xdr:cNvSpPr/>
      </xdr:nvSpPr>
      <xdr:spPr>
        <a:xfrm>
          <a:off x="16268700" y="164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150209</xdr:rowOff>
    </xdr:from>
    <xdr:ext cx="599010" cy="259045"/>
    <xdr:sp macro="" textlink="">
      <xdr:nvSpPr>
        <xdr:cNvPr id="704" name="公債費該当値テキスト"/>
        <xdr:cNvSpPr txBox="1"/>
      </xdr:nvSpPr>
      <xdr:spPr>
        <a:xfrm>
          <a:off x="16370300" y="162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135128</xdr:rowOff>
    </xdr:from>
    <xdr:to>
      <xdr:col>81</xdr:col>
      <xdr:colOff>101600</xdr:colOff>
      <xdr:row>96</xdr:row>
      <xdr:rowOff>65278</xdr:rowOff>
    </xdr:to>
    <xdr:sp macro="" textlink="">
      <xdr:nvSpPr>
        <xdr:cNvPr id="705" name="楕円 704"/>
        <xdr:cNvSpPr/>
      </xdr:nvSpPr>
      <xdr:spPr>
        <a:xfrm>
          <a:off x="15430500" y="164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81805</xdr:rowOff>
    </xdr:from>
    <xdr:ext cx="599010" cy="259045"/>
    <xdr:sp macro="" textlink="">
      <xdr:nvSpPr>
        <xdr:cNvPr id="706" name="テキスト ボックス 705"/>
        <xdr:cNvSpPr txBox="1"/>
      </xdr:nvSpPr>
      <xdr:spPr>
        <a:xfrm>
          <a:off x="15181795" y="1619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158984</xdr:rowOff>
    </xdr:from>
    <xdr:to>
      <xdr:col>76</xdr:col>
      <xdr:colOff>165100</xdr:colOff>
      <xdr:row>96</xdr:row>
      <xdr:rowOff>89134</xdr:rowOff>
    </xdr:to>
    <xdr:sp macro="" textlink="">
      <xdr:nvSpPr>
        <xdr:cNvPr id="707" name="楕円 706"/>
        <xdr:cNvSpPr/>
      </xdr:nvSpPr>
      <xdr:spPr>
        <a:xfrm>
          <a:off x="14541500" y="164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80261</xdr:rowOff>
    </xdr:from>
    <xdr:ext cx="534377" cy="259045"/>
    <xdr:sp macro="" textlink="">
      <xdr:nvSpPr>
        <xdr:cNvPr id="708" name="テキスト ボックス 707"/>
        <xdr:cNvSpPr txBox="1"/>
      </xdr:nvSpPr>
      <xdr:spPr>
        <a:xfrm>
          <a:off x="14325111" y="165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2673</xdr:rowOff>
    </xdr:from>
    <xdr:to>
      <xdr:col>72</xdr:col>
      <xdr:colOff>38100</xdr:colOff>
      <xdr:row>96</xdr:row>
      <xdr:rowOff>104273</xdr:rowOff>
    </xdr:to>
    <xdr:sp macro="" textlink="">
      <xdr:nvSpPr>
        <xdr:cNvPr id="709" name="楕円 708"/>
        <xdr:cNvSpPr/>
      </xdr:nvSpPr>
      <xdr:spPr>
        <a:xfrm>
          <a:off x="13652500" y="164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120800</xdr:rowOff>
    </xdr:from>
    <xdr:ext cx="534377" cy="259045"/>
    <xdr:sp macro="" textlink="">
      <xdr:nvSpPr>
        <xdr:cNvPr id="710" name="テキスト ボックス 709"/>
        <xdr:cNvSpPr txBox="1"/>
      </xdr:nvSpPr>
      <xdr:spPr>
        <a:xfrm>
          <a:off x="13436111" y="162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11464</xdr:rowOff>
    </xdr:from>
    <xdr:to>
      <xdr:col>67</xdr:col>
      <xdr:colOff>101600</xdr:colOff>
      <xdr:row>96</xdr:row>
      <xdr:rowOff>113064</xdr:rowOff>
    </xdr:to>
    <xdr:sp macro="" textlink="">
      <xdr:nvSpPr>
        <xdr:cNvPr id="711" name="楕円 710"/>
        <xdr:cNvSpPr/>
      </xdr:nvSpPr>
      <xdr:spPr>
        <a:xfrm>
          <a:off x="12763500" y="1647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129591</xdr:rowOff>
    </xdr:from>
    <xdr:ext cx="534377" cy="259045"/>
    <xdr:sp macro="" textlink="">
      <xdr:nvSpPr>
        <xdr:cNvPr id="712" name="テキスト ボックス 711"/>
        <xdr:cNvSpPr txBox="1"/>
      </xdr:nvSpPr>
      <xdr:spPr>
        <a:xfrm>
          <a:off x="12547111" y="1624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118110</xdr:rowOff>
    </xdr:from>
    <xdr:to>
      <xdr:col>107</xdr:col>
      <xdr:colOff>101600</xdr:colOff>
      <xdr:row>39</xdr:row>
      <xdr:rowOff>48260</xdr:rowOff>
    </xdr:to>
    <xdr:sp macro="" textlink="">
      <xdr:nvSpPr>
        <xdr:cNvPr id="748" name="フローチャート: 判断 747"/>
        <xdr:cNvSpPr/>
      </xdr:nvSpPr>
      <xdr:spPr>
        <a:xfrm>
          <a:off x="20383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64787</xdr:rowOff>
    </xdr:from>
    <xdr:ext cx="378565" cy="259045"/>
    <xdr:sp macro="" textlink="">
      <xdr:nvSpPr>
        <xdr:cNvPr id="749" name="テキスト ボックス 748"/>
        <xdr:cNvSpPr txBox="1"/>
      </xdr:nvSpPr>
      <xdr:spPr>
        <a:xfrm>
          <a:off x="20245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161671</xdr:rowOff>
    </xdr:from>
    <xdr:to>
      <xdr:col>102</xdr:col>
      <xdr:colOff>165100</xdr:colOff>
      <xdr:row>39</xdr:row>
      <xdr:rowOff>91821</xdr:rowOff>
    </xdr:to>
    <xdr:sp macro="" textlink="">
      <xdr:nvSpPr>
        <xdr:cNvPr id="751" name="フローチャート: 判断 750"/>
        <xdr:cNvSpPr/>
      </xdr:nvSpPr>
      <xdr:spPr>
        <a:xfrm>
          <a:off x="19494500" y="667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108348</xdr:rowOff>
    </xdr:from>
    <xdr:ext cx="313932" cy="259045"/>
    <xdr:sp macro="" textlink="">
      <xdr:nvSpPr>
        <xdr:cNvPr id="752" name="テキスト ボックス 751"/>
        <xdr:cNvSpPr txBox="1"/>
      </xdr:nvSpPr>
      <xdr:spPr>
        <a:xfrm>
          <a:off x="19388333" y="645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161925</xdr:rowOff>
    </xdr:from>
    <xdr:to>
      <xdr:col>98</xdr:col>
      <xdr:colOff>38100</xdr:colOff>
      <xdr:row>39</xdr:row>
      <xdr:rowOff>92075</xdr:rowOff>
    </xdr:to>
    <xdr:sp macro="" textlink="">
      <xdr:nvSpPr>
        <xdr:cNvPr id="753" name="フローチャート: 判断 752"/>
        <xdr:cNvSpPr/>
      </xdr:nvSpPr>
      <xdr:spPr>
        <a:xfrm>
          <a:off x="18605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108602</xdr:rowOff>
    </xdr:from>
    <xdr:ext cx="313932" cy="259045"/>
    <xdr:sp macro="" textlink="">
      <xdr:nvSpPr>
        <xdr:cNvPr id="754" name="テキスト ボックス 753"/>
        <xdr:cNvSpPr txBox="1"/>
      </xdr:nvSpPr>
      <xdr:spPr>
        <a:xfrm>
          <a:off x="18499333" y="6452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議会費は、</a:t>
          </a:r>
          <a:r>
            <a:rPr kumimoji="1" lang="ja-JP" altLang="en-US" sz="1000">
              <a:solidFill>
                <a:schemeClr val="dk1"/>
              </a:solidFill>
              <a:effectLst/>
              <a:latin typeface="+mn-lt"/>
              <a:ea typeface="+mn-ea"/>
              <a:cs typeface="+mn-cs"/>
            </a:rPr>
            <a:t>人事異動</a:t>
          </a:r>
          <a:r>
            <a:rPr kumimoji="1" lang="ja-JP" altLang="ja-JP" sz="1000">
              <a:solidFill>
                <a:schemeClr val="dk1"/>
              </a:solidFill>
              <a:effectLst/>
              <a:latin typeface="+mn-lt"/>
              <a:ea typeface="+mn-ea"/>
              <a:cs typeface="+mn-cs"/>
            </a:rPr>
            <a:t>により前年度よりも下がった。類似団体平均を下回っている。総務費は、</a:t>
          </a:r>
          <a:r>
            <a:rPr kumimoji="1" lang="ja-JP" altLang="en-US" sz="1000">
              <a:solidFill>
                <a:schemeClr val="dk1"/>
              </a:solidFill>
              <a:effectLst/>
              <a:latin typeface="+mn-lt"/>
              <a:ea typeface="+mn-ea"/>
              <a:cs typeface="+mn-cs"/>
            </a:rPr>
            <a:t>余剰金を減債基金に積み立てたこと</a:t>
          </a:r>
          <a:r>
            <a:rPr kumimoji="1" lang="ja-JP" altLang="ja-JP" sz="1000">
              <a:solidFill>
                <a:schemeClr val="dk1"/>
              </a:solidFill>
              <a:effectLst/>
              <a:latin typeface="+mn-lt"/>
              <a:ea typeface="+mn-ea"/>
              <a:cs typeface="+mn-cs"/>
            </a:rPr>
            <a:t>により前年度より</a:t>
          </a:r>
          <a:r>
            <a:rPr kumimoji="1" lang="ja-JP" altLang="en-US" sz="1000">
              <a:solidFill>
                <a:schemeClr val="dk1"/>
              </a:solidFill>
              <a:effectLst/>
              <a:latin typeface="+mn-lt"/>
              <a:ea typeface="+mn-ea"/>
              <a:cs typeface="+mn-cs"/>
            </a:rPr>
            <a:t>大きく増加</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民生費は、住民税非課税世帯及び子育て世帯への臨時特別給付金の支給事業</a:t>
          </a:r>
          <a:r>
            <a:rPr kumimoji="1" lang="ja-JP" altLang="en-US" sz="1000">
              <a:solidFill>
                <a:schemeClr val="dk1"/>
              </a:solidFill>
              <a:effectLst/>
              <a:latin typeface="+mn-lt"/>
              <a:ea typeface="+mn-ea"/>
              <a:cs typeface="+mn-cs"/>
            </a:rPr>
            <a:t>の終了</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した。また、コロナ対策で特別養護老人ホーム事業会計の繰出金も増加した。衛生費は、</a:t>
          </a:r>
          <a:r>
            <a:rPr kumimoji="1" lang="ja-JP" altLang="en-US" sz="1000">
              <a:solidFill>
                <a:schemeClr val="dk1"/>
              </a:solidFill>
              <a:effectLst/>
              <a:latin typeface="+mn-lt"/>
              <a:ea typeface="+mn-ea"/>
              <a:cs typeface="+mn-cs"/>
            </a:rPr>
            <a:t>旧和水町斎場の除却事業</a:t>
          </a:r>
          <a:r>
            <a:rPr kumimoji="1" lang="ja-JP" altLang="ja-JP" sz="1000">
              <a:solidFill>
                <a:schemeClr val="dk1"/>
              </a:solidFill>
              <a:effectLst/>
              <a:latin typeface="+mn-lt"/>
              <a:ea typeface="+mn-ea"/>
              <a:cs typeface="+mn-cs"/>
            </a:rPr>
            <a:t>等により前年度よりも</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農林水産業費はコロナ対策の</a:t>
          </a:r>
          <a:r>
            <a:rPr kumimoji="1" lang="ja-JP" altLang="en-US" sz="1000">
              <a:solidFill>
                <a:schemeClr val="dk1"/>
              </a:solidFill>
              <a:effectLst/>
              <a:latin typeface="+mn-lt"/>
              <a:ea typeface="+mn-ea"/>
              <a:cs typeface="+mn-cs"/>
            </a:rPr>
            <a:t>継続</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ため池ハザードマップ作成業務の実施</a:t>
          </a:r>
          <a:r>
            <a:rPr kumimoji="1" lang="ja-JP" altLang="ja-JP" sz="1000">
              <a:solidFill>
                <a:schemeClr val="dk1"/>
              </a:solidFill>
              <a:effectLst/>
              <a:latin typeface="+mn-lt"/>
              <a:ea typeface="+mn-ea"/>
              <a:cs typeface="+mn-cs"/>
            </a:rPr>
            <a:t>により前年度よりも</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した。商工費は、コロナ対策事業等から</a:t>
          </a:r>
          <a:r>
            <a:rPr kumimoji="1" lang="ja-JP" altLang="en-US" sz="1000">
              <a:solidFill>
                <a:schemeClr val="dk1"/>
              </a:solidFill>
              <a:effectLst/>
              <a:latin typeface="+mn-lt"/>
              <a:ea typeface="+mn-ea"/>
              <a:cs typeface="+mn-cs"/>
            </a:rPr>
            <a:t>微減となった</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土木費は、</a:t>
          </a:r>
          <a:r>
            <a:rPr kumimoji="1" lang="ja-JP" altLang="en-US" sz="1000">
              <a:solidFill>
                <a:schemeClr val="dk1"/>
              </a:solidFill>
              <a:effectLst/>
              <a:latin typeface="+mn-lt"/>
              <a:ea typeface="+mn-ea"/>
              <a:cs typeface="+mn-cs"/>
            </a:rPr>
            <a:t>岩</a:t>
          </a:r>
          <a:r>
            <a:rPr kumimoji="1" lang="ja-JP" altLang="ja-JP" sz="1000">
              <a:solidFill>
                <a:schemeClr val="dk1"/>
              </a:solidFill>
              <a:effectLst/>
              <a:latin typeface="+mn-lt"/>
              <a:ea typeface="+mn-ea"/>
              <a:cs typeface="+mn-cs"/>
            </a:rPr>
            <a:t>線</a:t>
          </a:r>
          <a:r>
            <a:rPr kumimoji="1" lang="ja-JP" altLang="en-US" sz="1000">
              <a:solidFill>
                <a:schemeClr val="dk1"/>
              </a:solidFill>
              <a:effectLst/>
              <a:latin typeface="+mn-lt"/>
              <a:ea typeface="+mn-ea"/>
              <a:cs typeface="+mn-cs"/>
            </a:rPr>
            <a:t>整備事業</a:t>
          </a:r>
          <a:r>
            <a:rPr kumimoji="1" lang="ja-JP" altLang="ja-JP" sz="1000">
              <a:solidFill>
                <a:schemeClr val="dk1"/>
              </a:solidFill>
              <a:effectLst/>
              <a:latin typeface="+mn-lt"/>
              <a:ea typeface="+mn-ea"/>
              <a:cs typeface="+mn-cs"/>
            </a:rPr>
            <a:t>の減等により前年度よりも減少した。消防費は、</a:t>
          </a:r>
          <a:r>
            <a:rPr kumimoji="1" lang="ja-JP" altLang="en-US" sz="1000">
              <a:solidFill>
                <a:schemeClr val="dk1"/>
              </a:solidFill>
              <a:effectLst/>
              <a:latin typeface="+mn-lt"/>
              <a:ea typeface="+mn-ea"/>
              <a:cs typeface="+mn-cs"/>
            </a:rPr>
            <a:t>報酬内容の見直し、</a:t>
          </a:r>
          <a:r>
            <a:rPr kumimoji="1" lang="ja-JP" altLang="ja-JP" sz="1000">
              <a:solidFill>
                <a:schemeClr val="dk1"/>
              </a:solidFill>
              <a:effectLst/>
              <a:latin typeface="+mn-lt"/>
              <a:ea typeface="+mn-ea"/>
              <a:cs typeface="+mn-cs"/>
            </a:rPr>
            <a:t>一部事務組合負担金の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等により前年度よりも</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教育費は、</a:t>
          </a:r>
          <a:r>
            <a:rPr kumimoji="1" lang="ja-JP" altLang="en-US" sz="1000">
              <a:solidFill>
                <a:schemeClr val="dk1"/>
              </a:solidFill>
              <a:effectLst/>
              <a:latin typeface="+mn-lt"/>
              <a:ea typeface="+mn-ea"/>
              <a:cs typeface="+mn-cs"/>
            </a:rPr>
            <a:t>廃校売却に係る基金積立金の関係や</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年度導入教職員用</a:t>
          </a:r>
          <a:r>
            <a:rPr kumimoji="1" lang="en-US" altLang="ja-JP" sz="1000">
              <a:solidFill>
                <a:schemeClr val="dk1"/>
              </a:solidFill>
              <a:effectLst/>
              <a:latin typeface="+mn-lt"/>
              <a:ea typeface="+mn-ea"/>
              <a:cs typeface="+mn-cs"/>
            </a:rPr>
            <a:t>PC</a:t>
          </a:r>
          <a:r>
            <a:rPr kumimoji="1" lang="ja-JP" altLang="en-US" sz="1000">
              <a:solidFill>
                <a:schemeClr val="dk1"/>
              </a:solidFill>
              <a:effectLst/>
              <a:latin typeface="+mn-lt"/>
              <a:ea typeface="+mn-ea"/>
              <a:cs typeface="+mn-cs"/>
            </a:rPr>
            <a:t>リース</a:t>
          </a:r>
          <a:r>
            <a:rPr kumimoji="1" lang="ja-JP" altLang="ja-JP" sz="1000">
              <a:solidFill>
                <a:schemeClr val="dk1"/>
              </a:solidFill>
              <a:effectLst/>
              <a:latin typeface="+mn-lt"/>
              <a:ea typeface="+mn-ea"/>
              <a:cs typeface="+mn-cs"/>
            </a:rPr>
            <a:t>事業</a:t>
          </a:r>
          <a:r>
            <a:rPr kumimoji="1" lang="ja-JP" altLang="en-US" sz="1000">
              <a:solidFill>
                <a:schemeClr val="dk1"/>
              </a:solidFill>
              <a:effectLst/>
              <a:latin typeface="+mn-lt"/>
              <a:ea typeface="+mn-ea"/>
              <a:cs typeface="+mn-cs"/>
            </a:rPr>
            <a:t>終了等</a:t>
          </a:r>
          <a:r>
            <a:rPr kumimoji="1" lang="ja-JP" altLang="ja-JP" sz="1000">
              <a:solidFill>
                <a:schemeClr val="dk1"/>
              </a:solidFill>
              <a:effectLst/>
              <a:latin typeface="+mn-lt"/>
              <a:ea typeface="+mn-ea"/>
              <a:cs typeface="+mn-cs"/>
            </a:rPr>
            <a:t>で前年度よりも減となった。災害復旧費は、令和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月豪雨に伴う災害復旧事業</a:t>
          </a:r>
          <a:r>
            <a:rPr kumimoji="1" lang="ja-JP" altLang="en-US" sz="1000">
              <a:solidFill>
                <a:schemeClr val="dk1"/>
              </a:solidFill>
              <a:effectLst/>
              <a:latin typeface="+mn-lt"/>
              <a:ea typeface="+mn-ea"/>
              <a:cs typeface="+mn-cs"/>
            </a:rPr>
            <a:t>繰越分の減等により大幅な減</a:t>
          </a:r>
          <a:r>
            <a:rPr kumimoji="1" lang="ja-JP" altLang="ja-JP" sz="1000">
              <a:solidFill>
                <a:schemeClr val="dk1"/>
              </a:solidFill>
              <a:effectLst/>
              <a:latin typeface="+mn-lt"/>
              <a:ea typeface="+mn-ea"/>
              <a:cs typeface="+mn-cs"/>
            </a:rPr>
            <a:t>額となった。</a:t>
          </a:r>
          <a:endParaRPr lang="ja-JP" altLang="ja-JP" sz="1100">
            <a:effectLst/>
          </a:endParaRPr>
        </a:p>
        <a:p>
          <a:r>
            <a:rPr kumimoji="1" lang="ja-JP" altLang="ja-JP" sz="1000">
              <a:solidFill>
                <a:schemeClr val="dk1"/>
              </a:solidFill>
              <a:effectLst/>
              <a:latin typeface="+mn-lt"/>
              <a:ea typeface="+mn-ea"/>
              <a:cs typeface="+mn-cs"/>
            </a:rPr>
            <a:t>公債費は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年度が</a:t>
          </a:r>
          <a:r>
            <a:rPr kumimoji="1" lang="ja-JP" altLang="ja-JP" sz="1000">
              <a:solidFill>
                <a:schemeClr val="dk1"/>
              </a:solidFill>
              <a:effectLst/>
              <a:latin typeface="+mn-lt"/>
              <a:ea typeface="+mn-ea"/>
              <a:cs typeface="+mn-cs"/>
            </a:rPr>
            <a:t>廃校売却に伴う繰上償還</a:t>
          </a:r>
          <a:r>
            <a:rPr kumimoji="1" lang="ja-JP" altLang="en-US" sz="1000">
              <a:solidFill>
                <a:schemeClr val="dk1"/>
              </a:solidFill>
              <a:effectLst/>
              <a:latin typeface="+mn-lt"/>
              <a:ea typeface="+mn-ea"/>
              <a:cs typeface="+mn-cs"/>
            </a:rPr>
            <a:t>の影響で</a:t>
          </a:r>
          <a:r>
            <a:rPr kumimoji="1" lang="ja-JP" altLang="ja-JP" sz="1000">
              <a:solidFill>
                <a:schemeClr val="dk1"/>
              </a:solidFill>
              <a:effectLst/>
              <a:latin typeface="+mn-lt"/>
              <a:ea typeface="+mn-ea"/>
              <a:cs typeface="+mn-cs"/>
            </a:rPr>
            <a:t>増となっ</a:t>
          </a:r>
          <a:r>
            <a:rPr kumimoji="1" lang="ja-JP" altLang="en-US" sz="1000">
              <a:solidFill>
                <a:schemeClr val="dk1"/>
              </a:solidFill>
              <a:effectLst/>
              <a:latin typeface="+mn-lt"/>
              <a:ea typeface="+mn-ea"/>
              <a:cs typeface="+mn-cs"/>
            </a:rPr>
            <a:t>ていたが、令和</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年度は満期到達による減となる一方新規借入による増も発生したことから公債費自体は微減となった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人口が減少したことから</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人当たりコストは増加している。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財政調整基金については、</a:t>
          </a:r>
          <a:r>
            <a:rPr kumimoji="1" lang="ja-JP" altLang="en-US" sz="1050">
              <a:solidFill>
                <a:schemeClr val="dk1"/>
              </a:solidFill>
              <a:effectLst/>
              <a:latin typeface="+mn-lt"/>
              <a:ea typeface="+mn-ea"/>
              <a:cs typeface="+mn-cs"/>
            </a:rPr>
            <a:t>臨時財政対策債の減等により</a:t>
          </a:r>
          <a:r>
            <a:rPr kumimoji="1" lang="ja-JP" altLang="ja-JP" sz="1050">
              <a:solidFill>
                <a:schemeClr val="dk1"/>
              </a:solidFill>
              <a:effectLst/>
              <a:latin typeface="+mn-lt"/>
              <a:ea typeface="+mn-ea"/>
              <a:cs typeface="+mn-cs"/>
            </a:rPr>
            <a:t>前年度と比較して</a:t>
          </a:r>
          <a:r>
            <a:rPr kumimoji="1" lang="en-US" altLang="ja-JP" sz="1050">
              <a:solidFill>
                <a:schemeClr val="dk1"/>
              </a:solidFill>
              <a:effectLst/>
              <a:latin typeface="+mn-lt"/>
              <a:ea typeface="+mn-ea"/>
              <a:cs typeface="+mn-cs"/>
            </a:rPr>
            <a:t>140,307</a:t>
          </a:r>
          <a:r>
            <a:rPr kumimoji="1" lang="ja-JP" altLang="ja-JP" sz="1050">
              <a:solidFill>
                <a:schemeClr val="dk1"/>
              </a:solidFill>
              <a:effectLst/>
              <a:latin typeface="+mn-lt"/>
              <a:ea typeface="+mn-ea"/>
              <a:cs typeface="+mn-cs"/>
            </a:rPr>
            <a:t>千円減少した。標準財政規模は、</a:t>
          </a:r>
          <a:r>
            <a:rPr kumimoji="1" lang="ja-JP" altLang="en-US" sz="1050">
              <a:solidFill>
                <a:schemeClr val="dk1"/>
              </a:solidFill>
              <a:effectLst/>
              <a:latin typeface="+mn-lt"/>
              <a:ea typeface="+mn-ea"/>
              <a:cs typeface="+mn-cs"/>
            </a:rPr>
            <a:t>社会福祉費</a:t>
          </a:r>
          <a:r>
            <a:rPr kumimoji="1" lang="ja-JP" altLang="ja-JP" sz="1050">
              <a:solidFill>
                <a:schemeClr val="dk1"/>
              </a:solidFill>
              <a:effectLst/>
              <a:latin typeface="+mn-lt"/>
              <a:ea typeface="+mn-ea"/>
              <a:cs typeface="+mn-cs"/>
            </a:rPr>
            <a:t>など</a:t>
          </a:r>
          <a:r>
            <a:rPr kumimoji="1" lang="ja-JP" altLang="en-US" sz="1050">
              <a:solidFill>
                <a:schemeClr val="dk1"/>
              </a:solidFill>
              <a:effectLst/>
              <a:latin typeface="+mn-lt"/>
              <a:ea typeface="+mn-ea"/>
              <a:cs typeface="+mn-cs"/>
            </a:rPr>
            <a:t>に係る</a:t>
          </a:r>
          <a:r>
            <a:rPr kumimoji="1" lang="ja-JP" altLang="ja-JP" sz="1050">
              <a:solidFill>
                <a:schemeClr val="dk1"/>
              </a:solidFill>
              <a:effectLst/>
              <a:latin typeface="+mn-lt"/>
              <a:ea typeface="+mn-ea"/>
              <a:cs typeface="+mn-cs"/>
            </a:rPr>
            <a:t>普通交付税が</a:t>
          </a:r>
          <a:r>
            <a:rPr kumimoji="1" lang="en-US" altLang="ja-JP" sz="1050">
              <a:solidFill>
                <a:schemeClr val="dk1"/>
              </a:solidFill>
              <a:effectLst/>
              <a:latin typeface="+mn-lt"/>
              <a:ea typeface="+mn-ea"/>
              <a:cs typeface="+mn-cs"/>
            </a:rPr>
            <a:t>124,481</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したことから、標準財政規模比は</a:t>
          </a:r>
          <a:r>
            <a:rPr kumimoji="1" lang="en-US" altLang="ja-JP" sz="1050">
              <a:solidFill>
                <a:schemeClr val="dk1"/>
              </a:solidFill>
              <a:effectLst/>
              <a:latin typeface="+mn-lt"/>
              <a:ea typeface="+mn-ea"/>
              <a:cs typeface="+mn-cs"/>
            </a:rPr>
            <a:t>2.95</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実質収支は、歳入も減少したが</a:t>
          </a:r>
          <a:r>
            <a:rPr kumimoji="1" lang="ja-JP" altLang="en-US" sz="1050">
              <a:solidFill>
                <a:schemeClr val="dk1"/>
              </a:solidFill>
              <a:effectLst/>
              <a:latin typeface="+mn-lt"/>
              <a:ea typeface="+mn-ea"/>
              <a:cs typeface="+mn-cs"/>
            </a:rPr>
            <a:t>町道整備・維持管理事業の減等により</a:t>
          </a:r>
          <a:r>
            <a:rPr kumimoji="1" lang="ja-JP" altLang="ja-JP" sz="1050">
              <a:solidFill>
                <a:schemeClr val="dk1"/>
              </a:solidFill>
              <a:effectLst/>
              <a:latin typeface="+mn-lt"/>
              <a:ea typeface="+mn-ea"/>
              <a:cs typeface="+mn-cs"/>
            </a:rPr>
            <a:t>歳出も減額となり、翌年度繰越財源も</a:t>
          </a:r>
          <a:r>
            <a:rPr kumimoji="1" lang="en-US" altLang="ja-JP" sz="1050">
              <a:solidFill>
                <a:schemeClr val="dk1"/>
              </a:solidFill>
              <a:effectLst/>
              <a:latin typeface="+mn-lt"/>
              <a:ea typeface="+mn-ea"/>
              <a:cs typeface="+mn-cs"/>
            </a:rPr>
            <a:t>44,818</a:t>
          </a:r>
          <a:r>
            <a:rPr kumimoji="1" lang="ja-JP" altLang="ja-JP" sz="1050">
              <a:solidFill>
                <a:schemeClr val="dk1"/>
              </a:solidFill>
              <a:effectLst/>
              <a:latin typeface="+mn-lt"/>
              <a:ea typeface="+mn-ea"/>
              <a:cs typeface="+mn-cs"/>
            </a:rPr>
            <a:t>千円減となったことで実質収支は</a:t>
          </a:r>
          <a:r>
            <a:rPr kumimoji="1" lang="en-US" altLang="ja-JP" sz="1050">
              <a:solidFill>
                <a:schemeClr val="dk1"/>
              </a:solidFill>
              <a:effectLst/>
              <a:latin typeface="+mn-lt"/>
              <a:ea typeface="+mn-ea"/>
              <a:cs typeface="+mn-cs"/>
            </a:rPr>
            <a:t>696,021</a:t>
          </a:r>
          <a:r>
            <a:rPr kumimoji="1" lang="ja-JP" altLang="ja-JP" sz="1050">
              <a:solidFill>
                <a:schemeClr val="dk1"/>
              </a:solidFill>
              <a:effectLst/>
              <a:latin typeface="+mn-lt"/>
              <a:ea typeface="+mn-ea"/>
              <a:cs typeface="+mn-cs"/>
            </a:rPr>
            <a:t>千円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となり、</a:t>
          </a:r>
          <a:r>
            <a:rPr kumimoji="1" lang="en-US" altLang="ja-JP" sz="1050">
              <a:solidFill>
                <a:schemeClr val="dk1"/>
              </a:solidFill>
              <a:effectLst/>
              <a:latin typeface="+mn-lt"/>
              <a:ea typeface="+mn-ea"/>
              <a:cs typeface="+mn-cs"/>
            </a:rPr>
            <a:t>14.96</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自主財源に乏しい中で、特別会計への繰出など、事業の整理を行うべき時期が近付いている。ふるさと納税で歳入を強化するなど、健全な財政運営に努めていく。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連結実質赤字比率については、全会計で黒字であり赤字比率は発生していない状況にある。ただし基準外繰出として簡易水道事業特別会計に</a:t>
          </a:r>
          <a:r>
            <a:rPr kumimoji="1" lang="en-US" altLang="ja-JP" sz="1100">
              <a:solidFill>
                <a:schemeClr val="dk1"/>
              </a:solidFill>
              <a:effectLst/>
              <a:latin typeface="+mn-lt"/>
              <a:ea typeface="+mn-ea"/>
              <a:cs typeface="+mn-cs"/>
            </a:rPr>
            <a:t>20,001</a:t>
          </a:r>
          <a:r>
            <a:rPr kumimoji="1" lang="ja-JP" altLang="ja-JP" sz="1100">
              <a:solidFill>
                <a:schemeClr val="dk1"/>
              </a:solidFill>
              <a:effectLst/>
              <a:latin typeface="+mn-lt"/>
              <a:ea typeface="+mn-ea"/>
              <a:cs typeface="+mn-cs"/>
            </a:rPr>
            <a:t>千円、下水道事業特別会計に</a:t>
          </a:r>
          <a:r>
            <a:rPr kumimoji="1" lang="en-US" altLang="ja-JP" sz="1100">
              <a:solidFill>
                <a:schemeClr val="dk1"/>
              </a:solidFill>
              <a:effectLst/>
              <a:latin typeface="+mn-lt"/>
              <a:ea typeface="+mn-ea"/>
              <a:cs typeface="+mn-cs"/>
            </a:rPr>
            <a:t>6,669</a:t>
          </a:r>
          <a:r>
            <a:rPr kumimoji="1" lang="ja-JP" altLang="ja-JP" sz="1100">
              <a:solidFill>
                <a:schemeClr val="dk1"/>
              </a:solidFill>
              <a:effectLst/>
              <a:latin typeface="+mn-lt"/>
              <a:ea typeface="+mn-ea"/>
              <a:cs typeface="+mn-cs"/>
            </a:rPr>
            <a:t>千円、特定地域生活排水処理事業特別会計に</a:t>
          </a:r>
          <a:r>
            <a:rPr kumimoji="1" lang="en-US" altLang="ja-JP" sz="1100">
              <a:solidFill>
                <a:schemeClr val="dk1"/>
              </a:solidFill>
              <a:effectLst/>
              <a:latin typeface="+mn-lt"/>
              <a:ea typeface="+mn-ea"/>
              <a:cs typeface="+mn-cs"/>
            </a:rPr>
            <a:t>9,894</a:t>
          </a:r>
          <a:r>
            <a:rPr kumimoji="1" lang="ja-JP" altLang="ja-JP" sz="1100">
              <a:solidFill>
                <a:schemeClr val="dk1"/>
              </a:solidFill>
              <a:effectLst/>
              <a:latin typeface="+mn-lt"/>
              <a:ea typeface="+mn-ea"/>
              <a:cs typeface="+mn-cs"/>
            </a:rPr>
            <a:t>千円、特別養護老人ホーム事業会計に</a:t>
          </a:r>
          <a:r>
            <a:rPr kumimoji="1" lang="en-US" altLang="ja-JP" sz="1100">
              <a:solidFill>
                <a:schemeClr val="dk1"/>
              </a:solidFill>
              <a:effectLst/>
              <a:latin typeface="+mn-lt"/>
              <a:ea typeface="+mn-ea"/>
              <a:cs typeface="+mn-cs"/>
            </a:rPr>
            <a:t>125,000</a:t>
          </a:r>
          <a:r>
            <a:rPr kumimoji="1" lang="ja-JP" altLang="ja-JP" sz="1100">
              <a:solidFill>
                <a:schemeClr val="dk1"/>
              </a:solidFill>
              <a:effectLst/>
              <a:latin typeface="+mn-lt"/>
              <a:ea typeface="+mn-ea"/>
              <a:cs typeface="+mn-cs"/>
            </a:rPr>
            <a:t>千円を赤字補填した結果である。今後は公営企業の各施設の老朽化に伴い維持補修費又は更新整備費が伸びる見込みである。</a:t>
          </a:r>
          <a:endParaRPr lang="ja-JP" altLang="ja-JP" sz="1400">
            <a:effectLst/>
          </a:endParaRPr>
        </a:p>
        <a:p>
          <a:r>
            <a:rPr kumimoji="1" lang="ja-JP" altLang="ja-JP" sz="1100">
              <a:solidFill>
                <a:schemeClr val="dk1"/>
              </a:solidFill>
              <a:effectLst/>
              <a:latin typeface="+mn-lt"/>
              <a:ea typeface="+mn-ea"/>
              <a:cs typeface="+mn-cs"/>
            </a:rPr>
            <a:t>　独立採算性が取れるような料金の適正な改定や管理の効率化等を図らなければならないが、公営企業は既に近隣地域と比較して高料金化しており、町の面積が広く過疎化が進んでいることの弱みが浮き彫り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3691_&#21644;&#27700;&#30010;_2022&#9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60.7</v>
          </cell>
          <cell r="BX53">
            <v>58</v>
          </cell>
          <cell r="CF53">
            <v>56.7</v>
          </cell>
          <cell r="CN53">
            <v>57.7</v>
          </cell>
          <cell r="CV53">
            <v>58.5</v>
          </cell>
        </row>
        <row r="55">
          <cell r="AN55" t="str">
            <v>類似団体内平均値</v>
          </cell>
          <cell r="BP55">
            <v>48.4</v>
          </cell>
          <cell r="BX55">
            <v>43</v>
          </cell>
          <cell r="CF55">
            <v>0</v>
          </cell>
          <cell r="CN55">
            <v>0</v>
          </cell>
          <cell r="CV55">
            <v>0</v>
          </cell>
        </row>
        <row r="57">
          <cell r="BP57">
            <v>61.8</v>
          </cell>
          <cell r="BX57">
            <v>62.8</v>
          </cell>
          <cell r="CF57">
            <v>64.3</v>
          </cell>
          <cell r="CN57">
            <v>66.2</v>
          </cell>
          <cell r="CV57">
            <v>67.099999999999994</v>
          </cell>
        </row>
        <row r="72">
          <cell r="BP72" t="str">
            <v>H30</v>
          </cell>
          <cell r="BX72" t="str">
            <v>R01</v>
          </cell>
          <cell r="CF72" t="str">
            <v>R02</v>
          </cell>
          <cell r="CN72" t="str">
            <v>R03</v>
          </cell>
          <cell r="CV72" t="str">
            <v>R04</v>
          </cell>
        </row>
        <row r="73">
          <cell r="AN73" t="str">
            <v>当該団体値</v>
          </cell>
        </row>
        <row r="75">
          <cell r="BP75">
            <v>9</v>
          </cell>
          <cell r="BX75">
            <v>10.1</v>
          </cell>
          <cell r="CF75">
            <v>10.3</v>
          </cell>
          <cell r="CN75">
            <v>10.3</v>
          </cell>
          <cell r="CV75">
            <v>10.199999999999999</v>
          </cell>
        </row>
        <row r="77">
          <cell r="AN77" t="str">
            <v>類似団体内平均値</v>
          </cell>
          <cell r="BP77">
            <v>48.4</v>
          </cell>
          <cell r="BX77">
            <v>43</v>
          </cell>
          <cell r="CF77">
            <v>0</v>
          </cell>
          <cell r="CN77">
            <v>0</v>
          </cell>
          <cell r="CV77">
            <v>0</v>
          </cell>
        </row>
        <row r="79">
          <cell r="BP79">
            <v>9.9</v>
          </cell>
          <cell r="BX79">
            <v>9.9</v>
          </cell>
          <cell r="CF79">
            <v>8.9</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9094680</v>
      </c>
      <c r="BO4" s="449"/>
      <c r="BP4" s="449"/>
      <c r="BQ4" s="449"/>
      <c r="BR4" s="449"/>
      <c r="BS4" s="449"/>
      <c r="BT4" s="449"/>
      <c r="BU4" s="450"/>
      <c r="BV4" s="448">
        <v>10046031</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12.6</v>
      </c>
      <c r="CU4" s="589"/>
      <c r="CV4" s="589"/>
      <c r="CW4" s="589"/>
      <c r="CX4" s="589"/>
      <c r="CY4" s="589"/>
      <c r="CZ4" s="589"/>
      <c r="DA4" s="590"/>
      <c r="DB4" s="588">
        <v>27.6</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8494913</v>
      </c>
      <c r="BO5" s="420"/>
      <c r="BP5" s="420"/>
      <c r="BQ5" s="420"/>
      <c r="BR5" s="420"/>
      <c r="BS5" s="420"/>
      <c r="BT5" s="420"/>
      <c r="BU5" s="421"/>
      <c r="BV5" s="419">
        <v>8705425</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92.6</v>
      </c>
      <c r="CU5" s="417"/>
      <c r="CV5" s="417"/>
      <c r="CW5" s="417"/>
      <c r="CX5" s="417"/>
      <c r="CY5" s="417"/>
      <c r="CZ5" s="417"/>
      <c r="DA5" s="418"/>
      <c r="DB5" s="416">
        <v>89.5</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599767</v>
      </c>
      <c r="BO6" s="420"/>
      <c r="BP6" s="420"/>
      <c r="BQ6" s="420"/>
      <c r="BR6" s="420"/>
      <c r="BS6" s="420"/>
      <c r="BT6" s="420"/>
      <c r="BU6" s="421"/>
      <c r="BV6" s="419">
        <v>1340606</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93.5</v>
      </c>
      <c r="CU6" s="563"/>
      <c r="CV6" s="563"/>
      <c r="CW6" s="563"/>
      <c r="CX6" s="563"/>
      <c r="CY6" s="563"/>
      <c r="CZ6" s="563"/>
      <c r="DA6" s="564"/>
      <c r="DB6" s="562">
        <v>91.9</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40328</v>
      </c>
      <c r="BO7" s="420"/>
      <c r="BP7" s="420"/>
      <c r="BQ7" s="420"/>
      <c r="BR7" s="420"/>
      <c r="BS7" s="420"/>
      <c r="BT7" s="420"/>
      <c r="BU7" s="421"/>
      <c r="BV7" s="419">
        <v>85146</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4439305</v>
      </c>
      <c r="CU7" s="420"/>
      <c r="CV7" s="420"/>
      <c r="CW7" s="420"/>
      <c r="CX7" s="420"/>
      <c r="CY7" s="420"/>
      <c r="CZ7" s="420"/>
      <c r="DA7" s="421"/>
      <c r="DB7" s="419">
        <v>4554720</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559439</v>
      </c>
      <c r="BO8" s="420"/>
      <c r="BP8" s="420"/>
      <c r="BQ8" s="420"/>
      <c r="BR8" s="420"/>
      <c r="BS8" s="420"/>
      <c r="BT8" s="420"/>
      <c r="BU8" s="421"/>
      <c r="BV8" s="419">
        <v>1255460</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0.25</v>
      </c>
      <c r="DC8" s="523"/>
      <c r="DD8" s="523"/>
      <c r="DE8" s="523"/>
      <c r="DF8" s="523"/>
      <c r="DG8" s="523"/>
      <c r="DH8" s="523"/>
      <c r="DI8" s="524"/>
    </row>
    <row r="9" spans="1:119" ht="18.75" customHeight="1" thickBot="1">
      <c r="A9" s="181"/>
      <c r="B9" s="551" t="s">
        <v>114</v>
      </c>
      <c r="C9" s="552"/>
      <c r="D9" s="552"/>
      <c r="E9" s="552"/>
      <c r="F9" s="552"/>
      <c r="G9" s="552"/>
      <c r="H9" s="552"/>
      <c r="I9" s="552"/>
      <c r="J9" s="552"/>
      <c r="K9" s="470"/>
      <c r="L9" s="553" t="s">
        <v>115</v>
      </c>
      <c r="M9" s="554"/>
      <c r="N9" s="554"/>
      <c r="O9" s="554"/>
      <c r="P9" s="554"/>
      <c r="Q9" s="555"/>
      <c r="R9" s="556">
        <v>9342</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-696021</v>
      </c>
      <c r="BO9" s="420"/>
      <c r="BP9" s="420"/>
      <c r="BQ9" s="420"/>
      <c r="BR9" s="420"/>
      <c r="BS9" s="420"/>
      <c r="BT9" s="420"/>
      <c r="BU9" s="421"/>
      <c r="BV9" s="419">
        <v>687714</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15.2</v>
      </c>
      <c r="CU9" s="417"/>
      <c r="CV9" s="417"/>
      <c r="CW9" s="417"/>
      <c r="CX9" s="417"/>
      <c r="CY9" s="417"/>
      <c r="CZ9" s="417"/>
      <c r="DA9" s="418"/>
      <c r="DB9" s="416">
        <v>14.6</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121</v>
      </c>
      <c r="M10" s="376"/>
      <c r="N10" s="376"/>
      <c r="O10" s="376"/>
      <c r="P10" s="376"/>
      <c r="Q10" s="377"/>
      <c r="R10" s="372">
        <v>10191</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60776</v>
      </c>
      <c r="BO10" s="420"/>
      <c r="BP10" s="420"/>
      <c r="BQ10" s="420"/>
      <c r="BR10" s="420"/>
      <c r="BS10" s="420"/>
      <c r="BT10" s="420"/>
      <c r="BU10" s="421"/>
      <c r="BV10" s="419">
        <v>201083</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129</v>
      </c>
      <c r="AV11" s="478"/>
      <c r="AW11" s="478"/>
      <c r="AX11" s="478"/>
      <c r="AY11" s="433" t="s">
        <v>130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132</v>
      </c>
      <c r="DC11" s="523"/>
      <c r="DD11" s="523"/>
      <c r="DE11" s="523"/>
      <c r="DF11" s="523"/>
      <c r="DG11" s="523"/>
      <c r="DH11" s="523"/>
      <c r="DI11" s="524"/>
    </row>
    <row r="12" spans="1:119" ht="18.75" customHeight="1">
      <c r="A12" s="181"/>
      <c r="B12" s="525" t="s">
        <v>133</v>
      </c>
      <c r="C12" s="526"/>
      <c r="D12" s="526"/>
      <c r="E12" s="526"/>
      <c r="F12" s="526"/>
      <c r="G12" s="526"/>
      <c r="H12" s="526"/>
      <c r="I12" s="526"/>
      <c r="J12" s="526"/>
      <c r="K12" s="527"/>
      <c r="L12" s="534" t="s">
        <v>134</v>
      </c>
      <c r="M12" s="535"/>
      <c r="N12" s="535"/>
      <c r="O12" s="535"/>
      <c r="P12" s="535"/>
      <c r="Q12" s="536"/>
      <c r="R12" s="537">
        <v>9303</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96</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423000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141</v>
      </c>
      <c r="N13" s="504"/>
      <c r="O13" s="504"/>
      <c r="P13" s="504"/>
      <c r="Q13" s="505"/>
      <c r="R13" s="506">
        <v>9229</v>
      </c>
      <c r="S13" s="507"/>
      <c r="T13" s="507"/>
      <c r="U13" s="507"/>
      <c r="V13" s="508"/>
      <c r="W13" s="509" t="s">
        <v>142</v>
      </c>
      <c r="X13" s="405"/>
      <c r="Y13" s="405"/>
      <c r="Z13" s="405"/>
      <c r="AA13" s="405"/>
      <c r="AB13" s="406"/>
      <c r="AC13" s="372">
        <v>875</v>
      </c>
      <c r="AD13" s="373"/>
      <c r="AE13" s="373"/>
      <c r="AF13" s="373"/>
      <c r="AG13" s="374"/>
      <c r="AH13" s="372">
        <v>965</v>
      </c>
      <c r="AI13" s="373"/>
      <c r="AJ13" s="373"/>
      <c r="AK13" s="373"/>
      <c r="AL13" s="432"/>
      <c r="AM13" s="476" t="s">
        <v>143</v>
      </c>
      <c r="AN13" s="376"/>
      <c r="AO13" s="376"/>
      <c r="AP13" s="376"/>
      <c r="AQ13" s="376"/>
      <c r="AR13" s="376"/>
      <c r="AS13" s="376"/>
      <c r="AT13" s="377"/>
      <c r="AU13" s="477" t="s">
        <v>96</v>
      </c>
      <c r="AV13" s="478"/>
      <c r="AW13" s="478"/>
      <c r="AX13" s="478"/>
      <c r="AY13" s="433" t="s">
        <v>144</v>
      </c>
      <c r="AZ13" s="434"/>
      <c r="BA13" s="434"/>
      <c r="BB13" s="434"/>
      <c r="BC13" s="434"/>
      <c r="BD13" s="434"/>
      <c r="BE13" s="434"/>
      <c r="BF13" s="434"/>
      <c r="BG13" s="434"/>
      <c r="BH13" s="434"/>
      <c r="BI13" s="434"/>
      <c r="BJ13" s="434"/>
      <c r="BK13" s="434"/>
      <c r="BL13" s="434"/>
      <c r="BM13" s="435"/>
      <c r="BN13" s="419">
        <v>-635245</v>
      </c>
      <c r="BO13" s="420"/>
      <c r="BP13" s="420"/>
      <c r="BQ13" s="420"/>
      <c r="BR13" s="420"/>
      <c r="BS13" s="420"/>
      <c r="BT13" s="420"/>
      <c r="BU13" s="421"/>
      <c r="BV13" s="419">
        <v>465797</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10.199999999999999</v>
      </c>
      <c r="CU13" s="417"/>
      <c r="CV13" s="417"/>
      <c r="CW13" s="417"/>
      <c r="CX13" s="417"/>
      <c r="CY13" s="417"/>
      <c r="CZ13" s="417"/>
      <c r="DA13" s="418"/>
      <c r="DB13" s="416">
        <v>10.3</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146</v>
      </c>
      <c r="M14" s="546"/>
      <c r="N14" s="546"/>
      <c r="O14" s="546"/>
      <c r="P14" s="546"/>
      <c r="Q14" s="547"/>
      <c r="R14" s="506">
        <v>9541</v>
      </c>
      <c r="S14" s="507"/>
      <c r="T14" s="507"/>
      <c r="U14" s="507"/>
      <c r="V14" s="508"/>
      <c r="W14" s="510"/>
      <c r="X14" s="408"/>
      <c r="Y14" s="408"/>
      <c r="Z14" s="408"/>
      <c r="AA14" s="408"/>
      <c r="AB14" s="409"/>
      <c r="AC14" s="499">
        <v>19</v>
      </c>
      <c r="AD14" s="500"/>
      <c r="AE14" s="500"/>
      <c r="AF14" s="500"/>
      <c r="AG14" s="501"/>
      <c r="AH14" s="499">
        <v>19.899999999999999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140</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141</v>
      </c>
      <c r="N15" s="504"/>
      <c r="O15" s="504"/>
      <c r="P15" s="504"/>
      <c r="Q15" s="505"/>
      <c r="R15" s="506">
        <v>9487</v>
      </c>
      <c r="S15" s="507"/>
      <c r="T15" s="507"/>
      <c r="U15" s="507"/>
      <c r="V15" s="508"/>
      <c r="W15" s="509" t="s">
        <v>148</v>
      </c>
      <c r="X15" s="405"/>
      <c r="Y15" s="405"/>
      <c r="Z15" s="405"/>
      <c r="AA15" s="405"/>
      <c r="AB15" s="406"/>
      <c r="AC15" s="372">
        <v>1210</v>
      </c>
      <c r="AD15" s="373"/>
      <c r="AE15" s="373"/>
      <c r="AF15" s="373"/>
      <c r="AG15" s="374"/>
      <c r="AH15" s="372">
        <v>1317</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1072392</v>
      </c>
      <c r="BO15" s="449"/>
      <c r="BP15" s="449"/>
      <c r="BQ15" s="449"/>
      <c r="BR15" s="449"/>
      <c r="BS15" s="449"/>
      <c r="BT15" s="449"/>
      <c r="BU15" s="450"/>
      <c r="BV15" s="448">
        <v>978043</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26.3</v>
      </c>
      <c r="AD16" s="500"/>
      <c r="AE16" s="500"/>
      <c r="AF16" s="500"/>
      <c r="AG16" s="501"/>
      <c r="AH16" s="499">
        <v>27.2</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4131661</v>
      </c>
      <c r="BO16" s="420"/>
      <c r="BP16" s="420"/>
      <c r="BQ16" s="420"/>
      <c r="BR16" s="420"/>
      <c r="BS16" s="420"/>
      <c r="BT16" s="420"/>
      <c r="BU16" s="421"/>
      <c r="BV16" s="419">
        <v>4165498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2509</v>
      </c>
      <c r="AD17" s="373"/>
      <c r="AE17" s="373"/>
      <c r="AF17" s="373"/>
      <c r="AG17" s="374"/>
      <c r="AH17" s="372">
        <v>2567</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1338438</v>
      </c>
      <c r="BO17" s="420"/>
      <c r="BP17" s="420"/>
      <c r="BQ17" s="420"/>
      <c r="BR17" s="420"/>
      <c r="BS17" s="420"/>
      <c r="BT17" s="420"/>
      <c r="BU17" s="421"/>
      <c r="BV17" s="419">
        <v>1210066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158</v>
      </c>
      <c r="C18" s="470"/>
      <c r="D18" s="470"/>
      <c r="E18" s="471"/>
      <c r="F18" s="471"/>
      <c r="G18" s="471"/>
      <c r="H18" s="471"/>
      <c r="I18" s="471"/>
      <c r="J18" s="471"/>
      <c r="K18" s="471"/>
      <c r="L18" s="472">
        <v>98.78</v>
      </c>
      <c r="M18" s="472"/>
      <c r="N18" s="472"/>
      <c r="O18" s="472"/>
      <c r="P18" s="472"/>
      <c r="Q18" s="472"/>
      <c r="R18" s="473"/>
      <c r="S18" s="473"/>
      <c r="T18" s="473"/>
      <c r="U18" s="473"/>
      <c r="V18" s="474"/>
      <c r="W18" s="490"/>
      <c r="X18" s="491"/>
      <c r="Y18" s="491"/>
      <c r="Z18" s="491"/>
      <c r="AA18" s="491"/>
      <c r="AB18" s="515"/>
      <c r="AC18" s="389">
        <v>54.6</v>
      </c>
      <c r="AD18" s="390"/>
      <c r="AE18" s="390"/>
      <c r="AF18" s="390"/>
      <c r="AG18" s="475"/>
      <c r="AH18" s="389">
        <v>52.9</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4114204</v>
      </c>
      <c r="BO18" s="420"/>
      <c r="BP18" s="420"/>
      <c r="BQ18" s="420"/>
      <c r="BR18" s="420"/>
      <c r="BS18" s="420"/>
      <c r="BT18" s="420"/>
      <c r="BU18" s="421"/>
      <c r="BV18" s="419">
        <v>4120104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160</v>
      </c>
      <c r="C19" s="470"/>
      <c r="D19" s="470"/>
      <c r="E19" s="471"/>
      <c r="F19" s="471"/>
      <c r="G19" s="471"/>
      <c r="H19" s="471"/>
      <c r="I19" s="471"/>
      <c r="J19" s="471"/>
      <c r="K19" s="471"/>
      <c r="L19" s="479">
        <v>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6354946</v>
      </c>
      <c r="BO19" s="420"/>
      <c r="BP19" s="420"/>
      <c r="BQ19" s="420"/>
      <c r="BR19" s="420"/>
      <c r="BS19" s="420"/>
      <c r="BT19" s="420"/>
      <c r="BU19" s="421"/>
      <c r="BV19" s="419">
        <v>6444666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162</v>
      </c>
      <c r="C20" s="470"/>
      <c r="D20" s="470"/>
      <c r="E20" s="471"/>
      <c r="F20" s="471"/>
      <c r="G20" s="471"/>
      <c r="H20" s="471"/>
      <c r="I20" s="471"/>
      <c r="J20" s="471"/>
      <c r="K20" s="471"/>
      <c r="L20" s="479">
        <v>3416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7515982</v>
      </c>
      <c r="BO22" s="449"/>
      <c r="BP22" s="449"/>
      <c r="BQ22" s="449"/>
      <c r="BR22" s="449"/>
      <c r="BS22" s="449"/>
      <c r="BT22" s="449"/>
      <c r="BU22" s="450"/>
      <c r="BV22" s="448">
        <v>7880051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5096367</v>
      </c>
      <c r="BO23" s="420"/>
      <c r="BP23" s="420"/>
      <c r="BQ23" s="420"/>
      <c r="BR23" s="420"/>
      <c r="BS23" s="420"/>
      <c r="BT23" s="420"/>
      <c r="BU23" s="421"/>
      <c r="BV23" s="419">
        <v>5426386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172</v>
      </c>
      <c r="F24" s="376"/>
      <c r="G24" s="376"/>
      <c r="H24" s="376"/>
      <c r="I24" s="376"/>
      <c r="J24" s="376"/>
      <c r="K24" s="377"/>
      <c r="L24" s="372">
        <v>1</v>
      </c>
      <c r="M24" s="373"/>
      <c r="N24" s="373"/>
      <c r="O24" s="373"/>
      <c r="P24" s="374"/>
      <c r="Q24" s="372">
        <v>7910</v>
      </c>
      <c r="R24" s="373"/>
      <c r="S24" s="373"/>
      <c r="T24" s="373"/>
      <c r="U24" s="373"/>
      <c r="V24" s="374"/>
      <c r="W24" s="462"/>
      <c r="X24" s="399"/>
      <c r="Y24" s="400"/>
      <c r="Z24" s="375" t="s">
        <v>173</v>
      </c>
      <c r="AA24" s="376"/>
      <c r="AB24" s="376"/>
      <c r="AC24" s="376"/>
      <c r="AD24" s="376"/>
      <c r="AE24" s="376"/>
      <c r="AF24" s="376"/>
      <c r="AG24" s="377"/>
      <c r="AH24" s="372">
        <v>125</v>
      </c>
      <c r="AI24" s="373"/>
      <c r="AJ24" s="373"/>
      <c r="AK24" s="373"/>
      <c r="AL24" s="374"/>
      <c r="AM24" s="372">
        <v>358750</v>
      </c>
      <c r="AN24" s="373"/>
      <c r="AO24" s="373"/>
      <c r="AP24" s="373"/>
      <c r="AQ24" s="373"/>
      <c r="AR24" s="374"/>
      <c r="AS24" s="372">
        <v>2870</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5306205</v>
      </c>
      <c r="BO24" s="420"/>
      <c r="BP24" s="420"/>
      <c r="BQ24" s="420"/>
      <c r="BR24" s="420"/>
      <c r="BS24" s="420"/>
      <c r="BT24" s="420"/>
      <c r="BU24" s="421"/>
      <c r="BV24" s="419">
        <v>5406476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175</v>
      </c>
      <c r="F25" s="376"/>
      <c r="G25" s="376"/>
      <c r="H25" s="376"/>
      <c r="I25" s="376"/>
      <c r="J25" s="376"/>
      <c r="K25" s="377"/>
      <c r="L25" s="372">
        <v>1</v>
      </c>
      <c r="M25" s="373"/>
      <c r="N25" s="373"/>
      <c r="O25" s="373"/>
      <c r="P25" s="374"/>
      <c r="Q25" s="372">
        <v>5810</v>
      </c>
      <c r="R25" s="373"/>
      <c r="S25" s="373"/>
      <c r="T25" s="373"/>
      <c r="U25" s="373"/>
      <c r="V25" s="374"/>
      <c r="W25" s="462"/>
      <c r="X25" s="399"/>
      <c r="Y25" s="400"/>
      <c r="Z25" s="375" t="s">
        <v>176</v>
      </c>
      <c r="AA25" s="376"/>
      <c r="AB25" s="376"/>
      <c r="AC25" s="376"/>
      <c r="AD25" s="376"/>
      <c r="AE25" s="376"/>
      <c r="AF25" s="376"/>
      <c r="AG25" s="377"/>
      <c r="AH25" s="372" t="s">
        <v>177</v>
      </c>
      <c r="AI25" s="373"/>
      <c r="AJ25" s="373"/>
      <c r="AK25" s="373"/>
      <c r="AL25" s="374"/>
      <c r="AM25" s="372" t="s">
        <v>177</v>
      </c>
      <c r="AN25" s="373"/>
      <c r="AO25" s="373"/>
      <c r="AP25" s="373"/>
      <c r="AQ25" s="373"/>
      <c r="AR25" s="374"/>
      <c r="AS25" s="372" t="s">
        <v>140</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1105830</v>
      </c>
      <c r="BO25" s="449"/>
      <c r="BP25" s="449"/>
      <c r="BQ25" s="449"/>
      <c r="BR25" s="449"/>
      <c r="BS25" s="449"/>
      <c r="BT25" s="449"/>
      <c r="BU25" s="450"/>
      <c r="BV25" s="448">
        <v>878651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179</v>
      </c>
      <c r="F26" s="376"/>
      <c r="G26" s="376"/>
      <c r="H26" s="376"/>
      <c r="I26" s="376"/>
      <c r="J26" s="376"/>
      <c r="K26" s="377"/>
      <c r="L26" s="372">
        <v>1</v>
      </c>
      <c r="M26" s="373"/>
      <c r="N26" s="373"/>
      <c r="O26" s="373"/>
      <c r="P26" s="374"/>
      <c r="Q26" s="372">
        <v>5360</v>
      </c>
      <c r="R26" s="373"/>
      <c r="S26" s="373"/>
      <c r="T26" s="373"/>
      <c r="U26" s="373"/>
      <c r="V26" s="374"/>
      <c r="W26" s="462"/>
      <c r="X26" s="399"/>
      <c r="Y26" s="400"/>
      <c r="Z26" s="375" t="s">
        <v>180</v>
      </c>
      <c r="AA26" s="430"/>
      <c r="AB26" s="430"/>
      <c r="AC26" s="430"/>
      <c r="AD26" s="430"/>
      <c r="AE26" s="430"/>
      <c r="AF26" s="430"/>
      <c r="AG26" s="431"/>
      <c r="AH26" s="372">
        <v>11</v>
      </c>
      <c r="AI26" s="373"/>
      <c r="AJ26" s="373"/>
      <c r="AK26" s="373"/>
      <c r="AL26" s="374"/>
      <c r="AM26" s="372">
        <v>28600</v>
      </c>
      <c r="AN26" s="373"/>
      <c r="AO26" s="373"/>
      <c r="AP26" s="373"/>
      <c r="AQ26" s="373"/>
      <c r="AR26" s="374"/>
      <c r="AS26" s="372">
        <v>2600</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t="s">
        <v>140</v>
      </c>
      <c r="BO26" s="420"/>
      <c r="BP26" s="420"/>
      <c r="BQ26" s="420"/>
      <c r="BR26" s="420"/>
      <c r="BS26" s="420"/>
      <c r="BT26" s="420"/>
      <c r="BU26" s="421"/>
      <c r="BV26" s="419" t="s">
        <v>177</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182</v>
      </c>
      <c r="F27" s="376"/>
      <c r="G27" s="376"/>
      <c r="H27" s="376"/>
      <c r="I27" s="376"/>
      <c r="J27" s="376"/>
      <c r="K27" s="377"/>
      <c r="L27" s="372">
        <v>1</v>
      </c>
      <c r="M27" s="373"/>
      <c r="N27" s="373"/>
      <c r="O27" s="373"/>
      <c r="P27" s="374"/>
      <c r="Q27" s="372">
        <v>3260</v>
      </c>
      <c r="R27" s="373"/>
      <c r="S27" s="373"/>
      <c r="T27" s="373"/>
      <c r="U27" s="373"/>
      <c r="V27" s="374"/>
      <c r="W27" s="462"/>
      <c r="X27" s="399"/>
      <c r="Y27" s="400"/>
      <c r="Z27" s="375" t="s">
        <v>183</v>
      </c>
      <c r="AA27" s="376"/>
      <c r="AB27" s="376"/>
      <c r="AC27" s="376"/>
      <c r="AD27" s="376"/>
      <c r="AE27" s="376"/>
      <c r="AF27" s="376"/>
      <c r="AG27" s="377"/>
      <c r="AH27" s="372" t="s">
        <v>177</v>
      </c>
      <c r="AI27" s="373"/>
      <c r="AJ27" s="373"/>
      <c r="AK27" s="373"/>
      <c r="AL27" s="374"/>
      <c r="AM27" s="372" t="s">
        <v>140</v>
      </c>
      <c r="AN27" s="373"/>
      <c r="AO27" s="373"/>
      <c r="AP27" s="373"/>
      <c r="AQ27" s="373"/>
      <c r="AR27" s="374"/>
      <c r="AS27" s="372" t="s">
        <v>140</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v>113726</v>
      </c>
      <c r="BO27" s="454"/>
      <c r="BP27" s="454"/>
      <c r="BQ27" s="454"/>
      <c r="BR27" s="454"/>
      <c r="BS27" s="454"/>
      <c r="BT27" s="454"/>
      <c r="BU27" s="455"/>
      <c r="BV27" s="453">
        <v>113724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185</v>
      </c>
      <c r="F28" s="376"/>
      <c r="G28" s="376"/>
      <c r="H28" s="376"/>
      <c r="I28" s="376"/>
      <c r="J28" s="376"/>
      <c r="K28" s="377"/>
      <c r="L28" s="372">
        <v>1</v>
      </c>
      <c r="M28" s="373"/>
      <c r="N28" s="373"/>
      <c r="O28" s="373"/>
      <c r="P28" s="374"/>
      <c r="Q28" s="372">
        <v>2690</v>
      </c>
      <c r="R28" s="373"/>
      <c r="S28" s="373"/>
      <c r="T28" s="373"/>
      <c r="U28" s="373"/>
      <c r="V28" s="374"/>
      <c r="W28" s="462"/>
      <c r="X28" s="399"/>
      <c r="Y28" s="400"/>
      <c r="Z28" s="375" t="s">
        <v>186</v>
      </c>
      <c r="AA28" s="376"/>
      <c r="AB28" s="376"/>
      <c r="AC28" s="376"/>
      <c r="AD28" s="376"/>
      <c r="AE28" s="376"/>
      <c r="AF28" s="376"/>
      <c r="AG28" s="377"/>
      <c r="AH28" s="372" t="s">
        <v>177</v>
      </c>
      <c r="AI28" s="373"/>
      <c r="AJ28" s="373"/>
      <c r="AK28" s="373"/>
      <c r="AL28" s="374"/>
      <c r="AM28" s="372" t="s">
        <v>140</v>
      </c>
      <c r="AN28" s="373"/>
      <c r="AO28" s="373"/>
      <c r="AP28" s="373"/>
      <c r="AQ28" s="373"/>
      <c r="AR28" s="374"/>
      <c r="AS28" s="372" t="s">
        <v>187</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2821454</v>
      </c>
      <c r="BO28" s="449"/>
      <c r="BP28" s="449"/>
      <c r="BQ28" s="449"/>
      <c r="BR28" s="449"/>
      <c r="BS28" s="449"/>
      <c r="BT28" s="449"/>
      <c r="BU28" s="450"/>
      <c r="BV28" s="448">
        <v>2760678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189</v>
      </c>
      <c r="F29" s="376"/>
      <c r="G29" s="376"/>
      <c r="H29" s="376"/>
      <c r="I29" s="376"/>
      <c r="J29" s="376"/>
      <c r="K29" s="377"/>
      <c r="L29" s="372">
        <v>10</v>
      </c>
      <c r="M29" s="373"/>
      <c r="N29" s="373"/>
      <c r="O29" s="373"/>
      <c r="P29" s="374"/>
      <c r="Q29" s="372">
        <v>2450</v>
      </c>
      <c r="R29" s="373"/>
      <c r="S29" s="373"/>
      <c r="T29" s="373"/>
      <c r="U29" s="373"/>
      <c r="V29" s="374"/>
      <c r="W29" s="463"/>
      <c r="X29" s="464"/>
      <c r="Y29" s="465"/>
      <c r="Z29" s="375" t="s">
        <v>190</v>
      </c>
      <c r="AA29" s="376"/>
      <c r="AB29" s="376"/>
      <c r="AC29" s="376"/>
      <c r="AD29" s="376"/>
      <c r="AE29" s="376"/>
      <c r="AF29" s="376"/>
      <c r="AG29" s="377"/>
      <c r="AH29" s="372">
        <v>125</v>
      </c>
      <c r="AI29" s="373"/>
      <c r="AJ29" s="373"/>
      <c r="AK29" s="373"/>
      <c r="AL29" s="374"/>
      <c r="AM29" s="372">
        <v>358750</v>
      </c>
      <c r="AN29" s="373"/>
      <c r="AO29" s="373"/>
      <c r="AP29" s="373"/>
      <c r="AQ29" s="373"/>
      <c r="AR29" s="374"/>
      <c r="AS29" s="372">
        <v>2870</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1788199</v>
      </c>
      <c r="BO29" s="420"/>
      <c r="BP29" s="420"/>
      <c r="BQ29" s="420"/>
      <c r="BR29" s="420"/>
      <c r="BS29" s="420"/>
      <c r="BT29" s="420"/>
      <c r="BU29" s="421"/>
      <c r="BV29" s="419">
        <v>970692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95.1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4039372</v>
      </c>
      <c r="BO30" s="454"/>
      <c r="BP30" s="454"/>
      <c r="BQ30" s="454"/>
      <c r="BR30" s="454"/>
      <c r="BS30" s="454"/>
      <c r="BT30" s="454"/>
      <c r="BU30" s="455"/>
      <c r="BV30" s="453">
        <v>3820511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200</v>
      </c>
      <c r="X33" s="370"/>
      <c r="Y33" s="370"/>
      <c r="Z33" s="370"/>
      <c r="AA33" s="370"/>
      <c r="AB33" s="370"/>
      <c r="AC33" s="370"/>
      <c r="AD33" s="370"/>
      <c r="AE33" s="370"/>
      <c r="AF33" s="370"/>
      <c r="AG33" s="370"/>
      <c r="AH33" s="370"/>
      <c r="AI33" s="370"/>
      <c r="AJ33" s="370"/>
      <c r="AK33" s="370"/>
      <c r="AL33" s="206"/>
      <c r="AM33" s="371" t="s">
        <v>202</v>
      </c>
      <c r="AN33" s="371"/>
      <c r="AO33" s="370" t="s">
        <v>200</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202</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簡易水道事業会計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株式会社　菊水ロマン館</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下水道事業会計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有明広域行政事務組合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9</v>
      </c>
      <c r="BF36" s="367"/>
      <c r="BG36" s="368" t="str">
        <f>IF('各会計、関係団体の財政状況及び健全化判断比率'!B35="","",'各会計、関係団体の財政状況及び健全化判断比率'!B35)</f>
        <v>特定地域生活排水処理事業会計</v>
      </c>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熊本県後期高齢者医療広域連合
（一般会計）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特別養護老人ホーム事業会計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10</v>
      </c>
      <c r="BF37" s="367"/>
      <c r="BG37" s="368" t="str">
        <f>IF('各会計、関係団体の財政状況及び健全化判断比率'!B36="","",'各会計、関係団体の財政状況及び健全化判断比率'!B36)</f>
        <v>住宅用地造成事業会計</v>
      </c>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熊本県後期高齢者医療広域連合
（後期高齢者医療特別会計）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K3b9hftBxE8pSTxCyLPDnUZza/Xm+7m9jqoasSR1X54WAh+yDu966v5CTSFAvmX5C5UQX4hpdBTCmjgi3Sl3LA==" saltValue="Y7DmPKbYFAY2nqiHZeZ7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152" t="s">
        <v>573</v>
      </c>
      <c r="D34" s="1152"/>
      <c r="E34" s="1153"/>
      <c r="F34" s="32">
        <v>15.76</v>
      </c>
      <c r="G34" s="33">
        <v>17.09</v>
      </c>
      <c r="H34" s="33">
        <v>19.309999999999999</v>
      </c>
      <c r="I34" s="33">
        <v>30.58</v>
      </c>
      <c r="J34" s="34">
        <v>42.26</v>
      </c>
      <c r="K34" s="22"/>
      <c r="L34" s="22"/>
      <c r="M34" s="22"/>
      <c r="N34" s="22"/>
      <c r="O34" s="22"/>
      <c r="P34" s="22"/>
    </row>
    <row r="35" spans="1:16" ht="39" customHeight="1">
      <c r="A35" s="22"/>
      <c r="B35" s="35"/>
      <c r="C35" s="1146" t="s">
        <v>574</v>
      </c>
      <c r="D35" s="1147"/>
      <c r="E35" s="1148"/>
      <c r="F35" s="36">
        <v>20.25</v>
      </c>
      <c r="G35" s="37">
        <v>22.85</v>
      </c>
      <c r="H35" s="37">
        <v>13.06</v>
      </c>
      <c r="I35" s="37">
        <v>27.56</v>
      </c>
      <c r="J35" s="38">
        <v>12.6</v>
      </c>
      <c r="K35" s="22"/>
      <c r="L35" s="22"/>
      <c r="M35" s="22"/>
      <c r="N35" s="22"/>
      <c r="O35" s="22"/>
      <c r="P35" s="22"/>
    </row>
    <row r="36" spans="1:16" ht="39" customHeight="1">
      <c r="A36" s="22"/>
      <c r="B36" s="35"/>
      <c r="C36" s="1146" t="s">
        <v>575</v>
      </c>
      <c r="D36" s="1147"/>
      <c r="E36" s="1148"/>
      <c r="F36" s="36">
        <v>4.2</v>
      </c>
      <c r="G36" s="37">
        <v>3.65</v>
      </c>
      <c r="H36" s="37">
        <v>3.74</v>
      </c>
      <c r="I36" s="37">
        <v>3.42</v>
      </c>
      <c r="J36" s="38">
        <v>5.23</v>
      </c>
      <c r="K36" s="22"/>
      <c r="L36" s="22"/>
      <c r="M36" s="22"/>
      <c r="N36" s="22"/>
      <c r="O36" s="22"/>
      <c r="P36" s="22"/>
    </row>
    <row r="37" spans="1:16" ht="39" customHeight="1">
      <c r="A37" s="22"/>
      <c r="B37" s="35"/>
      <c r="C37" s="1146" t="s">
        <v>576</v>
      </c>
      <c r="D37" s="1147"/>
      <c r="E37" s="1148"/>
      <c r="F37" s="36">
        <v>0.22</v>
      </c>
      <c r="G37" s="37">
        <v>0.68</v>
      </c>
      <c r="H37" s="37">
        <v>0.94</v>
      </c>
      <c r="I37" s="37">
        <v>1.62</v>
      </c>
      <c r="J37" s="38">
        <v>2.04</v>
      </c>
      <c r="K37" s="22"/>
      <c r="L37" s="22"/>
      <c r="M37" s="22"/>
      <c r="N37" s="22"/>
      <c r="O37" s="22"/>
      <c r="P37" s="22"/>
    </row>
    <row r="38" spans="1:16" ht="39" customHeight="1">
      <c r="A38" s="22"/>
      <c r="B38" s="35"/>
      <c r="C38" s="1146" t="s">
        <v>577</v>
      </c>
      <c r="D38" s="1147"/>
      <c r="E38" s="1148"/>
      <c r="F38" s="36">
        <v>0.16</v>
      </c>
      <c r="G38" s="37">
        <v>0.02</v>
      </c>
      <c r="H38" s="37">
        <v>0</v>
      </c>
      <c r="I38" s="37">
        <v>0</v>
      </c>
      <c r="J38" s="38">
        <v>0.16</v>
      </c>
      <c r="K38" s="22"/>
      <c r="L38" s="22"/>
      <c r="M38" s="22"/>
      <c r="N38" s="22"/>
      <c r="O38" s="22"/>
      <c r="P38" s="22"/>
    </row>
    <row r="39" spans="1:16" ht="39" customHeight="1">
      <c r="A39" s="22"/>
      <c r="B39" s="35"/>
      <c r="C39" s="1146" t="s">
        <v>578</v>
      </c>
      <c r="D39" s="1147"/>
      <c r="E39" s="1148"/>
      <c r="F39" s="36">
        <v>0.17</v>
      </c>
      <c r="G39" s="37">
        <v>0</v>
      </c>
      <c r="H39" s="37">
        <v>0</v>
      </c>
      <c r="I39" s="37">
        <v>0</v>
      </c>
      <c r="J39" s="38">
        <v>0.15</v>
      </c>
      <c r="K39" s="22"/>
      <c r="L39" s="22"/>
      <c r="M39" s="22"/>
      <c r="N39" s="22"/>
      <c r="O39" s="22"/>
      <c r="P39" s="22"/>
    </row>
    <row r="40" spans="1:16" ht="39" customHeight="1">
      <c r="A40" s="22"/>
      <c r="B40" s="35"/>
      <c r="C40" s="1146" t="s">
        <v>579</v>
      </c>
      <c r="D40" s="1147"/>
      <c r="E40" s="1148"/>
      <c r="F40" s="36">
        <v>0.06</v>
      </c>
      <c r="G40" s="37">
        <v>0.06</v>
      </c>
      <c r="H40" s="37">
        <v>0.05</v>
      </c>
      <c r="I40" s="37">
        <v>0.06</v>
      </c>
      <c r="J40" s="38">
        <v>0.08</v>
      </c>
      <c r="K40" s="22"/>
      <c r="L40" s="22"/>
      <c r="M40" s="22"/>
      <c r="N40" s="22"/>
      <c r="O40" s="22"/>
      <c r="P40" s="22"/>
    </row>
    <row r="41" spans="1:16" ht="39" customHeight="1">
      <c r="A41" s="22"/>
      <c r="B41" s="35"/>
      <c r="C41" s="1146" t="s">
        <v>580</v>
      </c>
      <c r="D41" s="1147"/>
      <c r="E41" s="1148"/>
      <c r="F41" s="36">
        <v>0.65</v>
      </c>
      <c r="G41" s="37">
        <v>0</v>
      </c>
      <c r="H41" s="37">
        <v>0</v>
      </c>
      <c r="I41" s="37">
        <v>0</v>
      </c>
      <c r="J41" s="38">
        <v>0</v>
      </c>
      <c r="K41" s="22"/>
      <c r="L41" s="22"/>
      <c r="M41" s="22"/>
      <c r="N41" s="22"/>
      <c r="O41" s="22"/>
      <c r="P41" s="22"/>
    </row>
    <row r="42" spans="1:16" ht="39" customHeight="1">
      <c r="A42" s="22"/>
      <c r="B42" s="39"/>
      <c r="C42" s="1146" t="s">
        <v>581</v>
      </c>
      <c r="D42" s="1147"/>
      <c r="E42" s="1148"/>
      <c r="F42" s="36" t="s">
        <v>524</v>
      </c>
      <c r="G42" s="37" t="s">
        <v>524</v>
      </c>
      <c r="H42" s="37" t="s">
        <v>524</v>
      </c>
      <c r="I42" s="37" t="s">
        <v>524</v>
      </c>
      <c r="J42" s="38" t="s">
        <v>524</v>
      </c>
      <c r="K42" s="22"/>
      <c r="L42" s="22"/>
      <c r="M42" s="22"/>
      <c r="N42" s="22"/>
      <c r="O42" s="22"/>
      <c r="P42" s="22"/>
    </row>
    <row r="43" spans="1:16" ht="39" customHeight="1" thickBot="1">
      <c r="A43" s="22"/>
      <c r="B43" s="40"/>
      <c r="C43" s="1149" t="s">
        <v>582</v>
      </c>
      <c r="D43" s="1150"/>
      <c r="E43" s="1151"/>
      <c r="F43" s="41">
        <v>0.04</v>
      </c>
      <c r="G43" s="42">
        <v>0.01</v>
      </c>
      <c r="H43" s="42">
        <v>0.03</v>
      </c>
      <c r="I43" s="42">
        <v>0.17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fjYnN/GT0mJzKOXoVF8AyDpwSKMnWcsiSYm0+CcSRLqz+8Jc6XcJVBCF8naDKo8kXcuOyO/mXP49rgTncC1ymw==" saltValue="+Tsz9nun3urB9pZCMOIH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election activeCell="Q56" sqref="Q56"/>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177" t="s">
        <v>11</v>
      </c>
      <c r="C45" s="1178"/>
      <c r="D45" s="58"/>
      <c r="E45" s="1183" t="s">
        <v>12</v>
      </c>
      <c r="F45" s="1183"/>
      <c r="G45" s="1183"/>
      <c r="H45" s="1183"/>
      <c r="I45" s="1183"/>
      <c r="J45" s="1184"/>
      <c r="K45" s="59">
        <v>926</v>
      </c>
      <c r="L45" s="60">
        <v>924</v>
      </c>
      <c r="M45" s="60">
        <v>938</v>
      </c>
      <c r="N45" s="60">
        <v>969</v>
      </c>
      <c r="O45" s="61">
        <v>968</v>
      </c>
      <c r="P45" s="48"/>
      <c r="Q45" s="48"/>
      <c r="R45" s="48"/>
      <c r="S45" s="48"/>
      <c r="T45" s="48"/>
      <c r="U45" s="48"/>
    </row>
    <row r="46" spans="1:21" ht="30.75" customHeight="1">
      <c r="A46" s="48"/>
      <c r="B46" s="1179"/>
      <c r="C46" s="1180"/>
      <c r="D46" s="62"/>
      <c r="E46" s="1156" t="s">
        <v>13</v>
      </c>
      <c r="F46" s="1156"/>
      <c r="G46" s="1156"/>
      <c r="H46" s="1156"/>
      <c r="I46" s="1156"/>
      <c r="J46" s="1157"/>
      <c r="K46" s="63" t="s">
        <v>524</v>
      </c>
      <c r="L46" s="64" t="s">
        <v>524</v>
      </c>
      <c r="M46" s="64" t="s">
        <v>524</v>
      </c>
      <c r="N46" s="64" t="s">
        <v>524</v>
      </c>
      <c r="O46" s="65" t="s">
        <v>524</v>
      </c>
      <c r="P46" s="48"/>
      <c r="Q46" s="48"/>
      <c r="R46" s="48"/>
      <c r="S46" s="48"/>
      <c r="T46" s="48"/>
      <c r="U46" s="48"/>
    </row>
    <row r="47" spans="1:21" ht="30.75" customHeight="1">
      <c r="A47" s="48"/>
      <c r="B47" s="1179"/>
      <c r="C47" s="1180"/>
      <c r="D47" s="62"/>
      <c r="E47" s="1156" t="s">
        <v>14</v>
      </c>
      <c r="F47" s="1156"/>
      <c r="G47" s="1156"/>
      <c r="H47" s="1156"/>
      <c r="I47" s="1156"/>
      <c r="J47" s="1157"/>
      <c r="K47" s="63" t="s">
        <v>524</v>
      </c>
      <c r="L47" s="64" t="s">
        <v>524</v>
      </c>
      <c r="M47" s="64" t="s">
        <v>524</v>
      </c>
      <c r="N47" s="64" t="s">
        <v>524</v>
      </c>
      <c r="O47" s="65" t="s">
        <v>524</v>
      </c>
      <c r="P47" s="48"/>
      <c r="Q47" s="48"/>
      <c r="R47" s="48"/>
      <c r="S47" s="48"/>
      <c r="T47" s="48"/>
      <c r="U47" s="48"/>
    </row>
    <row r="48" spans="1:21" ht="30.75" customHeight="1">
      <c r="A48" s="48"/>
      <c r="B48" s="1179"/>
      <c r="C48" s="1180"/>
      <c r="D48" s="62"/>
      <c r="E48" s="1156" t="s">
        <v>15</v>
      </c>
      <c r="F48" s="1156"/>
      <c r="G48" s="1156"/>
      <c r="H48" s="1156"/>
      <c r="I48" s="1156"/>
      <c r="J48" s="1157"/>
      <c r="K48" s="63">
        <v>134</v>
      </c>
      <c r="L48" s="64">
        <v>131</v>
      </c>
      <c r="M48" s="64">
        <v>111</v>
      </c>
      <c r="N48" s="64">
        <v>112</v>
      </c>
      <c r="O48" s="65">
        <v>114</v>
      </c>
      <c r="P48" s="48"/>
      <c r="Q48" s="48"/>
      <c r="R48" s="48"/>
      <c r="S48" s="48"/>
      <c r="T48" s="48"/>
      <c r="U48" s="48"/>
    </row>
    <row r="49" spans="1:21" ht="30.75" customHeight="1">
      <c r="A49" s="48"/>
      <c r="B49" s="1179"/>
      <c r="C49" s="1180"/>
      <c r="D49" s="62"/>
      <c r="E49" s="1156" t="s">
        <v>16</v>
      </c>
      <c r="F49" s="1156"/>
      <c r="G49" s="1156"/>
      <c r="H49" s="1156"/>
      <c r="I49" s="1156"/>
      <c r="J49" s="1157"/>
      <c r="K49" s="63">
        <v>67</v>
      </c>
      <c r="L49" s="64">
        <v>58</v>
      </c>
      <c r="M49" s="64">
        <v>60</v>
      </c>
      <c r="N49" s="64">
        <v>31</v>
      </c>
      <c r="O49" s="65">
        <v>46</v>
      </c>
      <c r="P49" s="48"/>
      <c r="Q49" s="48"/>
      <c r="R49" s="48"/>
      <c r="S49" s="48"/>
      <c r="T49" s="48"/>
      <c r="U49" s="48"/>
    </row>
    <row r="50" spans="1:21" ht="30.75" customHeight="1">
      <c r="A50" s="48"/>
      <c r="B50" s="1179"/>
      <c r="C50" s="1180"/>
      <c r="D50" s="62"/>
      <c r="E50" s="1156" t="s">
        <v>17</v>
      </c>
      <c r="F50" s="1156"/>
      <c r="G50" s="1156"/>
      <c r="H50" s="1156"/>
      <c r="I50" s="1156"/>
      <c r="J50" s="1157"/>
      <c r="K50" s="63">
        <v>0</v>
      </c>
      <c r="L50" s="64">
        <v>0</v>
      </c>
      <c r="M50" s="64">
        <v>0</v>
      </c>
      <c r="N50" s="64">
        <v>0</v>
      </c>
      <c r="O50" s="65">
        <v>0</v>
      </c>
      <c r="P50" s="48"/>
      <c r="Q50" s="48"/>
      <c r="R50" s="48"/>
      <c r="S50" s="48"/>
      <c r="T50" s="48"/>
      <c r="U50" s="48"/>
    </row>
    <row r="51" spans="1:21" ht="30.75" customHeight="1">
      <c r="A51" s="48"/>
      <c r="B51" s="1181"/>
      <c r="C51" s="1182"/>
      <c r="D51" s="66"/>
      <c r="E51" s="1156" t="s">
        <v>18</v>
      </c>
      <c r="F51" s="1156"/>
      <c r="G51" s="1156"/>
      <c r="H51" s="1156"/>
      <c r="I51" s="1156"/>
      <c r="J51" s="1157"/>
      <c r="K51" s="63" t="s">
        <v>524</v>
      </c>
      <c r="L51" s="64" t="s">
        <v>524</v>
      </c>
      <c r="M51" s="64">
        <v>0</v>
      </c>
      <c r="N51" s="64" t="s">
        <v>524</v>
      </c>
      <c r="O51" s="65" t="s">
        <v>524</v>
      </c>
      <c r="P51" s="48"/>
      <c r="Q51" s="48"/>
      <c r="R51" s="48"/>
      <c r="S51" s="48"/>
      <c r="T51" s="48"/>
      <c r="U51" s="48"/>
    </row>
    <row r="52" spans="1:21" ht="30.75" customHeight="1">
      <c r="A52" s="48"/>
      <c r="B52" s="1154" t="s">
        <v>19</v>
      </c>
      <c r="C52" s="1155"/>
      <c r="D52" s="66"/>
      <c r="E52" s="1156" t="s">
        <v>20</v>
      </c>
      <c r="F52" s="1156"/>
      <c r="G52" s="1156"/>
      <c r="H52" s="1156"/>
      <c r="I52" s="1156"/>
      <c r="J52" s="1157"/>
      <c r="K52" s="63">
        <v>776</v>
      </c>
      <c r="L52" s="64">
        <v>741</v>
      </c>
      <c r="M52" s="64">
        <v>738</v>
      </c>
      <c r="N52" s="64">
        <v>723</v>
      </c>
      <c r="O52" s="65">
        <v>742</v>
      </c>
      <c r="P52" s="48"/>
      <c r="Q52" s="48"/>
      <c r="R52" s="48"/>
      <c r="S52" s="48"/>
      <c r="T52" s="48"/>
      <c r="U52" s="48"/>
    </row>
    <row r="53" spans="1:21" ht="30.75" customHeight="1" thickBot="1">
      <c r="A53" s="48"/>
      <c r="B53" s="1158" t="s">
        <v>21</v>
      </c>
      <c r="C53" s="1159"/>
      <c r="D53" s="67"/>
      <c r="E53" s="1160" t="s">
        <v>22</v>
      </c>
      <c r="F53" s="1160"/>
      <c r="G53" s="1160"/>
      <c r="H53" s="1160"/>
      <c r="I53" s="1160"/>
      <c r="J53" s="1161"/>
      <c r="K53" s="68">
        <v>351</v>
      </c>
      <c r="L53" s="69">
        <v>372</v>
      </c>
      <c r="M53" s="69">
        <v>371</v>
      </c>
      <c r="N53" s="69">
        <v>389</v>
      </c>
      <c r="O53" s="70">
        <v>386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c r="B58" s="1162" t="s">
        <v>26</v>
      </c>
      <c r="C58" s="1163"/>
      <c r="D58" s="1168" t="s">
        <v>27</v>
      </c>
      <c r="E58" s="1169"/>
      <c r="F58" s="1169"/>
      <c r="G58" s="1169"/>
      <c r="H58" s="1169"/>
      <c r="I58" s="1169"/>
      <c r="J58" s="1170"/>
      <c r="K58" s="83"/>
      <c r="L58" s="84"/>
      <c r="M58" s="84"/>
      <c r="N58" s="84"/>
      <c r="O58" s="85"/>
    </row>
    <row r="59" spans="1:21" ht="31.5" customHeight="1">
      <c r="B59" s="1164"/>
      <c r="C59" s="1165"/>
      <c r="D59" s="1171" t="s">
        <v>28</v>
      </c>
      <c r="E59" s="1172"/>
      <c r="F59" s="1172"/>
      <c r="G59" s="1172"/>
      <c r="H59" s="1172"/>
      <c r="I59" s="1172"/>
      <c r="J59" s="1173"/>
      <c r="K59" s="86"/>
      <c r="L59" s="87"/>
      <c r="M59" s="87"/>
      <c r="N59" s="87"/>
      <c r="O59" s="88"/>
    </row>
    <row r="60" spans="1:21" ht="31.5" customHeight="1" thickBot="1">
      <c r="B60" s="1166"/>
      <c r="C60" s="1167"/>
      <c r="D60" s="1174" t="s">
        <v>29</v>
      </c>
      <c r="E60" s="1175"/>
      <c r="F60" s="1175"/>
      <c r="G60" s="1175"/>
      <c r="H60" s="1175"/>
      <c r="I60" s="1175"/>
      <c r="J60" s="1176"/>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XffVv7ke9zhYAYNnkcE7xlW5BN+hFJV+HEw71cuUgEUB6Yfm2o0fIaKGASjsYoDM9QfPTvs8vqN8iKT1swKJg==" saltValue="2K9FpJHUXjVf7CR3jThO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election activeCell="J3" sqref="J3"/>
    </sheetView>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565</v>
      </c>
      <c r="J40" s="103" t="s">
        <v>566</v>
      </c>
      <c r="K40" s="103" t="s">
        <v>567</v>
      </c>
      <c r="L40" s="103" t="s">
        <v>568</v>
      </c>
      <c r="M40" s="104" t="s">
        <v>569</v>
      </c>
    </row>
    <row r="41" spans="2:13" ht="27.75" customHeight="1">
      <c r="B41" s="1197" t="s">
        <v>32</v>
      </c>
      <c r="C41" s="1198"/>
      <c r="D41" s="105"/>
      <c r="E41" s="1199" t="s">
        <v>33</v>
      </c>
      <c r="F41" s="1199"/>
      <c r="G41" s="1199"/>
      <c r="H41" s="1200"/>
      <c r="I41" s="355">
        <v>7348</v>
      </c>
      <c r="J41" s="356">
        <v>7862</v>
      </c>
      <c r="K41" s="356">
        <v>8324</v>
      </c>
      <c r="L41" s="356">
        <v>7880</v>
      </c>
      <c r="M41" s="357">
        <v>7516</v>
      </c>
    </row>
    <row r="42" spans="2:13" ht="27.75" customHeight="1">
      <c r="B42" s="1187"/>
      <c r="C42" s="1188"/>
      <c r="D42" s="106"/>
      <c r="E42" s="1191" t="s">
        <v>34</v>
      </c>
      <c r="F42" s="1191"/>
      <c r="G42" s="1191"/>
      <c r="H42" s="1192"/>
      <c r="I42" s="358" t="s">
        <v>524</v>
      </c>
      <c r="J42" s="359" t="s">
        <v>524</v>
      </c>
      <c r="K42" s="359" t="s">
        <v>524</v>
      </c>
      <c r="L42" s="359" t="s">
        <v>524</v>
      </c>
      <c r="M42" s="360" t="s">
        <v>524</v>
      </c>
    </row>
    <row r="43" spans="2:13" ht="27.75" customHeight="1">
      <c r="B43" s="1187"/>
      <c r="C43" s="1188"/>
      <c r="D43" s="106"/>
      <c r="E43" s="1191" t="s">
        <v>35</v>
      </c>
      <c r="F43" s="1191"/>
      <c r="G43" s="1191"/>
      <c r="H43" s="1192"/>
      <c r="I43" s="358">
        <v>917</v>
      </c>
      <c r="J43" s="359">
        <v>963</v>
      </c>
      <c r="K43" s="359">
        <v>966</v>
      </c>
      <c r="L43" s="359">
        <v>858</v>
      </c>
      <c r="M43" s="360">
        <v>788</v>
      </c>
    </row>
    <row r="44" spans="2:13" ht="27.75" customHeight="1">
      <c r="B44" s="1187"/>
      <c r="C44" s="1188"/>
      <c r="D44" s="106"/>
      <c r="E44" s="1191" t="s">
        <v>36</v>
      </c>
      <c r="F44" s="1191"/>
      <c r="G44" s="1191"/>
      <c r="H44" s="1192"/>
      <c r="I44" s="358">
        <v>388</v>
      </c>
      <c r="J44" s="359">
        <v>403</v>
      </c>
      <c r="K44" s="359">
        <v>503</v>
      </c>
      <c r="L44" s="359">
        <v>535</v>
      </c>
      <c r="M44" s="360">
        <v>544</v>
      </c>
    </row>
    <row r="45" spans="2:13" ht="27.75" customHeight="1">
      <c r="B45" s="1187"/>
      <c r="C45" s="1188"/>
      <c r="D45" s="106"/>
      <c r="E45" s="1191" t="s">
        <v>37</v>
      </c>
      <c r="F45" s="1191"/>
      <c r="G45" s="1191"/>
      <c r="H45" s="1192"/>
      <c r="I45" s="358">
        <v>711</v>
      </c>
      <c r="J45" s="359">
        <v>629</v>
      </c>
      <c r="K45" s="359">
        <v>554</v>
      </c>
      <c r="L45" s="359">
        <v>396</v>
      </c>
      <c r="M45" s="360">
        <v>404</v>
      </c>
    </row>
    <row r="46" spans="2:13" ht="27.75" customHeight="1">
      <c r="B46" s="1187"/>
      <c r="C46" s="1188"/>
      <c r="D46" s="107"/>
      <c r="E46" s="1191" t="s">
        <v>38</v>
      </c>
      <c r="F46" s="1191"/>
      <c r="G46" s="1191"/>
      <c r="H46" s="1192"/>
      <c r="I46" s="358" t="s">
        <v>524</v>
      </c>
      <c r="J46" s="359" t="s">
        <v>524</v>
      </c>
      <c r="K46" s="359" t="s">
        <v>524</v>
      </c>
      <c r="L46" s="359" t="s">
        <v>524</v>
      </c>
      <c r="M46" s="360" t="s">
        <v>524</v>
      </c>
    </row>
    <row r="47" spans="2:13" ht="27.75" customHeight="1">
      <c r="B47" s="1187"/>
      <c r="C47" s="1188"/>
      <c r="D47" s="108"/>
      <c r="E47" s="1201" t="s">
        <v>39</v>
      </c>
      <c r="F47" s="1202"/>
      <c r="G47" s="1202"/>
      <c r="H47" s="1203"/>
      <c r="I47" s="358" t="s">
        <v>524</v>
      </c>
      <c r="J47" s="359" t="s">
        <v>524</v>
      </c>
      <c r="K47" s="359" t="s">
        <v>524</v>
      </c>
      <c r="L47" s="359" t="s">
        <v>524</v>
      </c>
      <c r="M47" s="360" t="s">
        <v>524</v>
      </c>
    </row>
    <row r="48" spans="2:13" ht="27.75" customHeight="1">
      <c r="B48" s="1187"/>
      <c r="C48" s="1188"/>
      <c r="D48" s="106"/>
      <c r="E48" s="1191" t="s">
        <v>40</v>
      </c>
      <c r="F48" s="1191"/>
      <c r="G48" s="1191"/>
      <c r="H48" s="1192"/>
      <c r="I48" s="358" t="s">
        <v>524</v>
      </c>
      <c r="J48" s="359" t="s">
        <v>524</v>
      </c>
      <c r="K48" s="359" t="s">
        <v>524</v>
      </c>
      <c r="L48" s="359" t="s">
        <v>524</v>
      </c>
      <c r="M48" s="360" t="s">
        <v>524</v>
      </c>
    </row>
    <row r="49" spans="2:13" ht="27.75" customHeight="1">
      <c r="B49" s="1189"/>
      <c r="C49" s="1190"/>
      <c r="D49" s="106"/>
      <c r="E49" s="1191" t="s">
        <v>41</v>
      </c>
      <c r="F49" s="1191"/>
      <c r="G49" s="1191"/>
      <c r="H49" s="1192"/>
      <c r="I49" s="358" t="s">
        <v>524</v>
      </c>
      <c r="J49" s="359" t="s">
        <v>524</v>
      </c>
      <c r="K49" s="359" t="s">
        <v>524</v>
      </c>
      <c r="L49" s="359" t="s">
        <v>524</v>
      </c>
      <c r="M49" s="360" t="s">
        <v>524</v>
      </c>
    </row>
    <row r="50" spans="2:13" ht="27.75" customHeight="1">
      <c r="B50" s="1185" t="s">
        <v>42</v>
      </c>
      <c r="C50" s="1186"/>
      <c r="D50" s="109"/>
      <c r="E50" s="1191" t="s">
        <v>43</v>
      </c>
      <c r="F50" s="1191"/>
      <c r="G50" s="1191"/>
      <c r="H50" s="1192"/>
      <c r="I50" s="358">
        <v>6996</v>
      </c>
      <c r="J50" s="359">
        <v>6936</v>
      </c>
      <c r="K50" s="359">
        <v>7103</v>
      </c>
      <c r="L50" s="359">
        <v>7295</v>
      </c>
      <c r="M50" s="360">
        <v>8386</v>
      </c>
    </row>
    <row r="51" spans="2:13" ht="27.75" customHeight="1">
      <c r="B51" s="1187"/>
      <c r="C51" s="1188"/>
      <c r="D51" s="106"/>
      <c r="E51" s="1191" t="s">
        <v>44</v>
      </c>
      <c r="F51" s="1191"/>
      <c r="G51" s="1191"/>
      <c r="H51" s="1192"/>
      <c r="I51" s="358" t="s">
        <v>524</v>
      </c>
      <c r="J51" s="359" t="s">
        <v>524</v>
      </c>
      <c r="K51" s="359" t="s">
        <v>524</v>
      </c>
      <c r="L51" s="359" t="s">
        <v>524</v>
      </c>
      <c r="M51" s="360" t="s">
        <v>524</v>
      </c>
    </row>
    <row r="52" spans="2:13" ht="27.75" customHeight="1">
      <c r="B52" s="1189"/>
      <c r="C52" s="1190"/>
      <c r="D52" s="106"/>
      <c r="E52" s="1191" t="s">
        <v>45</v>
      </c>
      <c r="F52" s="1191"/>
      <c r="G52" s="1191"/>
      <c r="H52" s="1192"/>
      <c r="I52" s="358">
        <v>6097</v>
      </c>
      <c r="J52" s="359">
        <v>6727</v>
      </c>
      <c r="K52" s="359">
        <v>7007</v>
      </c>
      <c r="L52" s="359">
        <v>6971</v>
      </c>
      <c r="M52" s="360">
        <v>6620</v>
      </c>
    </row>
    <row r="53" spans="2:13" ht="27.75" customHeight="1" thickBot="1">
      <c r="B53" s="1193" t="s">
        <v>46</v>
      </c>
      <c r="C53" s="1194"/>
      <c r="D53" s="110"/>
      <c r="E53" s="1195" t="s">
        <v>47</v>
      </c>
      <c r="F53" s="1195"/>
      <c r="G53" s="1195"/>
      <c r="H53" s="1196"/>
      <c r="I53" s="361">
        <v>-3730</v>
      </c>
      <c r="J53" s="362">
        <v>-3806</v>
      </c>
      <c r="K53" s="362">
        <v>-3762</v>
      </c>
      <c r="L53" s="362">
        <v>-4597</v>
      </c>
      <c r="M53" s="363">
        <v>-5754</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3BrGt6i8tzpJmlF304atdv9ZXHCBFOJabFocjPMc+ERDObaib7rP2Y0ci5BgBB97/woplnNeLgFxdk/MeLMJbA==" saltValue="ZIQ2RtlwNWJJ2o8YmJgq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55" zoomScaleNormal="55" zoomScaleSheetLayoutView="100" workbookViewId="0">
      <selection activeCell="H53" sqref="H53"/>
    </sheetView>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567</v>
      </c>
      <c r="G54" s="119" t="s">
        <v>568</v>
      </c>
      <c r="H54" s="120" t="s">
        <v>569</v>
      </c>
    </row>
    <row r="55" spans="2:8" ht="52.5" customHeight="1">
      <c r="B55" s="121"/>
      <c r="C55" s="1212" t="s">
        <v>50</v>
      </c>
      <c r="D55" s="1212"/>
      <c r="E55" s="1213"/>
      <c r="F55" s="122">
        <v>2983</v>
      </c>
      <c r="G55" s="122">
        <v>2761</v>
      </c>
      <c r="H55" s="123">
        <v>2821</v>
      </c>
    </row>
    <row r="56" spans="2:8" ht="52.5" customHeight="1">
      <c r="B56" s="124"/>
      <c r="C56" s="1214" t="s">
        <v>51</v>
      </c>
      <c r="D56" s="1214"/>
      <c r="E56" s="1215"/>
      <c r="F56" s="125">
        <v>887</v>
      </c>
      <c r="G56" s="125">
        <v>971</v>
      </c>
      <c r="H56" s="126">
        <v>1788</v>
      </c>
    </row>
    <row r="57" spans="2:8" ht="53.25" customHeight="1">
      <c r="B57" s="124"/>
      <c r="C57" s="1216" t="s">
        <v>52</v>
      </c>
      <c r="D57" s="1216"/>
      <c r="E57" s="1217"/>
      <c r="F57" s="127">
        <v>3481</v>
      </c>
      <c r="G57" s="127">
        <v>3821</v>
      </c>
      <c r="H57" s="128">
        <v>4039</v>
      </c>
    </row>
    <row r="58" spans="2:8" ht="45.75" customHeight="1">
      <c r="B58" s="129"/>
      <c r="C58" s="1204" t="s">
        <v>600</v>
      </c>
      <c r="D58" s="1205"/>
      <c r="E58" s="1206"/>
      <c r="F58" s="130">
        <v>1575</v>
      </c>
      <c r="G58" s="130">
        <v>1572</v>
      </c>
      <c r="H58" s="131">
        <v>1572</v>
      </c>
    </row>
    <row r="59" spans="2:8" ht="45.75" customHeight="1">
      <c r="B59" s="129"/>
      <c r="C59" s="1204" t="s">
        <v>601</v>
      </c>
      <c r="D59" s="1205"/>
      <c r="E59" s="1206"/>
      <c r="F59" s="130">
        <v>1058</v>
      </c>
      <c r="G59" s="130">
        <v>1061</v>
      </c>
      <c r="H59" s="131">
        <v>1066</v>
      </c>
    </row>
    <row r="60" spans="2:8" ht="45.75" customHeight="1">
      <c r="B60" s="129"/>
      <c r="C60" s="1204" t="s">
        <v>602</v>
      </c>
      <c r="D60" s="1205"/>
      <c r="E60" s="1206"/>
      <c r="F60" s="130">
        <v>276</v>
      </c>
      <c r="G60" s="130">
        <v>594</v>
      </c>
      <c r="H60" s="131">
        <v>808</v>
      </c>
    </row>
    <row r="61" spans="2:8" ht="45.75" customHeight="1">
      <c r="B61" s="129"/>
      <c r="C61" s="1204" t="s">
        <v>603</v>
      </c>
      <c r="D61" s="1205"/>
      <c r="E61" s="1206"/>
      <c r="F61" s="130">
        <v>295</v>
      </c>
      <c r="G61" s="130">
        <v>278</v>
      </c>
      <c r="H61" s="131">
        <v>278</v>
      </c>
    </row>
    <row r="62" spans="2:8" ht="45.75" customHeight="1" thickBot="1">
      <c r="B62" s="132"/>
      <c r="C62" s="1207" t="s">
        <v>604</v>
      </c>
      <c r="D62" s="1208"/>
      <c r="E62" s="1209"/>
      <c r="F62" s="133">
        <v>205</v>
      </c>
      <c r="G62" s="133">
        <v>206</v>
      </c>
      <c r="H62" s="134">
        <v>206</v>
      </c>
    </row>
    <row r="63" spans="2:8" ht="52.5" customHeight="1" thickBot="1">
      <c r="B63" s="135"/>
      <c r="C63" s="1210" t="s">
        <v>53</v>
      </c>
      <c r="D63" s="1210"/>
      <c r="E63" s="1211"/>
      <c r="F63" s="136">
        <v>7350</v>
      </c>
      <c r="G63" s="136">
        <v>7552</v>
      </c>
      <c r="H63" s="137">
        <v>8649</v>
      </c>
    </row>
    <row r="64" spans="2:8" ht="13"/>
  </sheetData>
  <sheetProtection algorithmName="SHA-512" hashValue="bqNsJX78OkOLaOe4KC4K6bDPCJ7IaTCXruZ65hGg1nMpdhdhyUOaiuKpjUMxv3ujxUgcaZzCUTOpAcfVY5bVQA==" saltValue="Ar5nBhbM4nlNr0oGJa+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9" zoomScale="70" zoomScaleNormal="70" zoomScaleSheetLayoutView="55" workbookViewId="0">
      <selection activeCell="AN65" sqref="AN65:DC69"/>
    </sheetView>
  </sheetViews>
  <sheetFormatPr defaultColWidth="0" defaultRowHeight="13.5" customHeight="1" zeroHeight="1"/>
  <cols>
    <col min="1" max="1" width="6.36328125" style="1220" customWidth="1"/>
    <col min="2" max="107" width="2.453125" style="1220" customWidth="1"/>
    <col min="108" max="108" width="6.08984375" style="1227" customWidth="1"/>
    <col min="109" max="109" width="5.90625" style="1226" customWidth="1"/>
    <col min="110" max="16384" width="8.6328125" style="1220" hidden="1"/>
  </cols>
  <sheetData>
    <row r="1" spans="1:109" ht="42.75" customHeight="1">
      <c r="A1" s="1218"/>
      <c r="B1" s="1219"/>
      <c r="DD1" s="1220"/>
      <c r="DE1" s="1220"/>
    </row>
    <row r="2" spans="1:109" ht="25.5" customHeight="1">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ht="13">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ht="13">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ht="13">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ht="13">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ht="13">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ht="13">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ht="13">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ht="13">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ht="13">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ht="13">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ht="13">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ht="13">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ht="13">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ht="13">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ht="13">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ht="13">
      <c r="DD19" s="1220"/>
      <c r="DE19" s="1220"/>
    </row>
    <row r="20" spans="1:109" ht="13">
      <c r="DD20" s="1220"/>
      <c r="DE20" s="1220"/>
    </row>
    <row r="21" spans="1:109" ht="17.25" customHeight="1">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c r="B22" s="1226"/>
    </row>
    <row r="23" spans="1:109" ht="13">
      <c r="B23" s="1226"/>
    </row>
    <row r="24" spans="1:109" ht="13">
      <c r="B24" s="1226"/>
    </row>
    <row r="25" spans="1:109" ht="13">
      <c r="B25" s="1226"/>
    </row>
    <row r="26" spans="1:109" ht="13">
      <c r="B26" s="1226"/>
    </row>
    <row r="27" spans="1:109" ht="13">
      <c r="B27" s="1226"/>
    </row>
    <row r="28" spans="1:109" ht="13">
      <c r="B28" s="1226"/>
    </row>
    <row r="29" spans="1:109" ht="13">
      <c r="B29" s="1226"/>
    </row>
    <row r="30" spans="1:109" ht="13">
      <c r="B30" s="1226"/>
    </row>
    <row r="31" spans="1:109" ht="13">
      <c r="B31" s="1226"/>
    </row>
    <row r="32" spans="1:109" ht="13">
      <c r="B32" s="1226"/>
    </row>
    <row r="33" spans="2:109" ht="13">
      <c r="B33" s="1226"/>
    </row>
    <row r="34" spans="2:109" ht="13">
      <c r="B34" s="1226"/>
    </row>
    <row r="35" spans="2:109" ht="13">
      <c r="B35" s="1226"/>
    </row>
    <row r="36" spans="2:109" ht="13">
      <c r="B36" s="1226"/>
    </row>
    <row r="37" spans="2:109" ht="13">
      <c r="B37" s="1226"/>
    </row>
    <row r="38" spans="2:109" ht="13">
      <c r="B38" s="1226"/>
    </row>
    <row r="39" spans="2:109" ht="13">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
      <c r="B40" s="1231"/>
      <c r="DD40" s="1231"/>
      <c r="DE40" s="1220"/>
    </row>
    <row r="41" spans="2:109" ht="16.5">
      <c r="B41" s="1232" t="s">
        <v>605</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
      <c r="B42" s="1226"/>
      <c r="G42" s="1233"/>
      <c r="I42" s="1234"/>
      <c r="J42" s="1234"/>
      <c r="K42" s="1234"/>
      <c r="AM42" s="1233"/>
      <c r="AN42" s="1233" t="s">
        <v>606</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c r="B43" s="1226"/>
      <c r="AN43" s="1235" t="s">
        <v>607</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
      <c r="B49" s="1226"/>
      <c r="AN49" s="1220" t="s">
        <v>608</v>
      </c>
    </row>
    <row r="50" spans="1:109" ht="13">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565</v>
      </c>
      <c r="BQ50" s="1251"/>
      <c r="BR50" s="1251"/>
      <c r="BS50" s="1251"/>
      <c r="BT50" s="1251"/>
      <c r="BU50" s="1251"/>
      <c r="BV50" s="1251"/>
      <c r="BW50" s="1251"/>
      <c r="BX50" s="1251" t="s">
        <v>566</v>
      </c>
      <c r="BY50" s="1251"/>
      <c r="BZ50" s="1251"/>
      <c r="CA50" s="1251"/>
      <c r="CB50" s="1251"/>
      <c r="CC50" s="1251"/>
      <c r="CD50" s="1251"/>
      <c r="CE50" s="1251"/>
      <c r="CF50" s="1251" t="s">
        <v>567</v>
      </c>
      <c r="CG50" s="1251"/>
      <c r="CH50" s="1251"/>
      <c r="CI50" s="1251"/>
      <c r="CJ50" s="1251"/>
      <c r="CK50" s="1251"/>
      <c r="CL50" s="1251"/>
      <c r="CM50" s="1251"/>
      <c r="CN50" s="1251" t="s">
        <v>568</v>
      </c>
      <c r="CO50" s="1251"/>
      <c r="CP50" s="1251"/>
      <c r="CQ50" s="1251"/>
      <c r="CR50" s="1251"/>
      <c r="CS50" s="1251"/>
      <c r="CT50" s="1251"/>
      <c r="CU50" s="1251"/>
      <c r="CV50" s="1251" t="s">
        <v>569</v>
      </c>
      <c r="CW50" s="1251"/>
      <c r="CX50" s="1251"/>
      <c r="CY50" s="1251"/>
      <c r="CZ50" s="1251"/>
      <c r="DA50" s="1251"/>
      <c r="DB50" s="1251"/>
      <c r="DC50" s="1251"/>
    </row>
    <row r="51" spans="1:109" ht="13.5" customHeight="1">
      <c r="B51" s="1226"/>
      <c r="G51" s="1252"/>
      <c r="H51" s="1252"/>
      <c r="I51" s="1253"/>
      <c r="J51" s="1253"/>
      <c r="K51" s="1254"/>
      <c r="L51" s="1254"/>
      <c r="M51" s="1254"/>
      <c r="N51" s="1254"/>
      <c r="AM51" s="1244"/>
      <c r="AN51" s="1255" t="s">
        <v>609</v>
      </c>
      <c r="AO51" s="1255"/>
      <c r="AP51" s="1255"/>
      <c r="AQ51" s="1255"/>
      <c r="AR51" s="1255"/>
      <c r="AS51" s="1255"/>
      <c r="AT51" s="1255"/>
      <c r="AU51" s="1255"/>
      <c r="AV51" s="1255"/>
      <c r="AW51" s="1255"/>
      <c r="AX51" s="1255"/>
      <c r="AY51" s="1255"/>
      <c r="AZ51" s="1255"/>
      <c r="BA51" s="1255"/>
      <c r="BB51" s="1255" t="s">
        <v>610</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611</v>
      </c>
      <c r="BC53" s="1255"/>
      <c r="BD53" s="1255"/>
      <c r="BE53" s="1255"/>
      <c r="BF53" s="1255"/>
      <c r="BG53" s="1255"/>
      <c r="BH53" s="1255"/>
      <c r="BI53" s="1255"/>
      <c r="BJ53" s="1255"/>
      <c r="BK53" s="1255"/>
      <c r="BL53" s="1255"/>
      <c r="BM53" s="1255"/>
      <c r="BN53" s="1255"/>
      <c r="BO53" s="1255"/>
      <c r="BP53" s="1256">
        <v>60.7</v>
      </c>
      <c r="BQ53" s="1256"/>
      <c r="BR53" s="1256"/>
      <c r="BS53" s="1256"/>
      <c r="BT53" s="1256"/>
      <c r="BU53" s="1256"/>
      <c r="BV53" s="1256"/>
      <c r="BW53" s="1256"/>
      <c r="BX53" s="1256">
        <v>58</v>
      </c>
      <c r="BY53" s="1256"/>
      <c r="BZ53" s="1256"/>
      <c r="CA53" s="1256"/>
      <c r="CB53" s="1256"/>
      <c r="CC53" s="1256"/>
      <c r="CD53" s="1256"/>
      <c r="CE53" s="1256"/>
      <c r="CF53" s="1256">
        <v>56.7</v>
      </c>
      <c r="CG53" s="1256"/>
      <c r="CH53" s="1256"/>
      <c r="CI53" s="1256"/>
      <c r="CJ53" s="1256"/>
      <c r="CK53" s="1256"/>
      <c r="CL53" s="1256"/>
      <c r="CM53" s="1256"/>
      <c r="CN53" s="1256">
        <v>57.7</v>
      </c>
      <c r="CO53" s="1256"/>
      <c r="CP53" s="1256"/>
      <c r="CQ53" s="1256"/>
      <c r="CR53" s="1256"/>
      <c r="CS53" s="1256"/>
      <c r="CT53" s="1256"/>
      <c r="CU53" s="1256"/>
      <c r="CV53" s="1256">
        <v>58.5</v>
      </c>
      <c r="CW53" s="1256"/>
      <c r="CX53" s="1256"/>
      <c r="CY53" s="1256"/>
      <c r="CZ53" s="1256"/>
      <c r="DA53" s="1256"/>
      <c r="DB53" s="1256"/>
      <c r="DC53" s="1256"/>
    </row>
    <row r="54" spans="1:109" ht="13">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c r="A55" s="1234"/>
      <c r="B55" s="1226"/>
      <c r="G55" s="1245"/>
      <c r="H55" s="1245"/>
      <c r="I55" s="1245"/>
      <c r="J55" s="1245"/>
      <c r="K55" s="1254"/>
      <c r="L55" s="1254"/>
      <c r="M55" s="1254"/>
      <c r="N55" s="1254"/>
      <c r="AN55" s="1251" t="s">
        <v>612</v>
      </c>
      <c r="AO55" s="1251"/>
      <c r="AP55" s="1251"/>
      <c r="AQ55" s="1251"/>
      <c r="AR55" s="1251"/>
      <c r="AS55" s="1251"/>
      <c r="AT55" s="1251"/>
      <c r="AU55" s="1251"/>
      <c r="AV55" s="1251"/>
      <c r="AW55" s="1251"/>
      <c r="AX55" s="1251"/>
      <c r="AY55" s="1251"/>
      <c r="AZ55" s="1251"/>
      <c r="BA55" s="1251"/>
      <c r="BB55" s="1255" t="s">
        <v>610</v>
      </c>
      <c r="BC55" s="1255"/>
      <c r="BD55" s="1255"/>
      <c r="BE55" s="1255"/>
      <c r="BF55" s="1255"/>
      <c r="BG55" s="1255"/>
      <c r="BH55" s="1255"/>
      <c r="BI55" s="1255"/>
      <c r="BJ55" s="1255"/>
      <c r="BK55" s="1255"/>
      <c r="BL55" s="1255"/>
      <c r="BM55" s="1255"/>
      <c r="BN55" s="1255"/>
      <c r="BO55" s="1255"/>
      <c r="BP55" s="1256">
        <v>48.4</v>
      </c>
      <c r="BQ55" s="1256"/>
      <c r="BR55" s="1256"/>
      <c r="BS55" s="1256"/>
      <c r="BT55" s="1256"/>
      <c r="BU55" s="1256"/>
      <c r="BV55" s="1256"/>
      <c r="BW55" s="1256"/>
      <c r="BX55" s="1256">
        <v>43</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611</v>
      </c>
      <c r="BC57" s="1255"/>
      <c r="BD57" s="1255"/>
      <c r="BE57" s="1255"/>
      <c r="BF57" s="1255"/>
      <c r="BG57" s="1255"/>
      <c r="BH57" s="1255"/>
      <c r="BI57" s="1255"/>
      <c r="BJ57" s="1255"/>
      <c r="BK57" s="1255"/>
      <c r="BL57" s="1255"/>
      <c r="BM57" s="1255"/>
      <c r="BN57" s="1255"/>
      <c r="BO57" s="1255"/>
      <c r="BP57" s="1256">
        <v>61.8</v>
      </c>
      <c r="BQ57" s="1256"/>
      <c r="BR57" s="1256"/>
      <c r="BS57" s="1256"/>
      <c r="BT57" s="1256"/>
      <c r="BU57" s="1256"/>
      <c r="BV57" s="1256"/>
      <c r="BW57" s="1256"/>
      <c r="BX57" s="1256">
        <v>62.8</v>
      </c>
      <c r="BY57" s="1256"/>
      <c r="BZ57" s="1256"/>
      <c r="CA57" s="1256"/>
      <c r="CB57" s="1256"/>
      <c r="CC57" s="1256"/>
      <c r="CD57" s="1256"/>
      <c r="CE57" s="1256"/>
      <c r="CF57" s="1256">
        <v>64.3</v>
      </c>
      <c r="CG57" s="1256"/>
      <c r="CH57" s="1256"/>
      <c r="CI57" s="1256"/>
      <c r="CJ57" s="1256"/>
      <c r="CK57" s="1256"/>
      <c r="CL57" s="1256"/>
      <c r="CM57" s="1256"/>
      <c r="CN57" s="1256">
        <v>66.2</v>
      </c>
      <c r="CO57" s="1256"/>
      <c r="CP57" s="1256"/>
      <c r="CQ57" s="1256"/>
      <c r="CR57" s="1256"/>
      <c r="CS57" s="1256"/>
      <c r="CT57" s="1256"/>
      <c r="CU57" s="1256"/>
      <c r="CV57" s="1256">
        <v>67.099999999999994</v>
      </c>
      <c r="CW57" s="1256"/>
      <c r="CX57" s="1256"/>
      <c r="CY57" s="1256"/>
      <c r="CZ57" s="1256"/>
      <c r="DA57" s="1256"/>
      <c r="DB57" s="1256"/>
      <c r="DC57" s="1256"/>
      <c r="DD57" s="1259"/>
      <c r="DE57" s="1257"/>
    </row>
    <row r="58" spans="1:109" s="1234" customFormat="1" ht="13">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ht="13">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ht="13">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ht="13">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6.5">
      <c r="B63" s="1265" t="s">
        <v>613</v>
      </c>
    </row>
    <row r="64" spans="1:109" ht="13">
      <c r="B64" s="1226"/>
      <c r="G64" s="1233"/>
      <c r="I64" s="1266"/>
      <c r="J64" s="1266"/>
      <c r="K64" s="1266"/>
      <c r="L64" s="1266"/>
      <c r="M64" s="1266"/>
      <c r="N64" s="1267"/>
      <c r="AM64" s="1233"/>
      <c r="AN64" s="1233" t="s">
        <v>606</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
      <c r="B65" s="1226"/>
      <c r="AN65" s="1235" t="s">
        <v>614</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
      <c r="B71" s="1226"/>
      <c r="G71" s="1271"/>
      <c r="I71" s="1272"/>
      <c r="J71" s="1269"/>
      <c r="K71" s="1269"/>
      <c r="L71" s="1270"/>
      <c r="M71" s="1269"/>
      <c r="N71" s="1270"/>
      <c r="AM71" s="1271"/>
      <c r="AN71" s="1220" t="s">
        <v>608</v>
      </c>
    </row>
    <row r="72" spans="2:107" ht="13">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565</v>
      </c>
      <c r="BQ72" s="1251"/>
      <c r="BR72" s="1251"/>
      <c r="BS72" s="1251"/>
      <c r="BT72" s="1251"/>
      <c r="BU72" s="1251"/>
      <c r="BV72" s="1251"/>
      <c r="BW72" s="1251"/>
      <c r="BX72" s="1251" t="s">
        <v>566</v>
      </c>
      <c r="BY72" s="1251"/>
      <c r="BZ72" s="1251"/>
      <c r="CA72" s="1251"/>
      <c r="CB72" s="1251"/>
      <c r="CC72" s="1251"/>
      <c r="CD72" s="1251"/>
      <c r="CE72" s="1251"/>
      <c r="CF72" s="1251" t="s">
        <v>567</v>
      </c>
      <c r="CG72" s="1251"/>
      <c r="CH72" s="1251"/>
      <c r="CI72" s="1251"/>
      <c r="CJ72" s="1251"/>
      <c r="CK72" s="1251"/>
      <c r="CL72" s="1251"/>
      <c r="CM72" s="1251"/>
      <c r="CN72" s="1251" t="s">
        <v>568</v>
      </c>
      <c r="CO72" s="1251"/>
      <c r="CP72" s="1251"/>
      <c r="CQ72" s="1251"/>
      <c r="CR72" s="1251"/>
      <c r="CS72" s="1251"/>
      <c r="CT72" s="1251"/>
      <c r="CU72" s="1251"/>
      <c r="CV72" s="1251" t="s">
        <v>569</v>
      </c>
      <c r="CW72" s="1251"/>
      <c r="CX72" s="1251"/>
      <c r="CY72" s="1251"/>
      <c r="CZ72" s="1251"/>
      <c r="DA72" s="1251"/>
      <c r="DB72" s="1251"/>
      <c r="DC72" s="1251"/>
    </row>
    <row r="73" spans="2:107" ht="13">
      <c r="B73" s="1226"/>
      <c r="G73" s="1252"/>
      <c r="H73" s="1252"/>
      <c r="I73" s="1252"/>
      <c r="J73" s="1252"/>
      <c r="K73" s="1273"/>
      <c r="L73" s="1273"/>
      <c r="M73" s="1273"/>
      <c r="N73" s="1273"/>
      <c r="AM73" s="1244"/>
      <c r="AN73" s="1255" t="s">
        <v>609</v>
      </c>
      <c r="AO73" s="1255"/>
      <c r="AP73" s="1255"/>
      <c r="AQ73" s="1255"/>
      <c r="AR73" s="1255"/>
      <c r="AS73" s="1255"/>
      <c r="AT73" s="1255"/>
      <c r="AU73" s="1255"/>
      <c r="AV73" s="1255"/>
      <c r="AW73" s="1255"/>
      <c r="AX73" s="1255"/>
      <c r="AY73" s="1255"/>
      <c r="AZ73" s="1255"/>
      <c r="BA73" s="1255"/>
      <c r="BB73" s="1255" t="s">
        <v>610</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615</v>
      </c>
      <c r="BC75" s="1255"/>
      <c r="BD75" s="1255"/>
      <c r="BE75" s="1255"/>
      <c r="BF75" s="1255"/>
      <c r="BG75" s="1255"/>
      <c r="BH75" s="1255"/>
      <c r="BI75" s="1255"/>
      <c r="BJ75" s="1255"/>
      <c r="BK75" s="1255"/>
      <c r="BL75" s="1255"/>
      <c r="BM75" s="1255"/>
      <c r="BN75" s="1255"/>
      <c r="BO75" s="1255"/>
      <c r="BP75" s="1256">
        <v>9</v>
      </c>
      <c r="BQ75" s="1256"/>
      <c r="BR75" s="1256"/>
      <c r="BS75" s="1256"/>
      <c r="BT75" s="1256"/>
      <c r="BU75" s="1256"/>
      <c r="BV75" s="1256"/>
      <c r="BW75" s="1256"/>
      <c r="BX75" s="1256">
        <v>10.1</v>
      </c>
      <c r="BY75" s="1256"/>
      <c r="BZ75" s="1256"/>
      <c r="CA75" s="1256"/>
      <c r="CB75" s="1256"/>
      <c r="CC75" s="1256"/>
      <c r="CD75" s="1256"/>
      <c r="CE75" s="1256"/>
      <c r="CF75" s="1256">
        <v>10.3</v>
      </c>
      <c r="CG75" s="1256"/>
      <c r="CH75" s="1256"/>
      <c r="CI75" s="1256"/>
      <c r="CJ75" s="1256"/>
      <c r="CK75" s="1256"/>
      <c r="CL75" s="1256"/>
      <c r="CM75" s="1256"/>
      <c r="CN75" s="1256">
        <v>10.3</v>
      </c>
      <c r="CO75" s="1256"/>
      <c r="CP75" s="1256"/>
      <c r="CQ75" s="1256"/>
      <c r="CR75" s="1256"/>
      <c r="CS75" s="1256"/>
      <c r="CT75" s="1256"/>
      <c r="CU75" s="1256"/>
      <c r="CV75" s="1256">
        <v>10.199999999999999</v>
      </c>
      <c r="CW75" s="1256"/>
      <c r="CX75" s="1256"/>
      <c r="CY75" s="1256"/>
      <c r="CZ75" s="1256"/>
      <c r="DA75" s="1256"/>
      <c r="DB75" s="1256"/>
      <c r="DC75" s="1256"/>
    </row>
    <row r="76" spans="2:107" ht="13">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c r="B77" s="1226"/>
      <c r="G77" s="1245"/>
      <c r="H77" s="1245"/>
      <c r="I77" s="1245"/>
      <c r="J77" s="1245"/>
      <c r="K77" s="1273"/>
      <c r="L77" s="1273"/>
      <c r="M77" s="1273"/>
      <c r="N77" s="1273"/>
      <c r="AN77" s="1251" t="s">
        <v>612</v>
      </c>
      <c r="AO77" s="1251"/>
      <c r="AP77" s="1251"/>
      <c r="AQ77" s="1251"/>
      <c r="AR77" s="1251"/>
      <c r="AS77" s="1251"/>
      <c r="AT77" s="1251"/>
      <c r="AU77" s="1251"/>
      <c r="AV77" s="1251"/>
      <c r="AW77" s="1251"/>
      <c r="AX77" s="1251"/>
      <c r="AY77" s="1251"/>
      <c r="AZ77" s="1251"/>
      <c r="BA77" s="1251"/>
      <c r="BB77" s="1255" t="s">
        <v>610</v>
      </c>
      <c r="BC77" s="1255"/>
      <c r="BD77" s="1255"/>
      <c r="BE77" s="1255"/>
      <c r="BF77" s="1255"/>
      <c r="BG77" s="1255"/>
      <c r="BH77" s="1255"/>
      <c r="BI77" s="1255"/>
      <c r="BJ77" s="1255"/>
      <c r="BK77" s="1255"/>
      <c r="BL77" s="1255"/>
      <c r="BM77" s="1255"/>
      <c r="BN77" s="1255"/>
      <c r="BO77" s="1255"/>
      <c r="BP77" s="1256">
        <v>48.4</v>
      </c>
      <c r="BQ77" s="1256"/>
      <c r="BR77" s="1256"/>
      <c r="BS77" s="1256"/>
      <c r="BT77" s="1256"/>
      <c r="BU77" s="1256"/>
      <c r="BV77" s="1256"/>
      <c r="BW77" s="1256"/>
      <c r="BX77" s="1256">
        <v>43</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615</v>
      </c>
      <c r="BC79" s="1255"/>
      <c r="BD79" s="1255"/>
      <c r="BE79" s="1255"/>
      <c r="BF79" s="1255"/>
      <c r="BG79" s="1255"/>
      <c r="BH79" s="1255"/>
      <c r="BI79" s="1255"/>
      <c r="BJ79" s="1255"/>
      <c r="BK79" s="1255"/>
      <c r="BL79" s="1255"/>
      <c r="BM79" s="1255"/>
      <c r="BN79" s="1255"/>
      <c r="BO79" s="1255"/>
      <c r="BP79" s="1256">
        <v>9.9</v>
      </c>
      <c r="BQ79" s="1256"/>
      <c r="BR79" s="1256"/>
      <c r="BS79" s="1256"/>
      <c r="BT79" s="1256"/>
      <c r="BU79" s="1256"/>
      <c r="BV79" s="1256"/>
      <c r="BW79" s="1256"/>
      <c r="BX79" s="1256">
        <v>9.9</v>
      </c>
      <c r="BY79" s="1256"/>
      <c r="BZ79" s="1256"/>
      <c r="CA79" s="1256"/>
      <c r="CB79" s="1256"/>
      <c r="CC79" s="1256"/>
      <c r="CD79" s="1256"/>
      <c r="CE79" s="1256"/>
      <c r="CF79" s="1256">
        <v>8.9</v>
      </c>
      <c r="CG79" s="1256"/>
      <c r="CH79" s="1256"/>
      <c r="CI79" s="1256"/>
      <c r="CJ79" s="1256"/>
      <c r="CK79" s="1256"/>
      <c r="CL79" s="1256"/>
      <c r="CM79" s="1256"/>
      <c r="CN79" s="1256">
        <v>8</v>
      </c>
      <c r="CO79" s="1256"/>
      <c r="CP79" s="1256"/>
      <c r="CQ79" s="1256"/>
      <c r="CR79" s="1256"/>
      <c r="CS79" s="1256"/>
      <c r="CT79" s="1256"/>
      <c r="CU79" s="1256"/>
      <c r="CV79" s="1256">
        <v>8.3000000000000007</v>
      </c>
      <c r="CW79" s="1256"/>
      <c r="CX79" s="1256"/>
      <c r="CY79" s="1256"/>
      <c r="CZ79" s="1256"/>
      <c r="DA79" s="1256"/>
      <c r="DB79" s="1256"/>
      <c r="DC79" s="1256"/>
    </row>
    <row r="80" spans="2:107" ht="13">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c r="B81" s="1226"/>
    </row>
    <row r="82" spans="2:109" ht="16.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
      <c r="DD84" s="1220"/>
      <c r="DE84" s="1220"/>
    </row>
    <row r="85" spans="2:109" ht="13">
      <c r="DD85" s="1220"/>
      <c r="DE85" s="1220"/>
    </row>
  </sheetData>
  <sheetProtection algorithmName="SHA-512" hashValue="BBDL0pmcxyDdTGXeY89ZzEPgK4Wt+ob2kfglbXF22u5BuCjPwY7hC4GborCgPztBcKrqQ1AII3ejBI8iVUf+kA==" saltValue="PlZDh7o9IxSYlUuD1Ejg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7" zoomScale="70" zoomScaleNormal="70" zoomScaleSheetLayoutView="70" workbookViewId="0">
      <selection activeCell="AN65" sqref="AN65:DC69"/>
    </sheetView>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563</v>
      </c>
    </row>
  </sheetData>
  <sheetProtection algorithmName="SHA-512" hashValue="pyMkaDI0C2aqa2QohDjeUI1iK0Hj2WS5bL13QoKpXI0iNbKYPPDOhNbwwQ28oy6a1uv28DvCJg8FyWejZl1oPw==" saltValue="PamgeHfQJDN0VEfQdXHHE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55" zoomScaleNormal="55" zoomScaleSheetLayoutView="55" workbookViewId="0">
      <selection activeCell="AN65" sqref="AN65:DC69"/>
    </sheetView>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563</v>
      </c>
    </row>
  </sheetData>
  <sheetProtection algorithmName="SHA-512" hashValue="HY8QHxDeALtiZVndOyBRHCHUEwnA//ShlGRlxN9caCatCaj0itB0WPgQUcmyBrVKlFC0RWLKYHIy25mUbbvWFQ==" saltValue="n5HPXdkMLtO7xTQ3N58HW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562</v>
      </c>
      <c r="G2" s="151"/>
      <c r="H2" s="152"/>
    </row>
    <row r="3" spans="1:8">
      <c r="A3" s="148" t="s">
        <v>555</v>
      </c>
      <c r="B3" s="153"/>
      <c r="C3" s="154"/>
      <c r="D3" s="155">
        <v>134234</v>
      </c>
      <c r="E3" s="156"/>
      <c r="F3" s="157">
        <v>115050</v>
      </c>
      <c r="G3" s="158"/>
      <c r="H3" s="159"/>
    </row>
    <row r="4" spans="1:8">
      <c r="A4" s="160"/>
      <c r="B4" s="161"/>
      <c r="C4" s="162"/>
      <c r="D4" s="163">
        <v>65069</v>
      </c>
      <c r="E4" s="164"/>
      <c r="F4" s="165">
        <v>53792</v>
      </c>
      <c r="G4" s="166"/>
      <c r="H4" s="167"/>
    </row>
    <row r="5" spans="1:8">
      <c r="A5" s="148" t="s">
        <v>557</v>
      </c>
      <c r="B5" s="153"/>
      <c r="C5" s="154"/>
      <c r="D5" s="155">
        <v>207765</v>
      </c>
      <c r="E5" s="156"/>
      <c r="F5" s="157">
        <v>118252</v>
      </c>
      <c r="G5" s="158"/>
      <c r="H5" s="159"/>
    </row>
    <row r="6" spans="1:8">
      <c r="A6" s="160"/>
      <c r="B6" s="161"/>
      <c r="C6" s="162"/>
      <c r="D6" s="163">
        <v>113516</v>
      </c>
      <c r="E6" s="164"/>
      <c r="F6" s="165">
        <v>49994</v>
      </c>
      <c r="G6" s="166"/>
      <c r="H6" s="167"/>
    </row>
    <row r="7" spans="1:8">
      <c r="A7" s="148" t="s">
        <v>558</v>
      </c>
      <c r="B7" s="153"/>
      <c r="C7" s="154"/>
      <c r="D7" s="155">
        <v>203496</v>
      </c>
      <c r="E7" s="156"/>
      <c r="F7" s="157">
        <v>200194</v>
      </c>
      <c r="G7" s="158"/>
      <c r="H7" s="159"/>
    </row>
    <row r="8" spans="1:8">
      <c r="A8" s="160"/>
      <c r="B8" s="161"/>
      <c r="C8" s="162"/>
      <c r="D8" s="163">
        <v>114715</v>
      </c>
      <c r="E8" s="164"/>
      <c r="F8" s="165">
        <v>106422</v>
      </c>
      <c r="G8" s="166"/>
      <c r="H8" s="167"/>
    </row>
    <row r="9" spans="1:8">
      <c r="A9" s="148" t="s">
        <v>559</v>
      </c>
      <c r="B9" s="153"/>
      <c r="C9" s="154"/>
      <c r="D9" s="155">
        <v>88467</v>
      </c>
      <c r="E9" s="156"/>
      <c r="F9" s="157">
        <v>122054</v>
      </c>
      <c r="G9" s="158"/>
      <c r="H9" s="159"/>
    </row>
    <row r="10" spans="1:8">
      <c r="A10" s="160"/>
      <c r="B10" s="161"/>
      <c r="C10" s="162"/>
      <c r="D10" s="163">
        <v>44990</v>
      </c>
      <c r="E10" s="164"/>
      <c r="F10" s="165">
        <v>68298</v>
      </c>
      <c r="G10" s="166"/>
      <c r="H10" s="167"/>
    </row>
    <row r="11" spans="1:8">
      <c r="A11" s="148" t="s">
        <v>560</v>
      </c>
      <c r="B11" s="153"/>
      <c r="C11" s="154"/>
      <c r="D11" s="155">
        <v>95020</v>
      </c>
      <c r="E11" s="156"/>
      <c r="F11" s="157">
        <v>111644</v>
      </c>
      <c r="G11" s="158"/>
      <c r="H11" s="159"/>
    </row>
    <row r="12" spans="1:8">
      <c r="A12" s="160"/>
      <c r="B12" s="161"/>
      <c r="C12" s="168"/>
      <c r="D12" s="163">
        <v>54101</v>
      </c>
      <c r="E12" s="164"/>
      <c r="F12" s="165">
        <v>66606</v>
      </c>
      <c r="G12" s="166"/>
      <c r="H12" s="167"/>
    </row>
    <row r="13" spans="1:8">
      <c r="A13" s="148"/>
      <c r="B13" s="153"/>
      <c r="C13" s="169"/>
      <c r="D13" s="170">
        <v>145796</v>
      </c>
      <c r="E13" s="171"/>
      <c r="F13" s="172">
        <v>133439</v>
      </c>
      <c r="G13" s="173"/>
      <c r="H13" s="159"/>
    </row>
    <row r="14" spans="1:8">
      <c r="A14" s="160"/>
      <c r="B14" s="161"/>
      <c r="C14" s="162"/>
      <c r="D14" s="163">
        <v>78478</v>
      </c>
      <c r="E14" s="164"/>
      <c r="F14" s="165">
        <v>69022</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20.260000000000002</v>
      </c>
      <c r="C19" s="174">
        <f>ROUND(VALUE(SUBSTITUTE(実質収支比率等に係る経年分析!G$48,"▲","-")),2)</f>
        <v>22.86</v>
      </c>
      <c r="D19" s="174">
        <f>ROUND(VALUE(SUBSTITUTE(実質収支比率等に係る経年分析!H$48,"▲","-")),2)</f>
        <v>13.06</v>
      </c>
      <c r="E19" s="174">
        <f>ROUND(VALUE(SUBSTITUTE(実質収支比率等に係る経年分析!I$48,"▲","-")),2)</f>
        <v>27.56</v>
      </c>
      <c r="F19" s="174">
        <f>ROUND(VALUE(SUBSTITUTE(実質収支比率等に係る経年分析!J$48,"▲","-")),2)</f>
        <v>12.6</v>
      </c>
    </row>
    <row r="20" spans="1:11">
      <c r="A20" s="174" t="s">
        <v>57</v>
      </c>
      <c r="B20" s="174">
        <f>ROUND(VALUE(SUBSTITUTE(実質収支比率等に係る経年分析!F$47,"▲","-")),2)</f>
        <v>71.66</v>
      </c>
      <c r="C20" s="174">
        <f>ROUND(VALUE(SUBSTITUTE(実質収支比率等に係る経年分析!G$47,"▲","-")),2)</f>
        <v>71.23</v>
      </c>
      <c r="D20" s="174">
        <f>ROUND(VALUE(SUBSTITUTE(実質収支比率等に係る経年分析!H$47,"▲","-")),2)</f>
        <v>68.64</v>
      </c>
      <c r="E20" s="174">
        <f>ROUND(VALUE(SUBSTITUTE(実質収支比率等に係る経年分析!I$47,"▲","-")),2)</f>
        <v>60.61</v>
      </c>
      <c r="F20" s="174">
        <f>ROUND(VALUE(SUBSTITUTE(実質収支比率等に係る経年分析!J$47,"▲","-")),2)</f>
        <v>63.56</v>
      </c>
    </row>
    <row r="21" spans="1:11">
      <c r="A21" s="174" t="s">
        <v>58</v>
      </c>
      <c r="B21" s="174">
        <f>IF(ISNUMBER(VALUE(SUBSTITUTE(実質収支比率等に係る経年分析!F$49,"▲","-"))),ROUND(VALUE(SUBSTITUTE(実質収支比率等に係る経年分析!F$49,"▲","-")),2),NA())</f>
        <v>-2.57</v>
      </c>
      <c r="C21" s="174">
        <f>IF(ISNUMBER(VALUE(SUBSTITUTE(実質収支比率等に係る経年分析!G$49,"▲","-"))),ROUND(VALUE(SUBSTITUTE(実質収支比率等に係る経年分析!G$49,"▲","-")),2),NA())</f>
        <v>0.63</v>
      </c>
      <c r="D21" s="174">
        <f>IF(ISNUMBER(VALUE(SUBSTITUTE(実質収支比率等に係る経年分析!H$49,"▲","-"))),ROUND(VALUE(SUBSTITUTE(実質収支比率等に係る経年分析!H$49,"▲","-")),2),NA())</f>
        <v>-9.36</v>
      </c>
      <c r="E21" s="174">
        <f>IF(ISNUMBER(VALUE(SUBSTITUTE(実質収支比率等に係る経年分析!I$49,"▲","-"))),ROUND(VALUE(SUBSTITUTE(実質収支比率等に係る経年分析!I$49,"▲","-")),2),NA())</f>
        <v>10.23</v>
      </c>
      <c r="F21" s="174">
        <f>IF(ISNUMBER(VALUE(SUBSTITUTE(実質収支比率等に係る経年分析!J$49,"▲","-"))),ROUND(VALUE(SUBSTITUTE(実質収支比率等に係る経年分析!J$49,"▲","-")),2),NA())</f>
        <v>-14.31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0.17</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特別養護老人ホーム事業会計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c r="A33" s="175" t="str">
        <f>IF(連結実質赤字比率に係る赤字・黒字の構成分析!C$37="",NA(),連結実質赤字比率に係る赤字・黒字の構成分析!C$37)</f>
        <v>国民健康保険事業会計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2.04</v>
      </c>
    </row>
    <row r="34" spans="1:16">
      <c r="A34" s="175" t="str">
        <f>IF(連結実質赤字比率に係る赤字・黒字の構成分析!C$36="",NA(),連結実質赤字比率に係る赤字・黒字の構成分析!C$36)</f>
        <v>介護保険事業会計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5.23</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12.6</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19.309999999999999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30.58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42.26</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776</v>
      </c>
      <c r="E42" s="176"/>
      <c r="F42" s="176"/>
      <c r="G42" s="176">
        <f>'実質公債費比率（分子）の構造'!L$52</f>
        <v>741</v>
      </c>
      <c r="H42" s="176"/>
      <c r="I42" s="176"/>
      <c r="J42" s="176">
        <f>'実質公債費比率（分子）の構造'!M$52</f>
        <v>738</v>
      </c>
      <c r="K42" s="176"/>
      <c r="L42" s="176"/>
      <c r="M42" s="176">
        <f>'実質公債費比率（分子）の構造'!N$52</f>
        <v>723</v>
      </c>
      <c r="N42" s="176"/>
      <c r="O42" s="176"/>
      <c r="P42" s="176">
        <f>'実質公債費比率（分子）の構造'!O$52</f>
        <v>742</v>
      </c>
    </row>
    <row r="43" spans="1:16">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68</v>
      </c>
      <c r="B45" s="176">
        <f>'実質公債費比率（分子）の構造'!K$49</f>
        <v>67</v>
      </c>
      <c r="C45" s="176"/>
      <c r="D45" s="176"/>
      <c r="E45" s="176">
        <f>'実質公債費比率（分子）の構造'!L$49</f>
        <v>58</v>
      </c>
      <c r="F45" s="176"/>
      <c r="G45" s="176"/>
      <c r="H45" s="176">
        <f>'実質公債費比率（分子）の構造'!M$49</f>
        <v>60</v>
      </c>
      <c r="I45" s="176"/>
      <c r="J45" s="176"/>
      <c r="K45" s="176">
        <f>'実質公債費比率（分子）の構造'!N$49</f>
        <v>31</v>
      </c>
      <c r="L45" s="176"/>
      <c r="M45" s="176"/>
      <c r="N45" s="176">
        <f>'実質公債費比率（分子）の構造'!O$49</f>
        <v>46</v>
      </c>
      <c r="O45" s="176"/>
      <c r="P45" s="176"/>
    </row>
    <row r="46" spans="1:16">
      <c r="A46" s="176" t="s">
        <v>69</v>
      </c>
      <c r="B46" s="176">
        <f>'実質公債費比率（分子）の構造'!K$48</f>
        <v>134</v>
      </c>
      <c r="C46" s="176"/>
      <c r="D46" s="176"/>
      <c r="E46" s="176">
        <f>'実質公債費比率（分子）の構造'!L$48</f>
        <v>131</v>
      </c>
      <c r="F46" s="176"/>
      <c r="G46" s="176"/>
      <c r="H46" s="176">
        <f>'実質公債費比率（分子）の構造'!M$48</f>
        <v>111</v>
      </c>
      <c r="I46" s="176"/>
      <c r="J46" s="176"/>
      <c r="K46" s="176">
        <f>'実質公債費比率（分子）の構造'!N$48</f>
        <v>112</v>
      </c>
      <c r="L46" s="176"/>
      <c r="M46" s="176"/>
      <c r="N46" s="176">
        <f>'実質公債費比率（分子）の構造'!O$48</f>
        <v>114</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926</v>
      </c>
      <c r="C49" s="176"/>
      <c r="D49" s="176"/>
      <c r="E49" s="176">
        <f>'実質公債費比率（分子）の構造'!L$45</f>
        <v>924</v>
      </c>
      <c r="F49" s="176"/>
      <c r="G49" s="176"/>
      <c r="H49" s="176">
        <f>'実質公債費比率（分子）の構造'!M$45</f>
        <v>938</v>
      </c>
      <c r="I49" s="176"/>
      <c r="J49" s="176"/>
      <c r="K49" s="176">
        <f>'実質公債費比率（分子）の構造'!N$45</f>
        <v>969</v>
      </c>
      <c r="L49" s="176"/>
      <c r="M49" s="176"/>
      <c r="N49" s="176">
        <f>'実質公債費比率（分子）の構造'!O$45</f>
        <v>968</v>
      </c>
      <c r="O49" s="176"/>
      <c r="P49" s="176"/>
    </row>
    <row r="50" spans="1:16">
      <c r="A50" s="176" t="s">
        <v>73</v>
      </c>
      <c r="B50" s="176" t="e">
        <f>NA()</f>
        <v>#N/A</v>
      </c>
      <c r="C50" s="176">
        <f>IF(ISNUMBER('実質公債費比率（分子）の構造'!K$53),'実質公債費比率（分子）の構造'!K$53,NA())</f>
        <v>351</v>
      </c>
      <c r="D50" s="176" t="e">
        <f>NA()</f>
        <v>#N/A</v>
      </c>
      <c r="E50" s="176" t="e">
        <f>NA()</f>
        <v>#N/A</v>
      </c>
      <c r="F50" s="176">
        <f>IF(ISNUMBER('実質公債費比率（分子）の構造'!L$53),'実質公債費比率（分子）の構造'!L$53,NA())</f>
        <v>372</v>
      </c>
      <c r="G50" s="176" t="e">
        <f>NA()</f>
        <v>#N/A</v>
      </c>
      <c r="H50" s="176" t="e">
        <f>NA()</f>
        <v>#N/A</v>
      </c>
      <c r="I50" s="176">
        <f>IF(ISNUMBER('実質公債費比率（分子）の構造'!M$53),'実質公債費比率（分子）の構造'!M$53,NA())</f>
        <v>371</v>
      </c>
      <c r="J50" s="176" t="e">
        <f>NA()</f>
        <v>#N/A</v>
      </c>
      <c r="K50" s="176" t="e">
        <f>NA()</f>
        <v>#N/A</v>
      </c>
      <c r="L50" s="176">
        <f>IF(ISNUMBER('実質公債費比率（分子）の構造'!N$53),'実質公債費比率（分子）の構造'!N$53,NA())</f>
        <v>389</v>
      </c>
      <c r="M50" s="176" t="e">
        <f>NA()</f>
        <v>#N/A</v>
      </c>
      <c r="N50" s="176" t="e">
        <f>NA()</f>
        <v>#N/A</v>
      </c>
      <c r="O50" s="176">
        <f>IF(ISNUMBER('実質公債費比率（分子）の構造'!O$53),'実質公債費比率（分子）の構造'!O$53,NA())</f>
        <v>386</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6097</v>
      </c>
      <c r="E56" s="175"/>
      <c r="F56" s="175"/>
      <c r="G56" s="175">
        <f>'将来負担比率（分子）の構造'!J$52</f>
        <v>6727</v>
      </c>
      <c r="H56" s="175"/>
      <c r="I56" s="175"/>
      <c r="J56" s="175">
        <f>'将来負担比率（分子）の構造'!K$52</f>
        <v>7007</v>
      </c>
      <c r="K56" s="175"/>
      <c r="L56" s="175"/>
      <c r="M56" s="175">
        <f>'将来負担比率（分子）の構造'!L$52</f>
        <v>6971</v>
      </c>
      <c r="N56" s="175"/>
      <c r="O56" s="175"/>
      <c r="P56" s="175">
        <f>'将来負担比率（分子）の構造'!M$52</f>
        <v>6620</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6996</v>
      </c>
      <c r="E58" s="175"/>
      <c r="F58" s="175"/>
      <c r="G58" s="175">
        <f>'将来負担比率（分子）の構造'!J$50</f>
        <v>6936</v>
      </c>
      <c r="H58" s="175"/>
      <c r="I58" s="175"/>
      <c r="J58" s="175">
        <f>'将来負担比率（分子）の構造'!K$50</f>
        <v>7103</v>
      </c>
      <c r="K58" s="175"/>
      <c r="L58" s="175"/>
      <c r="M58" s="175">
        <f>'将来負担比率（分子）の構造'!L$50</f>
        <v>7295</v>
      </c>
      <c r="N58" s="175"/>
      <c r="O58" s="175"/>
      <c r="P58" s="175">
        <f>'将来負担比率（分子）の構造'!M$50</f>
        <v>8386</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711</v>
      </c>
      <c r="C62" s="175"/>
      <c r="D62" s="175"/>
      <c r="E62" s="175">
        <f>'将来負担比率（分子）の構造'!J$45</f>
        <v>629</v>
      </c>
      <c r="F62" s="175"/>
      <c r="G62" s="175"/>
      <c r="H62" s="175">
        <f>'将来負担比率（分子）の構造'!K$45</f>
        <v>554</v>
      </c>
      <c r="I62" s="175"/>
      <c r="J62" s="175"/>
      <c r="K62" s="175">
        <f>'将来負担比率（分子）の構造'!L$45</f>
        <v>396</v>
      </c>
      <c r="L62" s="175"/>
      <c r="M62" s="175"/>
      <c r="N62" s="175">
        <f>'将来負担比率（分子）の構造'!M$45</f>
        <v>404</v>
      </c>
      <c r="O62" s="175"/>
      <c r="P62" s="175"/>
    </row>
    <row r="63" spans="1:16">
      <c r="A63" s="175" t="s">
        <v>36</v>
      </c>
      <c r="B63" s="175">
        <f>'将来負担比率（分子）の構造'!I$44</f>
        <v>388</v>
      </c>
      <c r="C63" s="175"/>
      <c r="D63" s="175"/>
      <c r="E63" s="175">
        <f>'将来負担比率（分子）の構造'!J$44</f>
        <v>403</v>
      </c>
      <c r="F63" s="175"/>
      <c r="G63" s="175"/>
      <c r="H63" s="175">
        <f>'将来負担比率（分子）の構造'!K$44</f>
        <v>503</v>
      </c>
      <c r="I63" s="175"/>
      <c r="J63" s="175"/>
      <c r="K63" s="175">
        <f>'将来負担比率（分子）の構造'!L$44</f>
        <v>535</v>
      </c>
      <c r="L63" s="175"/>
      <c r="M63" s="175"/>
      <c r="N63" s="175">
        <f>'将来負担比率（分子）の構造'!M$44</f>
        <v>544</v>
      </c>
      <c r="O63" s="175"/>
      <c r="P63" s="175"/>
    </row>
    <row r="64" spans="1:16">
      <c r="A64" s="175" t="s">
        <v>35</v>
      </c>
      <c r="B64" s="175">
        <f>'将来負担比率（分子）の構造'!I$43</f>
        <v>917</v>
      </c>
      <c r="C64" s="175"/>
      <c r="D64" s="175"/>
      <c r="E64" s="175">
        <f>'将来負担比率（分子）の構造'!J$43</f>
        <v>963</v>
      </c>
      <c r="F64" s="175"/>
      <c r="G64" s="175"/>
      <c r="H64" s="175">
        <f>'将来負担比率（分子）の構造'!K$43</f>
        <v>966</v>
      </c>
      <c r="I64" s="175"/>
      <c r="J64" s="175"/>
      <c r="K64" s="175">
        <f>'将来負担比率（分子）の構造'!L$43</f>
        <v>858</v>
      </c>
      <c r="L64" s="175"/>
      <c r="M64" s="175"/>
      <c r="N64" s="175">
        <f>'将来負担比率（分子）の構造'!M$43</f>
        <v>788</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7348</v>
      </c>
      <c r="C66" s="175"/>
      <c r="D66" s="175"/>
      <c r="E66" s="175">
        <f>'将来負担比率（分子）の構造'!J$41</f>
        <v>7862</v>
      </c>
      <c r="F66" s="175"/>
      <c r="G66" s="175"/>
      <c r="H66" s="175">
        <f>'将来負担比率（分子）の構造'!K$41</f>
        <v>8324</v>
      </c>
      <c r="I66" s="175"/>
      <c r="J66" s="175"/>
      <c r="K66" s="175">
        <f>'将来負担比率（分子）の構造'!L$41</f>
        <v>7880</v>
      </c>
      <c r="L66" s="175"/>
      <c r="M66" s="175"/>
      <c r="N66" s="175">
        <f>'将来負担比率（分子）の構造'!M$41</f>
        <v>7516</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2983</v>
      </c>
      <c r="C72" s="179">
        <f>基金残高に係る経年分析!G55</f>
        <v>2761</v>
      </c>
      <c r="D72" s="179">
        <f>基金残高に係る経年分析!H55</f>
        <v>2821</v>
      </c>
    </row>
    <row r="73" spans="1:16">
      <c r="A73" s="178" t="s">
        <v>80</v>
      </c>
      <c r="B73" s="179">
        <f>基金残高に係る経年分析!F56</f>
        <v>887</v>
      </c>
      <c r="C73" s="179">
        <f>基金残高に係る経年分析!G56</f>
        <v>971</v>
      </c>
      <c r="D73" s="179">
        <f>基金残高に係る経年分析!H56</f>
        <v>1788</v>
      </c>
    </row>
    <row r="74" spans="1:16">
      <c r="A74" s="178" t="s">
        <v>81</v>
      </c>
      <c r="B74" s="179">
        <f>基金残高に係る経年分析!F57</f>
        <v>3481</v>
      </c>
      <c r="C74" s="179">
        <f>基金残高に係る経年分析!G57</f>
        <v>3821</v>
      </c>
      <c r="D74" s="179">
        <f>基金残高に係る経年分析!H57</f>
        <v>4039</v>
      </c>
    </row>
  </sheetData>
  <sheetProtection algorithmName="SHA-512" hashValue="/n4LB9jghvqPXoVkNva2Bf62gISGapCcYehY/+yrJe5hlHYyRtl5McuHqtzMH1ZLtQ0a34FPlmktyI3F2x789w==" saltValue="6zTXrGwswp+rcTMaj24X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230</v>
      </c>
      <c r="C5" s="680"/>
      <c r="D5" s="680"/>
      <c r="E5" s="680"/>
      <c r="F5" s="680"/>
      <c r="G5" s="680"/>
      <c r="H5" s="680"/>
      <c r="I5" s="680"/>
      <c r="J5" s="680"/>
      <c r="K5" s="680"/>
      <c r="L5" s="680"/>
      <c r="M5" s="680"/>
      <c r="N5" s="680"/>
      <c r="O5" s="680"/>
      <c r="P5" s="680"/>
      <c r="Q5" s="681"/>
      <c r="R5" s="676">
        <v>979960</v>
      </c>
      <c r="S5" s="677"/>
      <c r="T5" s="677"/>
      <c r="U5" s="677"/>
      <c r="V5" s="677"/>
      <c r="W5" s="677"/>
      <c r="X5" s="677"/>
      <c r="Y5" s="702"/>
      <c r="Z5" s="715">
        <v>10.8</v>
      </c>
      <c r="AA5" s="715"/>
      <c r="AB5" s="715"/>
      <c r="AC5" s="715"/>
      <c r="AD5" s="716">
        <v>979960</v>
      </c>
      <c r="AE5" s="716"/>
      <c r="AF5" s="716"/>
      <c r="AG5" s="716"/>
      <c r="AH5" s="716"/>
      <c r="AI5" s="716"/>
      <c r="AJ5" s="716"/>
      <c r="AK5" s="716"/>
      <c r="AL5" s="703">
        <v>22.3</v>
      </c>
      <c r="AM5" s="685"/>
      <c r="AN5" s="685"/>
      <c r="AO5" s="704"/>
      <c r="AP5" s="679" t="s">
        <v>231</v>
      </c>
      <c r="AQ5" s="680"/>
      <c r="AR5" s="680"/>
      <c r="AS5" s="680"/>
      <c r="AT5" s="680"/>
      <c r="AU5" s="680"/>
      <c r="AV5" s="680"/>
      <c r="AW5" s="680"/>
      <c r="AX5" s="680"/>
      <c r="AY5" s="680"/>
      <c r="AZ5" s="680"/>
      <c r="BA5" s="680"/>
      <c r="BB5" s="680"/>
      <c r="BC5" s="680"/>
      <c r="BD5" s="680"/>
      <c r="BE5" s="680"/>
      <c r="BF5" s="681"/>
      <c r="BG5" s="621">
        <v>977152</v>
      </c>
      <c r="BH5" s="622"/>
      <c r="BI5" s="622"/>
      <c r="BJ5" s="622"/>
      <c r="BK5" s="622"/>
      <c r="BL5" s="622"/>
      <c r="BM5" s="622"/>
      <c r="BN5" s="623"/>
      <c r="BO5" s="659">
        <v>99.7</v>
      </c>
      <c r="BP5" s="659"/>
      <c r="BQ5" s="659"/>
      <c r="BR5" s="659"/>
      <c r="BS5" s="660" t="s">
        <v>232</v>
      </c>
      <c r="BT5" s="660"/>
      <c r="BU5" s="660"/>
      <c r="BV5" s="660"/>
      <c r="BW5" s="660"/>
      <c r="BX5" s="660"/>
      <c r="BY5" s="660"/>
      <c r="BZ5" s="660"/>
      <c r="CA5" s="660"/>
      <c r="CB5" s="695"/>
      <c r="CD5" s="673" t="s">
        <v>226</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224</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c r="B6" s="618" t="s">
        <v>236</v>
      </c>
      <c r="C6" s="619"/>
      <c r="D6" s="619"/>
      <c r="E6" s="619"/>
      <c r="F6" s="619"/>
      <c r="G6" s="619"/>
      <c r="H6" s="619"/>
      <c r="I6" s="619"/>
      <c r="J6" s="619"/>
      <c r="K6" s="619"/>
      <c r="L6" s="619"/>
      <c r="M6" s="619"/>
      <c r="N6" s="619"/>
      <c r="O6" s="619"/>
      <c r="P6" s="619"/>
      <c r="Q6" s="620"/>
      <c r="R6" s="621">
        <v>82032</v>
      </c>
      <c r="S6" s="622"/>
      <c r="T6" s="622"/>
      <c r="U6" s="622"/>
      <c r="V6" s="622"/>
      <c r="W6" s="622"/>
      <c r="X6" s="622"/>
      <c r="Y6" s="623"/>
      <c r="Z6" s="659">
        <v>0.9</v>
      </c>
      <c r="AA6" s="659"/>
      <c r="AB6" s="659"/>
      <c r="AC6" s="659"/>
      <c r="AD6" s="660">
        <v>82032</v>
      </c>
      <c r="AE6" s="660"/>
      <c r="AF6" s="660"/>
      <c r="AG6" s="660"/>
      <c r="AH6" s="660"/>
      <c r="AI6" s="660"/>
      <c r="AJ6" s="660"/>
      <c r="AK6" s="660"/>
      <c r="AL6" s="624">
        <v>1.9</v>
      </c>
      <c r="AM6" s="625"/>
      <c r="AN6" s="625"/>
      <c r="AO6" s="661"/>
      <c r="AP6" s="618" t="s">
        <v>237</v>
      </c>
      <c r="AQ6" s="619"/>
      <c r="AR6" s="619"/>
      <c r="AS6" s="619"/>
      <c r="AT6" s="619"/>
      <c r="AU6" s="619"/>
      <c r="AV6" s="619"/>
      <c r="AW6" s="619"/>
      <c r="AX6" s="619"/>
      <c r="AY6" s="619"/>
      <c r="AZ6" s="619"/>
      <c r="BA6" s="619"/>
      <c r="BB6" s="619"/>
      <c r="BC6" s="619"/>
      <c r="BD6" s="619"/>
      <c r="BE6" s="619"/>
      <c r="BF6" s="620"/>
      <c r="BG6" s="621">
        <v>977152</v>
      </c>
      <c r="BH6" s="622"/>
      <c r="BI6" s="622"/>
      <c r="BJ6" s="622"/>
      <c r="BK6" s="622"/>
      <c r="BL6" s="622"/>
      <c r="BM6" s="622"/>
      <c r="BN6" s="623"/>
      <c r="BO6" s="659">
        <v>99.7</v>
      </c>
      <c r="BP6" s="659"/>
      <c r="BQ6" s="659"/>
      <c r="BR6" s="659"/>
      <c r="BS6" s="660" t="s">
        <v>177</v>
      </c>
      <c r="BT6" s="660"/>
      <c r="BU6" s="660"/>
      <c r="BV6" s="660"/>
      <c r="BW6" s="660"/>
      <c r="BX6" s="660"/>
      <c r="BY6" s="660"/>
      <c r="BZ6" s="660"/>
      <c r="CA6" s="660"/>
      <c r="CB6" s="695"/>
      <c r="CD6" s="679" t="s">
        <v>238</v>
      </c>
      <c r="CE6" s="680"/>
      <c r="CF6" s="680"/>
      <c r="CG6" s="680"/>
      <c r="CH6" s="680"/>
      <c r="CI6" s="680"/>
      <c r="CJ6" s="680"/>
      <c r="CK6" s="680"/>
      <c r="CL6" s="680"/>
      <c r="CM6" s="680"/>
      <c r="CN6" s="680"/>
      <c r="CO6" s="680"/>
      <c r="CP6" s="680"/>
      <c r="CQ6" s="681"/>
      <c r="CR6" s="621">
        <v>71465</v>
      </c>
      <c r="CS6" s="622"/>
      <c r="CT6" s="622"/>
      <c r="CU6" s="622"/>
      <c r="CV6" s="622"/>
      <c r="CW6" s="622"/>
      <c r="CX6" s="622"/>
      <c r="CY6" s="623"/>
      <c r="CZ6" s="703">
        <v>0.8</v>
      </c>
      <c r="DA6" s="685"/>
      <c r="DB6" s="685"/>
      <c r="DC6" s="705"/>
      <c r="DD6" s="627" t="s">
        <v>232</v>
      </c>
      <c r="DE6" s="622"/>
      <c r="DF6" s="622"/>
      <c r="DG6" s="622"/>
      <c r="DH6" s="622"/>
      <c r="DI6" s="622"/>
      <c r="DJ6" s="622"/>
      <c r="DK6" s="622"/>
      <c r="DL6" s="622"/>
      <c r="DM6" s="622"/>
      <c r="DN6" s="622"/>
      <c r="DO6" s="622"/>
      <c r="DP6" s="623"/>
      <c r="DQ6" s="627">
        <v>71465</v>
      </c>
      <c r="DR6" s="622"/>
      <c r="DS6" s="622"/>
      <c r="DT6" s="622"/>
      <c r="DU6" s="622"/>
      <c r="DV6" s="622"/>
      <c r="DW6" s="622"/>
      <c r="DX6" s="622"/>
      <c r="DY6" s="622"/>
      <c r="DZ6" s="622"/>
      <c r="EA6" s="622"/>
      <c r="EB6" s="622"/>
      <c r="EC6" s="658"/>
    </row>
    <row r="7" spans="2:143" ht="11.25" customHeight="1">
      <c r="B7" s="618" t="s">
        <v>239</v>
      </c>
      <c r="C7" s="619"/>
      <c r="D7" s="619"/>
      <c r="E7" s="619"/>
      <c r="F7" s="619"/>
      <c r="G7" s="619"/>
      <c r="H7" s="619"/>
      <c r="I7" s="619"/>
      <c r="J7" s="619"/>
      <c r="K7" s="619"/>
      <c r="L7" s="619"/>
      <c r="M7" s="619"/>
      <c r="N7" s="619"/>
      <c r="O7" s="619"/>
      <c r="P7" s="619"/>
      <c r="Q7" s="620"/>
      <c r="R7" s="621">
        <v>177</v>
      </c>
      <c r="S7" s="622"/>
      <c r="T7" s="622"/>
      <c r="U7" s="622"/>
      <c r="V7" s="622"/>
      <c r="W7" s="622"/>
      <c r="X7" s="622"/>
      <c r="Y7" s="623"/>
      <c r="Z7" s="659">
        <v>0</v>
      </c>
      <c r="AA7" s="659"/>
      <c r="AB7" s="659"/>
      <c r="AC7" s="659"/>
      <c r="AD7" s="660">
        <v>177</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356296</v>
      </c>
      <c r="BH7" s="622"/>
      <c r="BI7" s="622"/>
      <c r="BJ7" s="622"/>
      <c r="BK7" s="622"/>
      <c r="BL7" s="622"/>
      <c r="BM7" s="622"/>
      <c r="BN7" s="623"/>
      <c r="BO7" s="659">
        <v>36.4</v>
      </c>
      <c r="BP7" s="659"/>
      <c r="BQ7" s="659"/>
      <c r="BR7" s="659"/>
      <c r="BS7" s="660" t="s">
        <v>177</v>
      </c>
      <c r="BT7" s="660"/>
      <c r="BU7" s="660"/>
      <c r="BV7" s="660"/>
      <c r="BW7" s="660"/>
      <c r="BX7" s="660"/>
      <c r="BY7" s="660"/>
      <c r="BZ7" s="660"/>
      <c r="CA7" s="660"/>
      <c r="CB7" s="695"/>
      <c r="CD7" s="618" t="s">
        <v>241</v>
      </c>
      <c r="CE7" s="619"/>
      <c r="CF7" s="619"/>
      <c r="CG7" s="619"/>
      <c r="CH7" s="619"/>
      <c r="CI7" s="619"/>
      <c r="CJ7" s="619"/>
      <c r="CK7" s="619"/>
      <c r="CL7" s="619"/>
      <c r="CM7" s="619"/>
      <c r="CN7" s="619"/>
      <c r="CO7" s="619"/>
      <c r="CP7" s="619"/>
      <c r="CQ7" s="620"/>
      <c r="CR7" s="621">
        <v>2409553</v>
      </c>
      <c r="CS7" s="622"/>
      <c r="CT7" s="622"/>
      <c r="CU7" s="622"/>
      <c r="CV7" s="622"/>
      <c r="CW7" s="622"/>
      <c r="CX7" s="622"/>
      <c r="CY7" s="623"/>
      <c r="CZ7" s="659">
        <v>28.4</v>
      </c>
      <c r="DA7" s="659"/>
      <c r="DB7" s="659"/>
      <c r="DC7" s="659"/>
      <c r="DD7" s="627">
        <v>161086</v>
      </c>
      <c r="DE7" s="622"/>
      <c r="DF7" s="622"/>
      <c r="DG7" s="622"/>
      <c r="DH7" s="622"/>
      <c r="DI7" s="622"/>
      <c r="DJ7" s="622"/>
      <c r="DK7" s="622"/>
      <c r="DL7" s="622"/>
      <c r="DM7" s="622"/>
      <c r="DN7" s="622"/>
      <c r="DO7" s="622"/>
      <c r="DP7" s="623"/>
      <c r="DQ7" s="627">
        <v>1737317</v>
      </c>
      <c r="DR7" s="622"/>
      <c r="DS7" s="622"/>
      <c r="DT7" s="622"/>
      <c r="DU7" s="622"/>
      <c r="DV7" s="622"/>
      <c r="DW7" s="622"/>
      <c r="DX7" s="622"/>
      <c r="DY7" s="622"/>
      <c r="DZ7" s="622"/>
      <c r="EA7" s="622"/>
      <c r="EB7" s="622"/>
      <c r="EC7" s="658"/>
    </row>
    <row r="8" spans="2:143" ht="11.25" customHeight="1">
      <c r="B8" s="618" t="s">
        <v>242</v>
      </c>
      <c r="C8" s="619"/>
      <c r="D8" s="619"/>
      <c r="E8" s="619"/>
      <c r="F8" s="619"/>
      <c r="G8" s="619"/>
      <c r="H8" s="619"/>
      <c r="I8" s="619"/>
      <c r="J8" s="619"/>
      <c r="K8" s="619"/>
      <c r="L8" s="619"/>
      <c r="M8" s="619"/>
      <c r="N8" s="619"/>
      <c r="O8" s="619"/>
      <c r="P8" s="619"/>
      <c r="Q8" s="620"/>
      <c r="R8" s="621">
        <v>3417</v>
      </c>
      <c r="S8" s="622"/>
      <c r="T8" s="622"/>
      <c r="U8" s="622"/>
      <c r="V8" s="622"/>
      <c r="W8" s="622"/>
      <c r="X8" s="622"/>
      <c r="Y8" s="623"/>
      <c r="Z8" s="659">
        <v>0</v>
      </c>
      <c r="AA8" s="659"/>
      <c r="AB8" s="659"/>
      <c r="AC8" s="659"/>
      <c r="AD8" s="660">
        <v>3417</v>
      </c>
      <c r="AE8" s="660"/>
      <c r="AF8" s="660"/>
      <c r="AG8" s="660"/>
      <c r="AH8" s="660"/>
      <c r="AI8" s="660"/>
      <c r="AJ8" s="660"/>
      <c r="AK8" s="660"/>
      <c r="AL8" s="624">
        <v>0.1</v>
      </c>
      <c r="AM8" s="625"/>
      <c r="AN8" s="625"/>
      <c r="AO8" s="661"/>
      <c r="AP8" s="618" t="s">
        <v>243</v>
      </c>
      <c r="AQ8" s="619"/>
      <c r="AR8" s="619"/>
      <c r="AS8" s="619"/>
      <c r="AT8" s="619"/>
      <c r="AU8" s="619"/>
      <c r="AV8" s="619"/>
      <c r="AW8" s="619"/>
      <c r="AX8" s="619"/>
      <c r="AY8" s="619"/>
      <c r="AZ8" s="619"/>
      <c r="BA8" s="619"/>
      <c r="BB8" s="619"/>
      <c r="BC8" s="619"/>
      <c r="BD8" s="619"/>
      <c r="BE8" s="619"/>
      <c r="BF8" s="620"/>
      <c r="BG8" s="621">
        <v>13977</v>
      </c>
      <c r="BH8" s="622"/>
      <c r="BI8" s="622"/>
      <c r="BJ8" s="622"/>
      <c r="BK8" s="622"/>
      <c r="BL8" s="622"/>
      <c r="BM8" s="622"/>
      <c r="BN8" s="623"/>
      <c r="BO8" s="659">
        <v>1.4</v>
      </c>
      <c r="BP8" s="659"/>
      <c r="BQ8" s="659"/>
      <c r="BR8" s="659"/>
      <c r="BS8" s="660" t="s">
        <v>177</v>
      </c>
      <c r="BT8" s="660"/>
      <c r="BU8" s="660"/>
      <c r="BV8" s="660"/>
      <c r="BW8" s="660"/>
      <c r="BX8" s="660"/>
      <c r="BY8" s="660"/>
      <c r="BZ8" s="660"/>
      <c r="CA8" s="660"/>
      <c r="CB8" s="695"/>
      <c r="CD8" s="618" t="s">
        <v>244</v>
      </c>
      <c r="CE8" s="619"/>
      <c r="CF8" s="619"/>
      <c r="CG8" s="619"/>
      <c r="CH8" s="619"/>
      <c r="CI8" s="619"/>
      <c r="CJ8" s="619"/>
      <c r="CK8" s="619"/>
      <c r="CL8" s="619"/>
      <c r="CM8" s="619"/>
      <c r="CN8" s="619"/>
      <c r="CO8" s="619"/>
      <c r="CP8" s="619"/>
      <c r="CQ8" s="620"/>
      <c r="CR8" s="621">
        <v>1925662</v>
      </c>
      <c r="CS8" s="622"/>
      <c r="CT8" s="622"/>
      <c r="CU8" s="622"/>
      <c r="CV8" s="622"/>
      <c r="CW8" s="622"/>
      <c r="CX8" s="622"/>
      <c r="CY8" s="623"/>
      <c r="CZ8" s="659">
        <v>22.7</v>
      </c>
      <c r="DA8" s="659"/>
      <c r="DB8" s="659"/>
      <c r="DC8" s="659"/>
      <c r="DD8" s="627">
        <v>10392</v>
      </c>
      <c r="DE8" s="622"/>
      <c r="DF8" s="622"/>
      <c r="DG8" s="622"/>
      <c r="DH8" s="622"/>
      <c r="DI8" s="622"/>
      <c r="DJ8" s="622"/>
      <c r="DK8" s="622"/>
      <c r="DL8" s="622"/>
      <c r="DM8" s="622"/>
      <c r="DN8" s="622"/>
      <c r="DO8" s="622"/>
      <c r="DP8" s="623"/>
      <c r="DQ8" s="627">
        <v>1034168</v>
      </c>
      <c r="DR8" s="622"/>
      <c r="DS8" s="622"/>
      <c r="DT8" s="622"/>
      <c r="DU8" s="622"/>
      <c r="DV8" s="622"/>
      <c r="DW8" s="622"/>
      <c r="DX8" s="622"/>
      <c r="DY8" s="622"/>
      <c r="DZ8" s="622"/>
      <c r="EA8" s="622"/>
      <c r="EB8" s="622"/>
      <c r="EC8" s="658"/>
    </row>
    <row r="9" spans="2:143" ht="11.25" customHeight="1">
      <c r="B9" s="618" t="s">
        <v>245</v>
      </c>
      <c r="C9" s="619"/>
      <c r="D9" s="619"/>
      <c r="E9" s="619"/>
      <c r="F9" s="619"/>
      <c r="G9" s="619"/>
      <c r="H9" s="619"/>
      <c r="I9" s="619"/>
      <c r="J9" s="619"/>
      <c r="K9" s="619"/>
      <c r="L9" s="619"/>
      <c r="M9" s="619"/>
      <c r="N9" s="619"/>
      <c r="O9" s="619"/>
      <c r="P9" s="619"/>
      <c r="Q9" s="620"/>
      <c r="R9" s="621">
        <v>2337</v>
      </c>
      <c r="S9" s="622"/>
      <c r="T9" s="622"/>
      <c r="U9" s="622"/>
      <c r="V9" s="622"/>
      <c r="W9" s="622"/>
      <c r="X9" s="622"/>
      <c r="Y9" s="623"/>
      <c r="Z9" s="659">
        <v>0</v>
      </c>
      <c r="AA9" s="659"/>
      <c r="AB9" s="659"/>
      <c r="AC9" s="659"/>
      <c r="AD9" s="660">
        <v>2337</v>
      </c>
      <c r="AE9" s="660"/>
      <c r="AF9" s="660"/>
      <c r="AG9" s="660"/>
      <c r="AH9" s="660"/>
      <c r="AI9" s="660"/>
      <c r="AJ9" s="660"/>
      <c r="AK9" s="660"/>
      <c r="AL9" s="624">
        <v>0.1</v>
      </c>
      <c r="AM9" s="625"/>
      <c r="AN9" s="625"/>
      <c r="AO9" s="661"/>
      <c r="AP9" s="618" t="s">
        <v>246</v>
      </c>
      <c r="AQ9" s="619"/>
      <c r="AR9" s="619"/>
      <c r="AS9" s="619"/>
      <c r="AT9" s="619"/>
      <c r="AU9" s="619"/>
      <c r="AV9" s="619"/>
      <c r="AW9" s="619"/>
      <c r="AX9" s="619"/>
      <c r="AY9" s="619"/>
      <c r="AZ9" s="619"/>
      <c r="BA9" s="619"/>
      <c r="BB9" s="619"/>
      <c r="BC9" s="619"/>
      <c r="BD9" s="619"/>
      <c r="BE9" s="619"/>
      <c r="BF9" s="620"/>
      <c r="BG9" s="621">
        <v>277766</v>
      </c>
      <c r="BH9" s="622"/>
      <c r="BI9" s="622"/>
      <c r="BJ9" s="622"/>
      <c r="BK9" s="622"/>
      <c r="BL9" s="622"/>
      <c r="BM9" s="622"/>
      <c r="BN9" s="623"/>
      <c r="BO9" s="659">
        <v>28.3</v>
      </c>
      <c r="BP9" s="659"/>
      <c r="BQ9" s="659"/>
      <c r="BR9" s="659"/>
      <c r="BS9" s="660" t="s">
        <v>232</v>
      </c>
      <c r="BT9" s="660"/>
      <c r="BU9" s="660"/>
      <c r="BV9" s="660"/>
      <c r="BW9" s="660"/>
      <c r="BX9" s="660"/>
      <c r="BY9" s="660"/>
      <c r="BZ9" s="660"/>
      <c r="CA9" s="660"/>
      <c r="CB9" s="695"/>
      <c r="CD9" s="618" t="s">
        <v>247</v>
      </c>
      <c r="CE9" s="619"/>
      <c r="CF9" s="619"/>
      <c r="CG9" s="619"/>
      <c r="CH9" s="619"/>
      <c r="CI9" s="619"/>
      <c r="CJ9" s="619"/>
      <c r="CK9" s="619"/>
      <c r="CL9" s="619"/>
      <c r="CM9" s="619"/>
      <c r="CN9" s="619"/>
      <c r="CO9" s="619"/>
      <c r="CP9" s="619"/>
      <c r="CQ9" s="620"/>
      <c r="CR9" s="621">
        <v>816678</v>
      </c>
      <c r="CS9" s="622"/>
      <c r="CT9" s="622"/>
      <c r="CU9" s="622"/>
      <c r="CV9" s="622"/>
      <c r="CW9" s="622"/>
      <c r="CX9" s="622"/>
      <c r="CY9" s="623"/>
      <c r="CZ9" s="659">
        <v>9.6</v>
      </c>
      <c r="DA9" s="659"/>
      <c r="DB9" s="659"/>
      <c r="DC9" s="659"/>
      <c r="DD9" s="627">
        <v>5203</v>
      </c>
      <c r="DE9" s="622"/>
      <c r="DF9" s="622"/>
      <c r="DG9" s="622"/>
      <c r="DH9" s="622"/>
      <c r="DI9" s="622"/>
      <c r="DJ9" s="622"/>
      <c r="DK9" s="622"/>
      <c r="DL9" s="622"/>
      <c r="DM9" s="622"/>
      <c r="DN9" s="622"/>
      <c r="DO9" s="622"/>
      <c r="DP9" s="623"/>
      <c r="DQ9" s="627">
        <v>692257</v>
      </c>
      <c r="DR9" s="622"/>
      <c r="DS9" s="622"/>
      <c r="DT9" s="622"/>
      <c r="DU9" s="622"/>
      <c r="DV9" s="622"/>
      <c r="DW9" s="622"/>
      <c r="DX9" s="622"/>
      <c r="DY9" s="622"/>
      <c r="DZ9" s="622"/>
      <c r="EA9" s="622"/>
      <c r="EB9" s="622"/>
      <c r="EC9" s="658"/>
    </row>
    <row r="10" spans="2:143" ht="11.25" customHeight="1">
      <c r="B10" s="618" t="s">
        <v>248</v>
      </c>
      <c r="C10" s="619"/>
      <c r="D10" s="619"/>
      <c r="E10" s="619"/>
      <c r="F10" s="619"/>
      <c r="G10" s="619"/>
      <c r="H10" s="619"/>
      <c r="I10" s="619"/>
      <c r="J10" s="619"/>
      <c r="K10" s="619"/>
      <c r="L10" s="619"/>
      <c r="M10" s="619"/>
      <c r="N10" s="619"/>
      <c r="O10" s="619"/>
      <c r="P10" s="619"/>
      <c r="Q10" s="620"/>
      <c r="R10" s="621" t="s">
        <v>177</v>
      </c>
      <c r="S10" s="622"/>
      <c r="T10" s="622"/>
      <c r="U10" s="622"/>
      <c r="V10" s="622"/>
      <c r="W10" s="622"/>
      <c r="X10" s="622"/>
      <c r="Y10" s="623"/>
      <c r="Z10" s="659" t="s">
        <v>177</v>
      </c>
      <c r="AA10" s="659"/>
      <c r="AB10" s="659"/>
      <c r="AC10" s="659"/>
      <c r="AD10" s="660" t="s">
        <v>177</v>
      </c>
      <c r="AE10" s="660"/>
      <c r="AF10" s="660"/>
      <c r="AG10" s="660"/>
      <c r="AH10" s="660"/>
      <c r="AI10" s="660"/>
      <c r="AJ10" s="660"/>
      <c r="AK10" s="660"/>
      <c r="AL10" s="624" t="s">
        <v>177</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27076</v>
      </c>
      <c r="BH10" s="622"/>
      <c r="BI10" s="622"/>
      <c r="BJ10" s="622"/>
      <c r="BK10" s="622"/>
      <c r="BL10" s="622"/>
      <c r="BM10" s="622"/>
      <c r="BN10" s="623"/>
      <c r="BO10" s="659">
        <v>2.8</v>
      </c>
      <c r="BP10" s="659"/>
      <c r="BQ10" s="659"/>
      <c r="BR10" s="659"/>
      <c r="BS10" s="660" t="s">
        <v>177</v>
      </c>
      <c r="BT10" s="660"/>
      <c r="BU10" s="660"/>
      <c r="BV10" s="660"/>
      <c r="BW10" s="660"/>
      <c r="BX10" s="660"/>
      <c r="BY10" s="660"/>
      <c r="BZ10" s="660"/>
      <c r="CA10" s="660"/>
      <c r="CB10" s="695"/>
      <c r="CD10" s="618" t="s">
        <v>250</v>
      </c>
      <c r="CE10" s="619"/>
      <c r="CF10" s="619"/>
      <c r="CG10" s="619"/>
      <c r="CH10" s="619"/>
      <c r="CI10" s="619"/>
      <c r="CJ10" s="619"/>
      <c r="CK10" s="619"/>
      <c r="CL10" s="619"/>
      <c r="CM10" s="619"/>
      <c r="CN10" s="619"/>
      <c r="CO10" s="619"/>
      <c r="CP10" s="619"/>
      <c r="CQ10" s="620"/>
      <c r="CR10" s="621" t="s">
        <v>177</v>
      </c>
      <c r="CS10" s="622"/>
      <c r="CT10" s="622"/>
      <c r="CU10" s="622"/>
      <c r="CV10" s="622"/>
      <c r="CW10" s="622"/>
      <c r="CX10" s="622"/>
      <c r="CY10" s="623"/>
      <c r="CZ10" s="659" t="s">
        <v>177</v>
      </c>
      <c r="DA10" s="659"/>
      <c r="DB10" s="659"/>
      <c r="DC10" s="659"/>
      <c r="DD10" s="627" t="s">
        <v>232</v>
      </c>
      <c r="DE10" s="622"/>
      <c r="DF10" s="622"/>
      <c r="DG10" s="622"/>
      <c r="DH10" s="622"/>
      <c r="DI10" s="622"/>
      <c r="DJ10" s="622"/>
      <c r="DK10" s="622"/>
      <c r="DL10" s="622"/>
      <c r="DM10" s="622"/>
      <c r="DN10" s="622"/>
      <c r="DO10" s="622"/>
      <c r="DP10" s="623"/>
      <c r="DQ10" s="627" t="s">
        <v>177</v>
      </c>
      <c r="DR10" s="622"/>
      <c r="DS10" s="622"/>
      <c r="DT10" s="622"/>
      <c r="DU10" s="622"/>
      <c r="DV10" s="622"/>
      <c r="DW10" s="622"/>
      <c r="DX10" s="622"/>
      <c r="DY10" s="622"/>
      <c r="DZ10" s="622"/>
      <c r="EA10" s="622"/>
      <c r="EB10" s="622"/>
      <c r="EC10" s="658"/>
    </row>
    <row r="11" spans="2:143" ht="11.25" customHeight="1">
      <c r="B11" s="618" t="s">
        <v>251</v>
      </c>
      <c r="C11" s="619"/>
      <c r="D11" s="619"/>
      <c r="E11" s="619"/>
      <c r="F11" s="619"/>
      <c r="G11" s="619"/>
      <c r="H11" s="619"/>
      <c r="I11" s="619"/>
      <c r="J11" s="619"/>
      <c r="K11" s="619"/>
      <c r="L11" s="619"/>
      <c r="M11" s="619"/>
      <c r="N11" s="619"/>
      <c r="O11" s="619"/>
      <c r="P11" s="619"/>
      <c r="Q11" s="620"/>
      <c r="R11" s="621">
        <v>232566</v>
      </c>
      <c r="S11" s="622"/>
      <c r="T11" s="622"/>
      <c r="U11" s="622"/>
      <c r="V11" s="622"/>
      <c r="W11" s="622"/>
      <c r="X11" s="622"/>
      <c r="Y11" s="623"/>
      <c r="Z11" s="624">
        <v>2.6</v>
      </c>
      <c r="AA11" s="625"/>
      <c r="AB11" s="625"/>
      <c r="AC11" s="626"/>
      <c r="AD11" s="627">
        <v>232566</v>
      </c>
      <c r="AE11" s="622"/>
      <c r="AF11" s="622"/>
      <c r="AG11" s="622"/>
      <c r="AH11" s="622"/>
      <c r="AI11" s="622"/>
      <c r="AJ11" s="622"/>
      <c r="AK11" s="623"/>
      <c r="AL11" s="624">
        <v>5.3</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37477</v>
      </c>
      <c r="BH11" s="622"/>
      <c r="BI11" s="622"/>
      <c r="BJ11" s="622"/>
      <c r="BK11" s="622"/>
      <c r="BL11" s="622"/>
      <c r="BM11" s="622"/>
      <c r="BN11" s="623"/>
      <c r="BO11" s="659">
        <v>3.8</v>
      </c>
      <c r="BP11" s="659"/>
      <c r="BQ11" s="659"/>
      <c r="BR11" s="659"/>
      <c r="BS11" s="660" t="s">
        <v>253</v>
      </c>
      <c r="BT11" s="660"/>
      <c r="BU11" s="660"/>
      <c r="BV11" s="660"/>
      <c r="BW11" s="660"/>
      <c r="BX11" s="660"/>
      <c r="BY11" s="660"/>
      <c r="BZ11" s="660"/>
      <c r="CA11" s="660"/>
      <c r="CB11" s="695"/>
      <c r="CD11" s="618" t="s">
        <v>254</v>
      </c>
      <c r="CE11" s="619"/>
      <c r="CF11" s="619"/>
      <c r="CG11" s="619"/>
      <c r="CH11" s="619"/>
      <c r="CI11" s="619"/>
      <c r="CJ11" s="619"/>
      <c r="CK11" s="619"/>
      <c r="CL11" s="619"/>
      <c r="CM11" s="619"/>
      <c r="CN11" s="619"/>
      <c r="CO11" s="619"/>
      <c r="CP11" s="619"/>
      <c r="CQ11" s="620"/>
      <c r="CR11" s="621">
        <v>284965</v>
      </c>
      <c r="CS11" s="622"/>
      <c r="CT11" s="622"/>
      <c r="CU11" s="622"/>
      <c r="CV11" s="622"/>
      <c r="CW11" s="622"/>
      <c r="CX11" s="622"/>
      <c r="CY11" s="623"/>
      <c r="CZ11" s="659">
        <v>3.4</v>
      </c>
      <c r="DA11" s="659"/>
      <c r="DB11" s="659"/>
      <c r="DC11" s="659"/>
      <c r="DD11" s="627">
        <v>22223</v>
      </c>
      <c r="DE11" s="622"/>
      <c r="DF11" s="622"/>
      <c r="DG11" s="622"/>
      <c r="DH11" s="622"/>
      <c r="DI11" s="622"/>
      <c r="DJ11" s="622"/>
      <c r="DK11" s="622"/>
      <c r="DL11" s="622"/>
      <c r="DM11" s="622"/>
      <c r="DN11" s="622"/>
      <c r="DO11" s="622"/>
      <c r="DP11" s="623"/>
      <c r="DQ11" s="627">
        <v>152008</v>
      </c>
      <c r="DR11" s="622"/>
      <c r="DS11" s="622"/>
      <c r="DT11" s="622"/>
      <c r="DU11" s="622"/>
      <c r="DV11" s="622"/>
      <c r="DW11" s="622"/>
      <c r="DX11" s="622"/>
      <c r="DY11" s="622"/>
      <c r="DZ11" s="622"/>
      <c r="EA11" s="622"/>
      <c r="EB11" s="622"/>
      <c r="EC11" s="658"/>
    </row>
    <row r="12" spans="2:143" ht="11.25" customHeight="1">
      <c r="B12" s="618" t="s">
        <v>255</v>
      </c>
      <c r="C12" s="619"/>
      <c r="D12" s="619"/>
      <c r="E12" s="619"/>
      <c r="F12" s="619"/>
      <c r="G12" s="619"/>
      <c r="H12" s="619"/>
      <c r="I12" s="619"/>
      <c r="J12" s="619"/>
      <c r="K12" s="619"/>
      <c r="L12" s="619"/>
      <c r="M12" s="619"/>
      <c r="N12" s="619"/>
      <c r="O12" s="619"/>
      <c r="P12" s="619"/>
      <c r="Q12" s="620"/>
      <c r="R12" s="621">
        <v>11634</v>
      </c>
      <c r="S12" s="622"/>
      <c r="T12" s="622"/>
      <c r="U12" s="622"/>
      <c r="V12" s="622"/>
      <c r="W12" s="622"/>
      <c r="X12" s="622"/>
      <c r="Y12" s="623"/>
      <c r="Z12" s="659">
        <v>0.1</v>
      </c>
      <c r="AA12" s="659"/>
      <c r="AB12" s="659"/>
      <c r="AC12" s="659"/>
      <c r="AD12" s="660">
        <v>11634</v>
      </c>
      <c r="AE12" s="660"/>
      <c r="AF12" s="660"/>
      <c r="AG12" s="660"/>
      <c r="AH12" s="660"/>
      <c r="AI12" s="660"/>
      <c r="AJ12" s="660"/>
      <c r="AK12" s="660"/>
      <c r="AL12" s="624">
        <v>0.3</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v>512002</v>
      </c>
      <c r="BH12" s="622"/>
      <c r="BI12" s="622"/>
      <c r="BJ12" s="622"/>
      <c r="BK12" s="622"/>
      <c r="BL12" s="622"/>
      <c r="BM12" s="622"/>
      <c r="BN12" s="623"/>
      <c r="BO12" s="659">
        <v>52.2</v>
      </c>
      <c r="BP12" s="659"/>
      <c r="BQ12" s="659"/>
      <c r="BR12" s="659"/>
      <c r="BS12" s="660" t="s">
        <v>177</v>
      </c>
      <c r="BT12" s="660"/>
      <c r="BU12" s="660"/>
      <c r="BV12" s="660"/>
      <c r="BW12" s="660"/>
      <c r="BX12" s="660"/>
      <c r="BY12" s="660"/>
      <c r="BZ12" s="660"/>
      <c r="CA12" s="660"/>
      <c r="CB12" s="695"/>
      <c r="CD12" s="618" t="s">
        <v>257</v>
      </c>
      <c r="CE12" s="619"/>
      <c r="CF12" s="619"/>
      <c r="CG12" s="619"/>
      <c r="CH12" s="619"/>
      <c r="CI12" s="619"/>
      <c r="CJ12" s="619"/>
      <c r="CK12" s="619"/>
      <c r="CL12" s="619"/>
      <c r="CM12" s="619"/>
      <c r="CN12" s="619"/>
      <c r="CO12" s="619"/>
      <c r="CP12" s="619"/>
      <c r="CQ12" s="620"/>
      <c r="CR12" s="621">
        <v>182964</v>
      </c>
      <c r="CS12" s="622"/>
      <c r="CT12" s="622"/>
      <c r="CU12" s="622"/>
      <c r="CV12" s="622"/>
      <c r="CW12" s="622"/>
      <c r="CX12" s="622"/>
      <c r="CY12" s="623"/>
      <c r="CZ12" s="659">
        <v>2.2000000000000002</v>
      </c>
      <c r="DA12" s="659"/>
      <c r="DB12" s="659"/>
      <c r="DC12" s="659"/>
      <c r="DD12" s="627">
        <v>16166</v>
      </c>
      <c r="DE12" s="622"/>
      <c r="DF12" s="622"/>
      <c r="DG12" s="622"/>
      <c r="DH12" s="622"/>
      <c r="DI12" s="622"/>
      <c r="DJ12" s="622"/>
      <c r="DK12" s="622"/>
      <c r="DL12" s="622"/>
      <c r="DM12" s="622"/>
      <c r="DN12" s="622"/>
      <c r="DO12" s="622"/>
      <c r="DP12" s="623"/>
      <c r="DQ12" s="627">
        <v>169416</v>
      </c>
      <c r="DR12" s="622"/>
      <c r="DS12" s="622"/>
      <c r="DT12" s="622"/>
      <c r="DU12" s="622"/>
      <c r="DV12" s="622"/>
      <c r="DW12" s="622"/>
      <c r="DX12" s="622"/>
      <c r="DY12" s="622"/>
      <c r="DZ12" s="622"/>
      <c r="EA12" s="622"/>
      <c r="EB12" s="622"/>
      <c r="EC12" s="658"/>
    </row>
    <row r="13" spans="2:143" ht="11.25" customHeight="1">
      <c r="B13" s="618" t="s">
        <v>258</v>
      </c>
      <c r="C13" s="619"/>
      <c r="D13" s="619"/>
      <c r="E13" s="619"/>
      <c r="F13" s="619"/>
      <c r="G13" s="619"/>
      <c r="H13" s="619"/>
      <c r="I13" s="619"/>
      <c r="J13" s="619"/>
      <c r="K13" s="619"/>
      <c r="L13" s="619"/>
      <c r="M13" s="619"/>
      <c r="N13" s="619"/>
      <c r="O13" s="619"/>
      <c r="P13" s="619"/>
      <c r="Q13" s="620"/>
      <c r="R13" s="621" t="s">
        <v>177</v>
      </c>
      <c r="S13" s="622"/>
      <c r="T13" s="622"/>
      <c r="U13" s="622"/>
      <c r="V13" s="622"/>
      <c r="W13" s="622"/>
      <c r="X13" s="622"/>
      <c r="Y13" s="623"/>
      <c r="Z13" s="659" t="s">
        <v>253</v>
      </c>
      <c r="AA13" s="659"/>
      <c r="AB13" s="659"/>
      <c r="AC13" s="659"/>
      <c r="AD13" s="660" t="s">
        <v>177</v>
      </c>
      <c r="AE13" s="660"/>
      <c r="AF13" s="660"/>
      <c r="AG13" s="660"/>
      <c r="AH13" s="660"/>
      <c r="AI13" s="660"/>
      <c r="AJ13" s="660"/>
      <c r="AK13" s="660"/>
      <c r="AL13" s="624" t="s">
        <v>177</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512002</v>
      </c>
      <c r="BH13" s="622"/>
      <c r="BI13" s="622"/>
      <c r="BJ13" s="622"/>
      <c r="BK13" s="622"/>
      <c r="BL13" s="622"/>
      <c r="BM13" s="622"/>
      <c r="BN13" s="623"/>
      <c r="BO13" s="659">
        <v>52.2</v>
      </c>
      <c r="BP13" s="659"/>
      <c r="BQ13" s="659"/>
      <c r="BR13" s="659"/>
      <c r="BS13" s="660" t="s">
        <v>177</v>
      </c>
      <c r="BT13" s="660"/>
      <c r="BU13" s="660"/>
      <c r="BV13" s="660"/>
      <c r="BW13" s="660"/>
      <c r="BX13" s="660"/>
      <c r="BY13" s="660"/>
      <c r="BZ13" s="660"/>
      <c r="CA13" s="660"/>
      <c r="CB13" s="695"/>
      <c r="CD13" s="618" t="s">
        <v>260</v>
      </c>
      <c r="CE13" s="619"/>
      <c r="CF13" s="619"/>
      <c r="CG13" s="619"/>
      <c r="CH13" s="619"/>
      <c r="CI13" s="619"/>
      <c r="CJ13" s="619"/>
      <c r="CK13" s="619"/>
      <c r="CL13" s="619"/>
      <c r="CM13" s="619"/>
      <c r="CN13" s="619"/>
      <c r="CO13" s="619"/>
      <c r="CP13" s="619"/>
      <c r="CQ13" s="620"/>
      <c r="CR13" s="621">
        <v>747458</v>
      </c>
      <c r="CS13" s="622"/>
      <c r="CT13" s="622"/>
      <c r="CU13" s="622"/>
      <c r="CV13" s="622"/>
      <c r="CW13" s="622"/>
      <c r="CX13" s="622"/>
      <c r="CY13" s="623"/>
      <c r="CZ13" s="659">
        <v>8.8000000000000007</v>
      </c>
      <c r="DA13" s="659"/>
      <c r="DB13" s="659"/>
      <c r="DC13" s="659"/>
      <c r="DD13" s="627">
        <v>600070</v>
      </c>
      <c r="DE13" s="622"/>
      <c r="DF13" s="622"/>
      <c r="DG13" s="622"/>
      <c r="DH13" s="622"/>
      <c r="DI13" s="622"/>
      <c r="DJ13" s="622"/>
      <c r="DK13" s="622"/>
      <c r="DL13" s="622"/>
      <c r="DM13" s="622"/>
      <c r="DN13" s="622"/>
      <c r="DO13" s="622"/>
      <c r="DP13" s="623"/>
      <c r="DQ13" s="627">
        <v>149593</v>
      </c>
      <c r="DR13" s="622"/>
      <c r="DS13" s="622"/>
      <c r="DT13" s="622"/>
      <c r="DU13" s="622"/>
      <c r="DV13" s="622"/>
      <c r="DW13" s="622"/>
      <c r="DX13" s="622"/>
      <c r="DY13" s="622"/>
      <c r="DZ13" s="622"/>
      <c r="EA13" s="622"/>
      <c r="EB13" s="622"/>
      <c r="EC13" s="658"/>
    </row>
    <row r="14" spans="2:143" ht="11.25" customHeight="1">
      <c r="B14" s="618" t="s">
        <v>261</v>
      </c>
      <c r="C14" s="619"/>
      <c r="D14" s="619"/>
      <c r="E14" s="619"/>
      <c r="F14" s="619"/>
      <c r="G14" s="619"/>
      <c r="H14" s="619"/>
      <c r="I14" s="619"/>
      <c r="J14" s="619"/>
      <c r="K14" s="619"/>
      <c r="L14" s="619"/>
      <c r="M14" s="619"/>
      <c r="N14" s="619"/>
      <c r="O14" s="619"/>
      <c r="P14" s="619"/>
      <c r="Q14" s="620"/>
      <c r="R14" s="621" t="s">
        <v>177</v>
      </c>
      <c r="S14" s="622"/>
      <c r="T14" s="622"/>
      <c r="U14" s="622"/>
      <c r="V14" s="622"/>
      <c r="W14" s="622"/>
      <c r="X14" s="622"/>
      <c r="Y14" s="623"/>
      <c r="Z14" s="659" t="s">
        <v>177</v>
      </c>
      <c r="AA14" s="659"/>
      <c r="AB14" s="659"/>
      <c r="AC14" s="659"/>
      <c r="AD14" s="660" t="s">
        <v>177</v>
      </c>
      <c r="AE14" s="660"/>
      <c r="AF14" s="660"/>
      <c r="AG14" s="660"/>
      <c r="AH14" s="660"/>
      <c r="AI14" s="660"/>
      <c r="AJ14" s="660"/>
      <c r="AK14" s="660"/>
      <c r="AL14" s="624" t="s">
        <v>232</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52505</v>
      </c>
      <c r="BH14" s="622"/>
      <c r="BI14" s="622"/>
      <c r="BJ14" s="622"/>
      <c r="BK14" s="622"/>
      <c r="BL14" s="622"/>
      <c r="BM14" s="622"/>
      <c r="BN14" s="623"/>
      <c r="BO14" s="659">
        <v>5.4</v>
      </c>
      <c r="BP14" s="659"/>
      <c r="BQ14" s="659"/>
      <c r="BR14" s="659"/>
      <c r="BS14" s="660" t="s">
        <v>177</v>
      </c>
      <c r="BT14" s="660"/>
      <c r="BU14" s="660"/>
      <c r="BV14" s="660"/>
      <c r="BW14" s="660"/>
      <c r="BX14" s="660"/>
      <c r="BY14" s="660"/>
      <c r="BZ14" s="660"/>
      <c r="CA14" s="660"/>
      <c r="CB14" s="695"/>
      <c r="CD14" s="618" t="s">
        <v>263</v>
      </c>
      <c r="CE14" s="619"/>
      <c r="CF14" s="619"/>
      <c r="CG14" s="619"/>
      <c r="CH14" s="619"/>
      <c r="CI14" s="619"/>
      <c r="CJ14" s="619"/>
      <c r="CK14" s="619"/>
      <c r="CL14" s="619"/>
      <c r="CM14" s="619"/>
      <c r="CN14" s="619"/>
      <c r="CO14" s="619"/>
      <c r="CP14" s="619"/>
      <c r="CQ14" s="620"/>
      <c r="CR14" s="621">
        <v>287608</v>
      </c>
      <c r="CS14" s="622"/>
      <c r="CT14" s="622"/>
      <c r="CU14" s="622"/>
      <c r="CV14" s="622"/>
      <c r="CW14" s="622"/>
      <c r="CX14" s="622"/>
      <c r="CY14" s="623"/>
      <c r="CZ14" s="659">
        <v>3.4</v>
      </c>
      <c r="DA14" s="659"/>
      <c r="DB14" s="659"/>
      <c r="DC14" s="659"/>
      <c r="DD14" s="627">
        <v>15326</v>
      </c>
      <c r="DE14" s="622"/>
      <c r="DF14" s="622"/>
      <c r="DG14" s="622"/>
      <c r="DH14" s="622"/>
      <c r="DI14" s="622"/>
      <c r="DJ14" s="622"/>
      <c r="DK14" s="622"/>
      <c r="DL14" s="622"/>
      <c r="DM14" s="622"/>
      <c r="DN14" s="622"/>
      <c r="DO14" s="622"/>
      <c r="DP14" s="623"/>
      <c r="DQ14" s="627">
        <v>264341</v>
      </c>
      <c r="DR14" s="622"/>
      <c r="DS14" s="622"/>
      <c r="DT14" s="622"/>
      <c r="DU14" s="622"/>
      <c r="DV14" s="622"/>
      <c r="DW14" s="622"/>
      <c r="DX14" s="622"/>
      <c r="DY14" s="622"/>
      <c r="DZ14" s="622"/>
      <c r="EA14" s="622"/>
      <c r="EB14" s="622"/>
      <c r="EC14" s="658"/>
    </row>
    <row r="15" spans="2:143" ht="11.25" customHeight="1">
      <c r="B15" s="618" t="s">
        <v>264</v>
      </c>
      <c r="C15" s="619"/>
      <c r="D15" s="619"/>
      <c r="E15" s="619"/>
      <c r="F15" s="619"/>
      <c r="G15" s="619"/>
      <c r="H15" s="619"/>
      <c r="I15" s="619"/>
      <c r="J15" s="619"/>
      <c r="K15" s="619"/>
      <c r="L15" s="619"/>
      <c r="M15" s="619"/>
      <c r="N15" s="619"/>
      <c r="O15" s="619"/>
      <c r="P15" s="619"/>
      <c r="Q15" s="620"/>
      <c r="R15" s="621" t="s">
        <v>177</v>
      </c>
      <c r="S15" s="622"/>
      <c r="T15" s="622"/>
      <c r="U15" s="622"/>
      <c r="V15" s="622"/>
      <c r="W15" s="622"/>
      <c r="X15" s="622"/>
      <c r="Y15" s="623"/>
      <c r="Z15" s="659" t="s">
        <v>177</v>
      </c>
      <c r="AA15" s="659"/>
      <c r="AB15" s="659"/>
      <c r="AC15" s="659"/>
      <c r="AD15" s="660" t="s">
        <v>177</v>
      </c>
      <c r="AE15" s="660"/>
      <c r="AF15" s="660"/>
      <c r="AG15" s="660"/>
      <c r="AH15" s="660"/>
      <c r="AI15" s="660"/>
      <c r="AJ15" s="660"/>
      <c r="AK15" s="660"/>
      <c r="AL15" s="624" t="s">
        <v>253</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56349</v>
      </c>
      <c r="BH15" s="622"/>
      <c r="BI15" s="622"/>
      <c r="BJ15" s="622"/>
      <c r="BK15" s="622"/>
      <c r="BL15" s="622"/>
      <c r="BM15" s="622"/>
      <c r="BN15" s="623"/>
      <c r="BO15" s="659">
        <v>5.8</v>
      </c>
      <c r="BP15" s="659"/>
      <c r="BQ15" s="659"/>
      <c r="BR15" s="659"/>
      <c r="BS15" s="660" t="s">
        <v>232</v>
      </c>
      <c r="BT15" s="660"/>
      <c r="BU15" s="660"/>
      <c r="BV15" s="660"/>
      <c r="BW15" s="660"/>
      <c r="BX15" s="660"/>
      <c r="BY15" s="660"/>
      <c r="BZ15" s="660"/>
      <c r="CA15" s="660"/>
      <c r="CB15" s="695"/>
      <c r="CD15" s="618" t="s">
        <v>266</v>
      </c>
      <c r="CE15" s="619"/>
      <c r="CF15" s="619"/>
      <c r="CG15" s="619"/>
      <c r="CH15" s="619"/>
      <c r="CI15" s="619"/>
      <c r="CJ15" s="619"/>
      <c r="CK15" s="619"/>
      <c r="CL15" s="619"/>
      <c r="CM15" s="619"/>
      <c r="CN15" s="619"/>
      <c r="CO15" s="619"/>
      <c r="CP15" s="619"/>
      <c r="CQ15" s="620"/>
      <c r="CR15" s="621">
        <v>517184</v>
      </c>
      <c r="CS15" s="622"/>
      <c r="CT15" s="622"/>
      <c r="CU15" s="622"/>
      <c r="CV15" s="622"/>
      <c r="CW15" s="622"/>
      <c r="CX15" s="622"/>
      <c r="CY15" s="623"/>
      <c r="CZ15" s="659">
        <v>6.1</v>
      </c>
      <c r="DA15" s="659"/>
      <c r="DB15" s="659"/>
      <c r="DC15" s="659"/>
      <c r="DD15" s="627">
        <v>53509</v>
      </c>
      <c r="DE15" s="622"/>
      <c r="DF15" s="622"/>
      <c r="DG15" s="622"/>
      <c r="DH15" s="622"/>
      <c r="DI15" s="622"/>
      <c r="DJ15" s="622"/>
      <c r="DK15" s="622"/>
      <c r="DL15" s="622"/>
      <c r="DM15" s="622"/>
      <c r="DN15" s="622"/>
      <c r="DO15" s="622"/>
      <c r="DP15" s="623"/>
      <c r="DQ15" s="627">
        <v>468266</v>
      </c>
      <c r="DR15" s="622"/>
      <c r="DS15" s="622"/>
      <c r="DT15" s="622"/>
      <c r="DU15" s="622"/>
      <c r="DV15" s="622"/>
      <c r="DW15" s="622"/>
      <c r="DX15" s="622"/>
      <c r="DY15" s="622"/>
      <c r="DZ15" s="622"/>
      <c r="EA15" s="622"/>
      <c r="EB15" s="622"/>
      <c r="EC15" s="658"/>
    </row>
    <row r="16" spans="2:143" ht="11.25" customHeight="1">
      <c r="B16" s="618" t="s">
        <v>267</v>
      </c>
      <c r="C16" s="619"/>
      <c r="D16" s="619"/>
      <c r="E16" s="619"/>
      <c r="F16" s="619"/>
      <c r="G16" s="619"/>
      <c r="H16" s="619"/>
      <c r="I16" s="619"/>
      <c r="J16" s="619"/>
      <c r="K16" s="619"/>
      <c r="L16" s="619"/>
      <c r="M16" s="619"/>
      <c r="N16" s="619"/>
      <c r="O16" s="619"/>
      <c r="P16" s="619"/>
      <c r="Q16" s="620"/>
      <c r="R16" s="621">
        <v>6141</v>
      </c>
      <c r="S16" s="622"/>
      <c r="T16" s="622"/>
      <c r="U16" s="622"/>
      <c r="V16" s="622"/>
      <c r="W16" s="622"/>
      <c r="X16" s="622"/>
      <c r="Y16" s="623"/>
      <c r="Z16" s="659">
        <v>0.1</v>
      </c>
      <c r="AA16" s="659"/>
      <c r="AB16" s="659"/>
      <c r="AC16" s="659"/>
      <c r="AD16" s="660">
        <v>6141</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232</v>
      </c>
      <c r="BH16" s="622"/>
      <c r="BI16" s="622"/>
      <c r="BJ16" s="622"/>
      <c r="BK16" s="622"/>
      <c r="BL16" s="622"/>
      <c r="BM16" s="622"/>
      <c r="BN16" s="623"/>
      <c r="BO16" s="659" t="s">
        <v>177</v>
      </c>
      <c r="BP16" s="659"/>
      <c r="BQ16" s="659"/>
      <c r="BR16" s="659"/>
      <c r="BS16" s="660" t="s">
        <v>253</v>
      </c>
      <c r="BT16" s="660"/>
      <c r="BU16" s="660"/>
      <c r="BV16" s="660"/>
      <c r="BW16" s="660"/>
      <c r="BX16" s="660"/>
      <c r="BY16" s="660"/>
      <c r="BZ16" s="660"/>
      <c r="CA16" s="660"/>
      <c r="CB16" s="695"/>
      <c r="CD16" s="618" t="s">
        <v>269</v>
      </c>
      <c r="CE16" s="619"/>
      <c r="CF16" s="619"/>
      <c r="CG16" s="619"/>
      <c r="CH16" s="619"/>
      <c r="CI16" s="619"/>
      <c r="CJ16" s="619"/>
      <c r="CK16" s="619"/>
      <c r="CL16" s="619"/>
      <c r="CM16" s="619"/>
      <c r="CN16" s="619"/>
      <c r="CO16" s="619"/>
      <c r="CP16" s="619"/>
      <c r="CQ16" s="620"/>
      <c r="CR16" s="621">
        <v>282994</v>
      </c>
      <c r="CS16" s="622"/>
      <c r="CT16" s="622"/>
      <c r="CU16" s="622"/>
      <c r="CV16" s="622"/>
      <c r="CW16" s="622"/>
      <c r="CX16" s="622"/>
      <c r="CY16" s="623"/>
      <c r="CZ16" s="659">
        <v>3.3</v>
      </c>
      <c r="DA16" s="659"/>
      <c r="DB16" s="659"/>
      <c r="DC16" s="659"/>
      <c r="DD16" s="627" t="s">
        <v>177</v>
      </c>
      <c r="DE16" s="622"/>
      <c r="DF16" s="622"/>
      <c r="DG16" s="622"/>
      <c r="DH16" s="622"/>
      <c r="DI16" s="622"/>
      <c r="DJ16" s="622"/>
      <c r="DK16" s="622"/>
      <c r="DL16" s="622"/>
      <c r="DM16" s="622"/>
      <c r="DN16" s="622"/>
      <c r="DO16" s="622"/>
      <c r="DP16" s="623"/>
      <c r="DQ16" s="627">
        <v>48745</v>
      </c>
      <c r="DR16" s="622"/>
      <c r="DS16" s="622"/>
      <c r="DT16" s="622"/>
      <c r="DU16" s="622"/>
      <c r="DV16" s="622"/>
      <c r="DW16" s="622"/>
      <c r="DX16" s="622"/>
      <c r="DY16" s="622"/>
      <c r="DZ16" s="622"/>
      <c r="EA16" s="622"/>
      <c r="EB16" s="622"/>
      <c r="EC16" s="658"/>
    </row>
    <row r="17" spans="2:133" ht="11.25" customHeight="1">
      <c r="B17" s="618" t="s">
        <v>270</v>
      </c>
      <c r="C17" s="619"/>
      <c r="D17" s="619"/>
      <c r="E17" s="619"/>
      <c r="F17" s="619"/>
      <c r="G17" s="619"/>
      <c r="H17" s="619"/>
      <c r="I17" s="619"/>
      <c r="J17" s="619"/>
      <c r="K17" s="619"/>
      <c r="L17" s="619"/>
      <c r="M17" s="619"/>
      <c r="N17" s="619"/>
      <c r="O17" s="619"/>
      <c r="P17" s="619"/>
      <c r="Q17" s="620"/>
      <c r="R17" s="621">
        <v>14836</v>
      </c>
      <c r="S17" s="622"/>
      <c r="T17" s="622"/>
      <c r="U17" s="622"/>
      <c r="V17" s="622"/>
      <c r="W17" s="622"/>
      <c r="X17" s="622"/>
      <c r="Y17" s="623"/>
      <c r="Z17" s="659">
        <v>0.2</v>
      </c>
      <c r="AA17" s="659"/>
      <c r="AB17" s="659"/>
      <c r="AC17" s="659"/>
      <c r="AD17" s="660">
        <v>14836</v>
      </c>
      <c r="AE17" s="660"/>
      <c r="AF17" s="660"/>
      <c r="AG17" s="660"/>
      <c r="AH17" s="660"/>
      <c r="AI17" s="660"/>
      <c r="AJ17" s="660"/>
      <c r="AK17" s="660"/>
      <c r="AL17" s="624">
        <v>0.3</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177</v>
      </c>
      <c r="BH17" s="622"/>
      <c r="BI17" s="622"/>
      <c r="BJ17" s="622"/>
      <c r="BK17" s="622"/>
      <c r="BL17" s="622"/>
      <c r="BM17" s="622"/>
      <c r="BN17" s="623"/>
      <c r="BO17" s="659" t="s">
        <v>177</v>
      </c>
      <c r="BP17" s="659"/>
      <c r="BQ17" s="659"/>
      <c r="BR17" s="659"/>
      <c r="BS17" s="660" t="s">
        <v>177</v>
      </c>
      <c r="BT17" s="660"/>
      <c r="BU17" s="660"/>
      <c r="BV17" s="660"/>
      <c r="BW17" s="660"/>
      <c r="BX17" s="660"/>
      <c r="BY17" s="660"/>
      <c r="BZ17" s="660"/>
      <c r="CA17" s="660"/>
      <c r="CB17" s="695"/>
      <c r="CD17" s="618" t="s">
        <v>272</v>
      </c>
      <c r="CE17" s="619"/>
      <c r="CF17" s="619"/>
      <c r="CG17" s="619"/>
      <c r="CH17" s="619"/>
      <c r="CI17" s="619"/>
      <c r="CJ17" s="619"/>
      <c r="CK17" s="619"/>
      <c r="CL17" s="619"/>
      <c r="CM17" s="619"/>
      <c r="CN17" s="619"/>
      <c r="CO17" s="619"/>
      <c r="CP17" s="619"/>
      <c r="CQ17" s="620"/>
      <c r="CR17" s="621">
        <v>968382</v>
      </c>
      <c r="CS17" s="622"/>
      <c r="CT17" s="622"/>
      <c r="CU17" s="622"/>
      <c r="CV17" s="622"/>
      <c r="CW17" s="622"/>
      <c r="CX17" s="622"/>
      <c r="CY17" s="623"/>
      <c r="CZ17" s="659">
        <v>11.4</v>
      </c>
      <c r="DA17" s="659"/>
      <c r="DB17" s="659"/>
      <c r="DC17" s="659"/>
      <c r="DD17" s="627" t="s">
        <v>177</v>
      </c>
      <c r="DE17" s="622"/>
      <c r="DF17" s="622"/>
      <c r="DG17" s="622"/>
      <c r="DH17" s="622"/>
      <c r="DI17" s="622"/>
      <c r="DJ17" s="622"/>
      <c r="DK17" s="622"/>
      <c r="DL17" s="622"/>
      <c r="DM17" s="622"/>
      <c r="DN17" s="622"/>
      <c r="DO17" s="622"/>
      <c r="DP17" s="623"/>
      <c r="DQ17" s="627">
        <v>968382</v>
      </c>
      <c r="DR17" s="622"/>
      <c r="DS17" s="622"/>
      <c r="DT17" s="622"/>
      <c r="DU17" s="622"/>
      <c r="DV17" s="622"/>
      <c r="DW17" s="622"/>
      <c r="DX17" s="622"/>
      <c r="DY17" s="622"/>
      <c r="DZ17" s="622"/>
      <c r="EA17" s="622"/>
      <c r="EB17" s="622"/>
      <c r="EC17" s="658"/>
    </row>
    <row r="18" spans="2:133" ht="11.25" customHeight="1">
      <c r="B18" s="618" t="s">
        <v>273</v>
      </c>
      <c r="C18" s="619"/>
      <c r="D18" s="619"/>
      <c r="E18" s="619"/>
      <c r="F18" s="619"/>
      <c r="G18" s="619"/>
      <c r="H18" s="619"/>
      <c r="I18" s="619"/>
      <c r="J18" s="619"/>
      <c r="K18" s="619"/>
      <c r="L18" s="619"/>
      <c r="M18" s="619"/>
      <c r="N18" s="619"/>
      <c r="O18" s="619"/>
      <c r="P18" s="619"/>
      <c r="Q18" s="620"/>
      <c r="R18" s="621">
        <v>5174</v>
      </c>
      <c r="S18" s="622"/>
      <c r="T18" s="622"/>
      <c r="U18" s="622"/>
      <c r="V18" s="622"/>
      <c r="W18" s="622"/>
      <c r="X18" s="622"/>
      <c r="Y18" s="623"/>
      <c r="Z18" s="659">
        <v>0.1</v>
      </c>
      <c r="AA18" s="659"/>
      <c r="AB18" s="659"/>
      <c r="AC18" s="659"/>
      <c r="AD18" s="660">
        <v>5174</v>
      </c>
      <c r="AE18" s="660"/>
      <c r="AF18" s="660"/>
      <c r="AG18" s="660"/>
      <c r="AH18" s="660"/>
      <c r="AI18" s="660"/>
      <c r="AJ18" s="660"/>
      <c r="AK18" s="660"/>
      <c r="AL18" s="624">
        <v>0.1</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177</v>
      </c>
      <c r="BH18" s="622"/>
      <c r="BI18" s="622"/>
      <c r="BJ18" s="622"/>
      <c r="BK18" s="622"/>
      <c r="BL18" s="622"/>
      <c r="BM18" s="622"/>
      <c r="BN18" s="623"/>
      <c r="BO18" s="659" t="s">
        <v>177</v>
      </c>
      <c r="BP18" s="659"/>
      <c r="BQ18" s="659"/>
      <c r="BR18" s="659"/>
      <c r="BS18" s="660" t="s">
        <v>177</v>
      </c>
      <c r="BT18" s="660"/>
      <c r="BU18" s="660"/>
      <c r="BV18" s="660"/>
      <c r="BW18" s="660"/>
      <c r="BX18" s="660"/>
      <c r="BY18" s="660"/>
      <c r="BZ18" s="660"/>
      <c r="CA18" s="660"/>
      <c r="CB18" s="695"/>
      <c r="CD18" s="618" t="s">
        <v>275</v>
      </c>
      <c r="CE18" s="619"/>
      <c r="CF18" s="619"/>
      <c r="CG18" s="619"/>
      <c r="CH18" s="619"/>
      <c r="CI18" s="619"/>
      <c r="CJ18" s="619"/>
      <c r="CK18" s="619"/>
      <c r="CL18" s="619"/>
      <c r="CM18" s="619"/>
      <c r="CN18" s="619"/>
      <c r="CO18" s="619"/>
      <c r="CP18" s="619"/>
      <c r="CQ18" s="620"/>
      <c r="CR18" s="621" t="s">
        <v>232</v>
      </c>
      <c r="CS18" s="622"/>
      <c r="CT18" s="622"/>
      <c r="CU18" s="622"/>
      <c r="CV18" s="622"/>
      <c r="CW18" s="622"/>
      <c r="CX18" s="622"/>
      <c r="CY18" s="623"/>
      <c r="CZ18" s="659" t="s">
        <v>177</v>
      </c>
      <c r="DA18" s="659"/>
      <c r="DB18" s="659"/>
      <c r="DC18" s="659"/>
      <c r="DD18" s="627" t="s">
        <v>177</v>
      </c>
      <c r="DE18" s="622"/>
      <c r="DF18" s="622"/>
      <c r="DG18" s="622"/>
      <c r="DH18" s="622"/>
      <c r="DI18" s="622"/>
      <c r="DJ18" s="622"/>
      <c r="DK18" s="622"/>
      <c r="DL18" s="622"/>
      <c r="DM18" s="622"/>
      <c r="DN18" s="622"/>
      <c r="DO18" s="622"/>
      <c r="DP18" s="623"/>
      <c r="DQ18" s="627" t="s">
        <v>177</v>
      </c>
      <c r="DR18" s="622"/>
      <c r="DS18" s="622"/>
      <c r="DT18" s="622"/>
      <c r="DU18" s="622"/>
      <c r="DV18" s="622"/>
      <c r="DW18" s="622"/>
      <c r="DX18" s="622"/>
      <c r="DY18" s="622"/>
      <c r="DZ18" s="622"/>
      <c r="EA18" s="622"/>
      <c r="EB18" s="622"/>
      <c r="EC18" s="658"/>
    </row>
    <row r="19" spans="2:133" ht="11.25" customHeight="1">
      <c r="B19" s="618" t="s">
        <v>276</v>
      </c>
      <c r="C19" s="619"/>
      <c r="D19" s="619"/>
      <c r="E19" s="619"/>
      <c r="F19" s="619"/>
      <c r="G19" s="619"/>
      <c r="H19" s="619"/>
      <c r="I19" s="619"/>
      <c r="J19" s="619"/>
      <c r="K19" s="619"/>
      <c r="L19" s="619"/>
      <c r="M19" s="619"/>
      <c r="N19" s="619"/>
      <c r="O19" s="619"/>
      <c r="P19" s="619"/>
      <c r="Q19" s="620"/>
      <c r="R19" s="621">
        <v>4904</v>
      </c>
      <c r="S19" s="622"/>
      <c r="T19" s="622"/>
      <c r="U19" s="622"/>
      <c r="V19" s="622"/>
      <c r="W19" s="622"/>
      <c r="X19" s="622"/>
      <c r="Y19" s="623"/>
      <c r="Z19" s="659">
        <v>0.1</v>
      </c>
      <c r="AA19" s="659"/>
      <c r="AB19" s="659"/>
      <c r="AC19" s="659"/>
      <c r="AD19" s="660">
        <v>4904</v>
      </c>
      <c r="AE19" s="660"/>
      <c r="AF19" s="660"/>
      <c r="AG19" s="660"/>
      <c r="AH19" s="660"/>
      <c r="AI19" s="660"/>
      <c r="AJ19" s="660"/>
      <c r="AK19" s="660"/>
      <c r="AL19" s="624">
        <v>0.1</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2808</v>
      </c>
      <c r="BH19" s="622"/>
      <c r="BI19" s="622"/>
      <c r="BJ19" s="622"/>
      <c r="BK19" s="622"/>
      <c r="BL19" s="622"/>
      <c r="BM19" s="622"/>
      <c r="BN19" s="623"/>
      <c r="BO19" s="659">
        <v>0.3</v>
      </c>
      <c r="BP19" s="659"/>
      <c r="BQ19" s="659"/>
      <c r="BR19" s="659"/>
      <c r="BS19" s="660" t="s">
        <v>177</v>
      </c>
      <c r="BT19" s="660"/>
      <c r="BU19" s="660"/>
      <c r="BV19" s="660"/>
      <c r="BW19" s="660"/>
      <c r="BX19" s="660"/>
      <c r="BY19" s="660"/>
      <c r="BZ19" s="660"/>
      <c r="CA19" s="660"/>
      <c r="CB19" s="695"/>
      <c r="CD19" s="618" t="s">
        <v>278</v>
      </c>
      <c r="CE19" s="619"/>
      <c r="CF19" s="619"/>
      <c r="CG19" s="619"/>
      <c r="CH19" s="619"/>
      <c r="CI19" s="619"/>
      <c r="CJ19" s="619"/>
      <c r="CK19" s="619"/>
      <c r="CL19" s="619"/>
      <c r="CM19" s="619"/>
      <c r="CN19" s="619"/>
      <c r="CO19" s="619"/>
      <c r="CP19" s="619"/>
      <c r="CQ19" s="620"/>
      <c r="CR19" s="621" t="s">
        <v>177</v>
      </c>
      <c r="CS19" s="622"/>
      <c r="CT19" s="622"/>
      <c r="CU19" s="622"/>
      <c r="CV19" s="622"/>
      <c r="CW19" s="622"/>
      <c r="CX19" s="622"/>
      <c r="CY19" s="623"/>
      <c r="CZ19" s="659" t="s">
        <v>177</v>
      </c>
      <c r="DA19" s="659"/>
      <c r="DB19" s="659"/>
      <c r="DC19" s="659"/>
      <c r="DD19" s="627" t="s">
        <v>253</v>
      </c>
      <c r="DE19" s="622"/>
      <c r="DF19" s="622"/>
      <c r="DG19" s="622"/>
      <c r="DH19" s="622"/>
      <c r="DI19" s="622"/>
      <c r="DJ19" s="622"/>
      <c r="DK19" s="622"/>
      <c r="DL19" s="622"/>
      <c r="DM19" s="622"/>
      <c r="DN19" s="622"/>
      <c r="DO19" s="622"/>
      <c r="DP19" s="623"/>
      <c r="DQ19" s="627" t="s">
        <v>177</v>
      </c>
      <c r="DR19" s="622"/>
      <c r="DS19" s="622"/>
      <c r="DT19" s="622"/>
      <c r="DU19" s="622"/>
      <c r="DV19" s="622"/>
      <c r="DW19" s="622"/>
      <c r="DX19" s="622"/>
      <c r="DY19" s="622"/>
      <c r="DZ19" s="622"/>
      <c r="EA19" s="622"/>
      <c r="EB19" s="622"/>
      <c r="EC19" s="658"/>
    </row>
    <row r="20" spans="2:133" ht="11.25" customHeight="1">
      <c r="B20" s="696" t="s">
        <v>279</v>
      </c>
      <c r="C20" s="697"/>
      <c r="D20" s="697"/>
      <c r="E20" s="697"/>
      <c r="F20" s="697"/>
      <c r="G20" s="697"/>
      <c r="H20" s="697"/>
      <c r="I20" s="697"/>
      <c r="J20" s="697"/>
      <c r="K20" s="697"/>
      <c r="L20" s="697"/>
      <c r="M20" s="697"/>
      <c r="N20" s="697"/>
      <c r="O20" s="697"/>
      <c r="P20" s="697"/>
      <c r="Q20" s="698"/>
      <c r="R20" s="621">
        <v>270</v>
      </c>
      <c r="S20" s="622"/>
      <c r="T20" s="622"/>
      <c r="U20" s="622"/>
      <c r="V20" s="622"/>
      <c r="W20" s="622"/>
      <c r="X20" s="622"/>
      <c r="Y20" s="623"/>
      <c r="Z20" s="659">
        <v>0</v>
      </c>
      <c r="AA20" s="659"/>
      <c r="AB20" s="659"/>
      <c r="AC20" s="659"/>
      <c r="AD20" s="660">
        <v>270</v>
      </c>
      <c r="AE20" s="660"/>
      <c r="AF20" s="660"/>
      <c r="AG20" s="660"/>
      <c r="AH20" s="660"/>
      <c r="AI20" s="660"/>
      <c r="AJ20" s="660"/>
      <c r="AK20" s="660"/>
      <c r="AL20" s="624">
        <v>0</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2808</v>
      </c>
      <c r="BH20" s="622"/>
      <c r="BI20" s="622"/>
      <c r="BJ20" s="622"/>
      <c r="BK20" s="622"/>
      <c r="BL20" s="622"/>
      <c r="BM20" s="622"/>
      <c r="BN20" s="623"/>
      <c r="BO20" s="659">
        <v>0.3</v>
      </c>
      <c r="BP20" s="659"/>
      <c r="BQ20" s="659"/>
      <c r="BR20" s="659"/>
      <c r="BS20" s="660" t="s">
        <v>232</v>
      </c>
      <c r="BT20" s="660"/>
      <c r="BU20" s="660"/>
      <c r="BV20" s="660"/>
      <c r="BW20" s="660"/>
      <c r="BX20" s="660"/>
      <c r="BY20" s="660"/>
      <c r="BZ20" s="660"/>
      <c r="CA20" s="660"/>
      <c r="CB20" s="695"/>
      <c r="CD20" s="618" t="s">
        <v>281</v>
      </c>
      <c r="CE20" s="619"/>
      <c r="CF20" s="619"/>
      <c r="CG20" s="619"/>
      <c r="CH20" s="619"/>
      <c r="CI20" s="619"/>
      <c r="CJ20" s="619"/>
      <c r="CK20" s="619"/>
      <c r="CL20" s="619"/>
      <c r="CM20" s="619"/>
      <c r="CN20" s="619"/>
      <c r="CO20" s="619"/>
      <c r="CP20" s="619"/>
      <c r="CQ20" s="620"/>
      <c r="CR20" s="621">
        <v>8494913</v>
      </c>
      <c r="CS20" s="622"/>
      <c r="CT20" s="622"/>
      <c r="CU20" s="622"/>
      <c r="CV20" s="622"/>
      <c r="CW20" s="622"/>
      <c r="CX20" s="622"/>
      <c r="CY20" s="623"/>
      <c r="CZ20" s="659">
        <v>100</v>
      </c>
      <c r="DA20" s="659"/>
      <c r="DB20" s="659"/>
      <c r="DC20" s="659"/>
      <c r="DD20" s="627">
        <v>883975</v>
      </c>
      <c r="DE20" s="622"/>
      <c r="DF20" s="622"/>
      <c r="DG20" s="622"/>
      <c r="DH20" s="622"/>
      <c r="DI20" s="622"/>
      <c r="DJ20" s="622"/>
      <c r="DK20" s="622"/>
      <c r="DL20" s="622"/>
      <c r="DM20" s="622"/>
      <c r="DN20" s="622"/>
      <c r="DO20" s="622"/>
      <c r="DP20" s="623"/>
      <c r="DQ20" s="627">
        <v>5755958</v>
      </c>
      <c r="DR20" s="622"/>
      <c r="DS20" s="622"/>
      <c r="DT20" s="622"/>
      <c r="DU20" s="622"/>
      <c r="DV20" s="622"/>
      <c r="DW20" s="622"/>
      <c r="DX20" s="622"/>
      <c r="DY20" s="622"/>
      <c r="DZ20" s="622"/>
      <c r="EA20" s="622"/>
      <c r="EB20" s="622"/>
      <c r="EC20" s="658"/>
    </row>
    <row r="21" spans="2:133" ht="11.25" customHeight="1">
      <c r="B21" s="618" t="s">
        <v>282</v>
      </c>
      <c r="C21" s="619"/>
      <c r="D21" s="619"/>
      <c r="E21" s="619"/>
      <c r="F21" s="619"/>
      <c r="G21" s="619"/>
      <c r="H21" s="619"/>
      <c r="I21" s="619"/>
      <c r="J21" s="619"/>
      <c r="K21" s="619"/>
      <c r="L21" s="619"/>
      <c r="M21" s="619"/>
      <c r="N21" s="619"/>
      <c r="O21" s="619"/>
      <c r="P21" s="619"/>
      <c r="Q21" s="620"/>
      <c r="R21" s="621">
        <v>3317572</v>
      </c>
      <c r="S21" s="622"/>
      <c r="T21" s="622"/>
      <c r="U21" s="622"/>
      <c r="V21" s="622"/>
      <c r="W21" s="622"/>
      <c r="X21" s="622"/>
      <c r="Y21" s="623"/>
      <c r="Z21" s="659">
        <v>36.5</v>
      </c>
      <c r="AA21" s="659"/>
      <c r="AB21" s="659"/>
      <c r="AC21" s="659"/>
      <c r="AD21" s="660">
        <v>3059269</v>
      </c>
      <c r="AE21" s="660"/>
      <c r="AF21" s="660"/>
      <c r="AG21" s="660"/>
      <c r="AH21" s="660"/>
      <c r="AI21" s="660"/>
      <c r="AJ21" s="660"/>
      <c r="AK21" s="660"/>
      <c r="AL21" s="624">
        <v>69.5</v>
      </c>
      <c r="AM21" s="625"/>
      <c r="AN21" s="625"/>
      <c r="AO21" s="661"/>
      <c r="AP21" s="618" t="s">
        <v>283</v>
      </c>
      <c r="AQ21" s="699"/>
      <c r="AR21" s="699"/>
      <c r="AS21" s="699"/>
      <c r="AT21" s="699"/>
      <c r="AU21" s="699"/>
      <c r="AV21" s="699"/>
      <c r="AW21" s="699"/>
      <c r="AX21" s="699"/>
      <c r="AY21" s="699"/>
      <c r="AZ21" s="699"/>
      <c r="BA21" s="699"/>
      <c r="BB21" s="699"/>
      <c r="BC21" s="699"/>
      <c r="BD21" s="699"/>
      <c r="BE21" s="699"/>
      <c r="BF21" s="700"/>
      <c r="BG21" s="621">
        <v>2808</v>
      </c>
      <c r="BH21" s="622"/>
      <c r="BI21" s="622"/>
      <c r="BJ21" s="622"/>
      <c r="BK21" s="622"/>
      <c r="BL21" s="622"/>
      <c r="BM21" s="622"/>
      <c r="BN21" s="623"/>
      <c r="BO21" s="659">
        <v>0.3</v>
      </c>
      <c r="BP21" s="659"/>
      <c r="BQ21" s="659"/>
      <c r="BR21" s="659"/>
      <c r="BS21" s="660" t="s">
        <v>177</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284</v>
      </c>
      <c r="C22" s="619"/>
      <c r="D22" s="619"/>
      <c r="E22" s="619"/>
      <c r="F22" s="619"/>
      <c r="G22" s="619"/>
      <c r="H22" s="619"/>
      <c r="I22" s="619"/>
      <c r="J22" s="619"/>
      <c r="K22" s="619"/>
      <c r="L22" s="619"/>
      <c r="M22" s="619"/>
      <c r="N22" s="619"/>
      <c r="O22" s="619"/>
      <c r="P22" s="619"/>
      <c r="Q22" s="620"/>
      <c r="R22" s="621">
        <v>3059269</v>
      </c>
      <c r="S22" s="622"/>
      <c r="T22" s="622"/>
      <c r="U22" s="622"/>
      <c r="V22" s="622"/>
      <c r="W22" s="622"/>
      <c r="X22" s="622"/>
      <c r="Y22" s="623"/>
      <c r="Z22" s="659">
        <v>33.6</v>
      </c>
      <c r="AA22" s="659"/>
      <c r="AB22" s="659"/>
      <c r="AC22" s="659"/>
      <c r="AD22" s="660">
        <v>3059269</v>
      </c>
      <c r="AE22" s="660"/>
      <c r="AF22" s="660"/>
      <c r="AG22" s="660"/>
      <c r="AH22" s="660"/>
      <c r="AI22" s="660"/>
      <c r="AJ22" s="660"/>
      <c r="AK22" s="660"/>
      <c r="AL22" s="624">
        <v>69.5</v>
      </c>
      <c r="AM22" s="625"/>
      <c r="AN22" s="625"/>
      <c r="AO22" s="661"/>
      <c r="AP22" s="618" t="s">
        <v>285</v>
      </c>
      <c r="AQ22" s="699"/>
      <c r="AR22" s="699"/>
      <c r="AS22" s="699"/>
      <c r="AT22" s="699"/>
      <c r="AU22" s="699"/>
      <c r="AV22" s="699"/>
      <c r="AW22" s="699"/>
      <c r="AX22" s="699"/>
      <c r="AY22" s="699"/>
      <c r="AZ22" s="699"/>
      <c r="BA22" s="699"/>
      <c r="BB22" s="699"/>
      <c r="BC22" s="699"/>
      <c r="BD22" s="699"/>
      <c r="BE22" s="699"/>
      <c r="BF22" s="700"/>
      <c r="BG22" s="621" t="s">
        <v>253</v>
      </c>
      <c r="BH22" s="622"/>
      <c r="BI22" s="622"/>
      <c r="BJ22" s="622"/>
      <c r="BK22" s="622"/>
      <c r="BL22" s="622"/>
      <c r="BM22" s="622"/>
      <c r="BN22" s="623"/>
      <c r="BO22" s="659" t="s">
        <v>253</v>
      </c>
      <c r="BP22" s="659"/>
      <c r="BQ22" s="659"/>
      <c r="BR22" s="659"/>
      <c r="BS22" s="660" t="s">
        <v>177</v>
      </c>
      <c r="BT22" s="660"/>
      <c r="BU22" s="660"/>
      <c r="BV22" s="660"/>
      <c r="BW22" s="660"/>
      <c r="BX22" s="660"/>
      <c r="BY22" s="660"/>
      <c r="BZ22" s="660"/>
      <c r="CA22" s="660"/>
      <c r="CB22" s="695"/>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287</v>
      </c>
      <c r="C23" s="619"/>
      <c r="D23" s="619"/>
      <c r="E23" s="619"/>
      <c r="F23" s="619"/>
      <c r="G23" s="619"/>
      <c r="H23" s="619"/>
      <c r="I23" s="619"/>
      <c r="J23" s="619"/>
      <c r="K23" s="619"/>
      <c r="L23" s="619"/>
      <c r="M23" s="619"/>
      <c r="N23" s="619"/>
      <c r="O23" s="619"/>
      <c r="P23" s="619"/>
      <c r="Q23" s="620"/>
      <c r="R23" s="621">
        <v>258303</v>
      </c>
      <c r="S23" s="622"/>
      <c r="T23" s="622"/>
      <c r="U23" s="622"/>
      <c r="V23" s="622"/>
      <c r="W23" s="622"/>
      <c r="X23" s="622"/>
      <c r="Y23" s="623"/>
      <c r="Z23" s="659">
        <v>2.8</v>
      </c>
      <c r="AA23" s="659"/>
      <c r="AB23" s="659"/>
      <c r="AC23" s="659"/>
      <c r="AD23" s="660" t="s">
        <v>177</v>
      </c>
      <c r="AE23" s="660"/>
      <c r="AF23" s="660"/>
      <c r="AG23" s="660"/>
      <c r="AH23" s="660"/>
      <c r="AI23" s="660"/>
      <c r="AJ23" s="660"/>
      <c r="AK23" s="660"/>
      <c r="AL23" s="624" t="s">
        <v>177</v>
      </c>
      <c r="AM23" s="625"/>
      <c r="AN23" s="625"/>
      <c r="AO23" s="661"/>
      <c r="AP23" s="618" t="s">
        <v>288</v>
      </c>
      <c r="AQ23" s="699"/>
      <c r="AR23" s="699"/>
      <c r="AS23" s="699"/>
      <c r="AT23" s="699"/>
      <c r="AU23" s="699"/>
      <c r="AV23" s="699"/>
      <c r="AW23" s="699"/>
      <c r="AX23" s="699"/>
      <c r="AY23" s="699"/>
      <c r="AZ23" s="699"/>
      <c r="BA23" s="699"/>
      <c r="BB23" s="699"/>
      <c r="BC23" s="699"/>
      <c r="BD23" s="699"/>
      <c r="BE23" s="699"/>
      <c r="BF23" s="700"/>
      <c r="BG23" s="621" t="s">
        <v>177</v>
      </c>
      <c r="BH23" s="622"/>
      <c r="BI23" s="622"/>
      <c r="BJ23" s="622"/>
      <c r="BK23" s="622"/>
      <c r="BL23" s="622"/>
      <c r="BM23" s="622"/>
      <c r="BN23" s="623"/>
      <c r="BO23" s="659" t="s">
        <v>177</v>
      </c>
      <c r="BP23" s="659"/>
      <c r="BQ23" s="659"/>
      <c r="BR23" s="659"/>
      <c r="BS23" s="660" t="s">
        <v>232</v>
      </c>
      <c r="BT23" s="660"/>
      <c r="BU23" s="660"/>
      <c r="BV23" s="660"/>
      <c r="BW23" s="660"/>
      <c r="BX23" s="660"/>
      <c r="BY23" s="660"/>
      <c r="BZ23" s="660"/>
      <c r="CA23" s="660"/>
      <c r="CB23" s="695"/>
      <c r="CD23" s="673" t="s">
        <v>226</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c r="B24" s="618" t="s">
        <v>294</v>
      </c>
      <c r="C24" s="619"/>
      <c r="D24" s="619"/>
      <c r="E24" s="619"/>
      <c r="F24" s="619"/>
      <c r="G24" s="619"/>
      <c r="H24" s="619"/>
      <c r="I24" s="619"/>
      <c r="J24" s="619"/>
      <c r="K24" s="619"/>
      <c r="L24" s="619"/>
      <c r="M24" s="619"/>
      <c r="N24" s="619"/>
      <c r="O24" s="619"/>
      <c r="P24" s="619"/>
      <c r="Q24" s="620"/>
      <c r="R24" s="621" t="s">
        <v>177</v>
      </c>
      <c r="S24" s="622"/>
      <c r="T24" s="622"/>
      <c r="U24" s="622"/>
      <c r="V24" s="622"/>
      <c r="W24" s="622"/>
      <c r="X24" s="622"/>
      <c r="Y24" s="623"/>
      <c r="Z24" s="659" t="s">
        <v>177</v>
      </c>
      <c r="AA24" s="659"/>
      <c r="AB24" s="659"/>
      <c r="AC24" s="659"/>
      <c r="AD24" s="660" t="s">
        <v>177</v>
      </c>
      <c r="AE24" s="660"/>
      <c r="AF24" s="660"/>
      <c r="AG24" s="660"/>
      <c r="AH24" s="660"/>
      <c r="AI24" s="660"/>
      <c r="AJ24" s="660"/>
      <c r="AK24" s="660"/>
      <c r="AL24" s="624" t="s">
        <v>253</v>
      </c>
      <c r="AM24" s="625"/>
      <c r="AN24" s="625"/>
      <c r="AO24" s="661"/>
      <c r="AP24" s="618" t="s">
        <v>295</v>
      </c>
      <c r="AQ24" s="699"/>
      <c r="AR24" s="699"/>
      <c r="AS24" s="699"/>
      <c r="AT24" s="699"/>
      <c r="AU24" s="699"/>
      <c r="AV24" s="699"/>
      <c r="AW24" s="699"/>
      <c r="AX24" s="699"/>
      <c r="AY24" s="699"/>
      <c r="AZ24" s="699"/>
      <c r="BA24" s="699"/>
      <c r="BB24" s="699"/>
      <c r="BC24" s="699"/>
      <c r="BD24" s="699"/>
      <c r="BE24" s="699"/>
      <c r="BF24" s="700"/>
      <c r="BG24" s="621" t="s">
        <v>177</v>
      </c>
      <c r="BH24" s="622"/>
      <c r="BI24" s="622"/>
      <c r="BJ24" s="622"/>
      <c r="BK24" s="622"/>
      <c r="BL24" s="622"/>
      <c r="BM24" s="622"/>
      <c r="BN24" s="623"/>
      <c r="BO24" s="659" t="s">
        <v>177</v>
      </c>
      <c r="BP24" s="659"/>
      <c r="BQ24" s="659"/>
      <c r="BR24" s="659"/>
      <c r="BS24" s="660" t="s">
        <v>177</v>
      </c>
      <c r="BT24" s="660"/>
      <c r="BU24" s="660"/>
      <c r="BV24" s="660"/>
      <c r="BW24" s="660"/>
      <c r="BX24" s="660"/>
      <c r="BY24" s="660"/>
      <c r="BZ24" s="660"/>
      <c r="CA24" s="660"/>
      <c r="CB24" s="695"/>
      <c r="CD24" s="679" t="s">
        <v>296</v>
      </c>
      <c r="CE24" s="680"/>
      <c r="CF24" s="680"/>
      <c r="CG24" s="680"/>
      <c r="CH24" s="680"/>
      <c r="CI24" s="680"/>
      <c r="CJ24" s="680"/>
      <c r="CK24" s="680"/>
      <c r="CL24" s="680"/>
      <c r="CM24" s="680"/>
      <c r="CN24" s="680"/>
      <c r="CO24" s="680"/>
      <c r="CP24" s="680"/>
      <c r="CQ24" s="681"/>
      <c r="CR24" s="676">
        <v>2664671</v>
      </c>
      <c r="CS24" s="677"/>
      <c r="CT24" s="677"/>
      <c r="CU24" s="677"/>
      <c r="CV24" s="677"/>
      <c r="CW24" s="677"/>
      <c r="CX24" s="677"/>
      <c r="CY24" s="702"/>
      <c r="CZ24" s="703">
        <v>31.4</v>
      </c>
      <c r="DA24" s="685"/>
      <c r="DB24" s="685"/>
      <c r="DC24" s="705"/>
      <c r="DD24" s="701">
        <v>2088254</v>
      </c>
      <c r="DE24" s="677"/>
      <c r="DF24" s="677"/>
      <c r="DG24" s="677"/>
      <c r="DH24" s="677"/>
      <c r="DI24" s="677"/>
      <c r="DJ24" s="677"/>
      <c r="DK24" s="702"/>
      <c r="DL24" s="701">
        <v>2078312</v>
      </c>
      <c r="DM24" s="677"/>
      <c r="DN24" s="677"/>
      <c r="DO24" s="677"/>
      <c r="DP24" s="677"/>
      <c r="DQ24" s="677"/>
      <c r="DR24" s="677"/>
      <c r="DS24" s="677"/>
      <c r="DT24" s="677"/>
      <c r="DU24" s="677"/>
      <c r="DV24" s="702"/>
      <c r="DW24" s="703">
        <v>46.8</v>
      </c>
      <c r="DX24" s="685"/>
      <c r="DY24" s="685"/>
      <c r="DZ24" s="685"/>
      <c r="EA24" s="685"/>
      <c r="EB24" s="685"/>
      <c r="EC24" s="704"/>
    </row>
    <row r="25" spans="2:133" ht="11.25" customHeight="1">
      <c r="B25" s="618" t="s">
        <v>297</v>
      </c>
      <c r="C25" s="619"/>
      <c r="D25" s="619"/>
      <c r="E25" s="619"/>
      <c r="F25" s="619"/>
      <c r="G25" s="619"/>
      <c r="H25" s="619"/>
      <c r="I25" s="619"/>
      <c r="J25" s="619"/>
      <c r="K25" s="619"/>
      <c r="L25" s="619"/>
      <c r="M25" s="619"/>
      <c r="N25" s="619"/>
      <c r="O25" s="619"/>
      <c r="P25" s="619"/>
      <c r="Q25" s="620"/>
      <c r="R25" s="621">
        <v>4655846</v>
      </c>
      <c r="S25" s="622"/>
      <c r="T25" s="622"/>
      <c r="U25" s="622"/>
      <c r="V25" s="622"/>
      <c r="W25" s="622"/>
      <c r="X25" s="622"/>
      <c r="Y25" s="623"/>
      <c r="Z25" s="659">
        <v>51.2</v>
      </c>
      <c r="AA25" s="659"/>
      <c r="AB25" s="659"/>
      <c r="AC25" s="659"/>
      <c r="AD25" s="660">
        <v>4397543</v>
      </c>
      <c r="AE25" s="660"/>
      <c r="AF25" s="660"/>
      <c r="AG25" s="660"/>
      <c r="AH25" s="660"/>
      <c r="AI25" s="660"/>
      <c r="AJ25" s="660"/>
      <c r="AK25" s="660"/>
      <c r="AL25" s="624">
        <v>100</v>
      </c>
      <c r="AM25" s="625"/>
      <c r="AN25" s="625"/>
      <c r="AO25" s="661"/>
      <c r="AP25" s="618" t="s">
        <v>298</v>
      </c>
      <c r="AQ25" s="699"/>
      <c r="AR25" s="699"/>
      <c r="AS25" s="699"/>
      <c r="AT25" s="699"/>
      <c r="AU25" s="699"/>
      <c r="AV25" s="699"/>
      <c r="AW25" s="699"/>
      <c r="AX25" s="699"/>
      <c r="AY25" s="699"/>
      <c r="AZ25" s="699"/>
      <c r="BA25" s="699"/>
      <c r="BB25" s="699"/>
      <c r="BC25" s="699"/>
      <c r="BD25" s="699"/>
      <c r="BE25" s="699"/>
      <c r="BF25" s="700"/>
      <c r="BG25" s="621" t="s">
        <v>177</v>
      </c>
      <c r="BH25" s="622"/>
      <c r="BI25" s="622"/>
      <c r="BJ25" s="622"/>
      <c r="BK25" s="622"/>
      <c r="BL25" s="622"/>
      <c r="BM25" s="622"/>
      <c r="BN25" s="623"/>
      <c r="BO25" s="659" t="s">
        <v>232</v>
      </c>
      <c r="BP25" s="659"/>
      <c r="BQ25" s="659"/>
      <c r="BR25" s="659"/>
      <c r="BS25" s="660" t="s">
        <v>177</v>
      </c>
      <c r="BT25" s="660"/>
      <c r="BU25" s="660"/>
      <c r="BV25" s="660"/>
      <c r="BW25" s="660"/>
      <c r="BX25" s="660"/>
      <c r="BY25" s="660"/>
      <c r="BZ25" s="660"/>
      <c r="CA25" s="660"/>
      <c r="CB25" s="695"/>
      <c r="CD25" s="618" t="s">
        <v>299</v>
      </c>
      <c r="CE25" s="619"/>
      <c r="CF25" s="619"/>
      <c r="CG25" s="619"/>
      <c r="CH25" s="619"/>
      <c r="CI25" s="619"/>
      <c r="CJ25" s="619"/>
      <c r="CK25" s="619"/>
      <c r="CL25" s="619"/>
      <c r="CM25" s="619"/>
      <c r="CN25" s="619"/>
      <c r="CO25" s="619"/>
      <c r="CP25" s="619"/>
      <c r="CQ25" s="620"/>
      <c r="CR25" s="621">
        <v>1025180</v>
      </c>
      <c r="CS25" s="634"/>
      <c r="CT25" s="634"/>
      <c r="CU25" s="634"/>
      <c r="CV25" s="634"/>
      <c r="CW25" s="634"/>
      <c r="CX25" s="634"/>
      <c r="CY25" s="635"/>
      <c r="CZ25" s="624">
        <v>12.1</v>
      </c>
      <c r="DA25" s="636"/>
      <c r="DB25" s="636"/>
      <c r="DC25" s="637"/>
      <c r="DD25" s="627">
        <v>957096</v>
      </c>
      <c r="DE25" s="634"/>
      <c r="DF25" s="634"/>
      <c r="DG25" s="634"/>
      <c r="DH25" s="634"/>
      <c r="DI25" s="634"/>
      <c r="DJ25" s="634"/>
      <c r="DK25" s="635"/>
      <c r="DL25" s="627">
        <v>947777</v>
      </c>
      <c r="DM25" s="634"/>
      <c r="DN25" s="634"/>
      <c r="DO25" s="634"/>
      <c r="DP25" s="634"/>
      <c r="DQ25" s="634"/>
      <c r="DR25" s="634"/>
      <c r="DS25" s="634"/>
      <c r="DT25" s="634"/>
      <c r="DU25" s="634"/>
      <c r="DV25" s="635"/>
      <c r="DW25" s="624">
        <v>21.3</v>
      </c>
      <c r="DX25" s="636"/>
      <c r="DY25" s="636"/>
      <c r="DZ25" s="636"/>
      <c r="EA25" s="636"/>
      <c r="EB25" s="636"/>
      <c r="EC25" s="648"/>
    </row>
    <row r="26" spans="2:133" ht="11.25" customHeight="1">
      <c r="B26" s="618" t="s">
        <v>300</v>
      </c>
      <c r="C26" s="619"/>
      <c r="D26" s="619"/>
      <c r="E26" s="619"/>
      <c r="F26" s="619"/>
      <c r="G26" s="619"/>
      <c r="H26" s="619"/>
      <c r="I26" s="619"/>
      <c r="J26" s="619"/>
      <c r="K26" s="619"/>
      <c r="L26" s="619"/>
      <c r="M26" s="619"/>
      <c r="N26" s="619"/>
      <c r="O26" s="619"/>
      <c r="P26" s="619"/>
      <c r="Q26" s="620"/>
      <c r="R26" s="621">
        <v>1003</v>
      </c>
      <c r="S26" s="622"/>
      <c r="T26" s="622"/>
      <c r="U26" s="622"/>
      <c r="V26" s="622"/>
      <c r="W26" s="622"/>
      <c r="X26" s="622"/>
      <c r="Y26" s="623"/>
      <c r="Z26" s="659">
        <v>0</v>
      </c>
      <c r="AA26" s="659"/>
      <c r="AB26" s="659"/>
      <c r="AC26" s="659"/>
      <c r="AD26" s="660">
        <v>1003</v>
      </c>
      <c r="AE26" s="660"/>
      <c r="AF26" s="660"/>
      <c r="AG26" s="660"/>
      <c r="AH26" s="660"/>
      <c r="AI26" s="660"/>
      <c r="AJ26" s="660"/>
      <c r="AK26" s="660"/>
      <c r="AL26" s="624">
        <v>0</v>
      </c>
      <c r="AM26" s="625"/>
      <c r="AN26" s="625"/>
      <c r="AO26" s="661"/>
      <c r="AP26" s="618" t="s">
        <v>301</v>
      </c>
      <c r="AQ26" s="699"/>
      <c r="AR26" s="699"/>
      <c r="AS26" s="699"/>
      <c r="AT26" s="699"/>
      <c r="AU26" s="699"/>
      <c r="AV26" s="699"/>
      <c r="AW26" s="699"/>
      <c r="AX26" s="699"/>
      <c r="AY26" s="699"/>
      <c r="AZ26" s="699"/>
      <c r="BA26" s="699"/>
      <c r="BB26" s="699"/>
      <c r="BC26" s="699"/>
      <c r="BD26" s="699"/>
      <c r="BE26" s="699"/>
      <c r="BF26" s="700"/>
      <c r="BG26" s="621" t="s">
        <v>177</v>
      </c>
      <c r="BH26" s="622"/>
      <c r="BI26" s="622"/>
      <c r="BJ26" s="622"/>
      <c r="BK26" s="622"/>
      <c r="BL26" s="622"/>
      <c r="BM26" s="622"/>
      <c r="BN26" s="623"/>
      <c r="BO26" s="659" t="s">
        <v>177</v>
      </c>
      <c r="BP26" s="659"/>
      <c r="BQ26" s="659"/>
      <c r="BR26" s="659"/>
      <c r="BS26" s="660" t="s">
        <v>177</v>
      </c>
      <c r="BT26" s="660"/>
      <c r="BU26" s="660"/>
      <c r="BV26" s="660"/>
      <c r="BW26" s="660"/>
      <c r="BX26" s="660"/>
      <c r="BY26" s="660"/>
      <c r="BZ26" s="660"/>
      <c r="CA26" s="660"/>
      <c r="CB26" s="695"/>
      <c r="CD26" s="618" t="s">
        <v>302</v>
      </c>
      <c r="CE26" s="619"/>
      <c r="CF26" s="619"/>
      <c r="CG26" s="619"/>
      <c r="CH26" s="619"/>
      <c r="CI26" s="619"/>
      <c r="CJ26" s="619"/>
      <c r="CK26" s="619"/>
      <c r="CL26" s="619"/>
      <c r="CM26" s="619"/>
      <c r="CN26" s="619"/>
      <c r="CO26" s="619"/>
      <c r="CP26" s="619"/>
      <c r="CQ26" s="620"/>
      <c r="CR26" s="621">
        <v>584677</v>
      </c>
      <c r="CS26" s="622"/>
      <c r="CT26" s="622"/>
      <c r="CU26" s="622"/>
      <c r="CV26" s="622"/>
      <c r="CW26" s="622"/>
      <c r="CX26" s="622"/>
      <c r="CY26" s="623"/>
      <c r="CZ26" s="624">
        <v>6.9</v>
      </c>
      <c r="DA26" s="636"/>
      <c r="DB26" s="636"/>
      <c r="DC26" s="637"/>
      <c r="DD26" s="627">
        <v>545298</v>
      </c>
      <c r="DE26" s="622"/>
      <c r="DF26" s="622"/>
      <c r="DG26" s="622"/>
      <c r="DH26" s="622"/>
      <c r="DI26" s="622"/>
      <c r="DJ26" s="622"/>
      <c r="DK26" s="623"/>
      <c r="DL26" s="627" t="s">
        <v>177</v>
      </c>
      <c r="DM26" s="622"/>
      <c r="DN26" s="622"/>
      <c r="DO26" s="622"/>
      <c r="DP26" s="622"/>
      <c r="DQ26" s="622"/>
      <c r="DR26" s="622"/>
      <c r="DS26" s="622"/>
      <c r="DT26" s="622"/>
      <c r="DU26" s="622"/>
      <c r="DV26" s="623"/>
      <c r="DW26" s="624" t="s">
        <v>177</v>
      </c>
      <c r="DX26" s="636"/>
      <c r="DY26" s="636"/>
      <c r="DZ26" s="636"/>
      <c r="EA26" s="636"/>
      <c r="EB26" s="636"/>
      <c r="EC26" s="648"/>
    </row>
    <row r="27" spans="2:133" ht="11.25" customHeight="1">
      <c r="B27" s="618" t="s">
        <v>303</v>
      </c>
      <c r="C27" s="619"/>
      <c r="D27" s="619"/>
      <c r="E27" s="619"/>
      <c r="F27" s="619"/>
      <c r="G27" s="619"/>
      <c r="H27" s="619"/>
      <c r="I27" s="619"/>
      <c r="J27" s="619"/>
      <c r="K27" s="619"/>
      <c r="L27" s="619"/>
      <c r="M27" s="619"/>
      <c r="N27" s="619"/>
      <c r="O27" s="619"/>
      <c r="P27" s="619"/>
      <c r="Q27" s="620"/>
      <c r="R27" s="621">
        <v>19155</v>
      </c>
      <c r="S27" s="622"/>
      <c r="T27" s="622"/>
      <c r="U27" s="622"/>
      <c r="V27" s="622"/>
      <c r="W27" s="622"/>
      <c r="X27" s="622"/>
      <c r="Y27" s="623"/>
      <c r="Z27" s="659">
        <v>0.2</v>
      </c>
      <c r="AA27" s="659"/>
      <c r="AB27" s="659"/>
      <c r="AC27" s="659"/>
      <c r="AD27" s="660" t="s">
        <v>232</v>
      </c>
      <c r="AE27" s="660"/>
      <c r="AF27" s="660"/>
      <c r="AG27" s="660"/>
      <c r="AH27" s="660"/>
      <c r="AI27" s="660"/>
      <c r="AJ27" s="660"/>
      <c r="AK27" s="660"/>
      <c r="AL27" s="624" t="s">
        <v>177</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979960</v>
      </c>
      <c r="BH27" s="622"/>
      <c r="BI27" s="622"/>
      <c r="BJ27" s="622"/>
      <c r="BK27" s="622"/>
      <c r="BL27" s="622"/>
      <c r="BM27" s="622"/>
      <c r="BN27" s="623"/>
      <c r="BO27" s="659">
        <v>100</v>
      </c>
      <c r="BP27" s="659"/>
      <c r="BQ27" s="659"/>
      <c r="BR27" s="659"/>
      <c r="BS27" s="660" t="s">
        <v>177</v>
      </c>
      <c r="BT27" s="660"/>
      <c r="BU27" s="660"/>
      <c r="BV27" s="660"/>
      <c r="BW27" s="660"/>
      <c r="BX27" s="660"/>
      <c r="BY27" s="660"/>
      <c r="BZ27" s="660"/>
      <c r="CA27" s="660"/>
      <c r="CB27" s="695"/>
      <c r="CD27" s="618" t="s">
        <v>305</v>
      </c>
      <c r="CE27" s="619"/>
      <c r="CF27" s="619"/>
      <c r="CG27" s="619"/>
      <c r="CH27" s="619"/>
      <c r="CI27" s="619"/>
      <c r="CJ27" s="619"/>
      <c r="CK27" s="619"/>
      <c r="CL27" s="619"/>
      <c r="CM27" s="619"/>
      <c r="CN27" s="619"/>
      <c r="CO27" s="619"/>
      <c r="CP27" s="619"/>
      <c r="CQ27" s="620"/>
      <c r="CR27" s="621">
        <v>671109</v>
      </c>
      <c r="CS27" s="634"/>
      <c r="CT27" s="634"/>
      <c r="CU27" s="634"/>
      <c r="CV27" s="634"/>
      <c r="CW27" s="634"/>
      <c r="CX27" s="634"/>
      <c r="CY27" s="635"/>
      <c r="CZ27" s="624">
        <v>7.9</v>
      </c>
      <c r="DA27" s="636"/>
      <c r="DB27" s="636"/>
      <c r="DC27" s="637"/>
      <c r="DD27" s="627">
        <v>162776</v>
      </c>
      <c r="DE27" s="634"/>
      <c r="DF27" s="634"/>
      <c r="DG27" s="634"/>
      <c r="DH27" s="634"/>
      <c r="DI27" s="634"/>
      <c r="DJ27" s="634"/>
      <c r="DK27" s="635"/>
      <c r="DL27" s="627">
        <v>162153</v>
      </c>
      <c r="DM27" s="634"/>
      <c r="DN27" s="634"/>
      <c r="DO27" s="634"/>
      <c r="DP27" s="634"/>
      <c r="DQ27" s="634"/>
      <c r="DR27" s="634"/>
      <c r="DS27" s="634"/>
      <c r="DT27" s="634"/>
      <c r="DU27" s="634"/>
      <c r="DV27" s="635"/>
      <c r="DW27" s="624">
        <v>3.7</v>
      </c>
      <c r="DX27" s="636"/>
      <c r="DY27" s="636"/>
      <c r="DZ27" s="636"/>
      <c r="EA27" s="636"/>
      <c r="EB27" s="636"/>
      <c r="EC27" s="648"/>
    </row>
    <row r="28" spans="2:133" ht="11.25" customHeight="1">
      <c r="B28" s="618" t="s">
        <v>306</v>
      </c>
      <c r="C28" s="619"/>
      <c r="D28" s="619"/>
      <c r="E28" s="619"/>
      <c r="F28" s="619"/>
      <c r="G28" s="619"/>
      <c r="H28" s="619"/>
      <c r="I28" s="619"/>
      <c r="J28" s="619"/>
      <c r="K28" s="619"/>
      <c r="L28" s="619"/>
      <c r="M28" s="619"/>
      <c r="N28" s="619"/>
      <c r="O28" s="619"/>
      <c r="P28" s="619"/>
      <c r="Q28" s="620"/>
      <c r="R28" s="621">
        <v>33681</v>
      </c>
      <c r="S28" s="622"/>
      <c r="T28" s="622"/>
      <c r="U28" s="622"/>
      <c r="V28" s="622"/>
      <c r="W28" s="622"/>
      <c r="X28" s="622"/>
      <c r="Y28" s="623"/>
      <c r="Z28" s="659">
        <v>0.4</v>
      </c>
      <c r="AA28" s="659"/>
      <c r="AB28" s="659"/>
      <c r="AC28" s="659"/>
      <c r="AD28" s="660">
        <v>165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968382</v>
      </c>
      <c r="CS28" s="622"/>
      <c r="CT28" s="622"/>
      <c r="CU28" s="622"/>
      <c r="CV28" s="622"/>
      <c r="CW28" s="622"/>
      <c r="CX28" s="622"/>
      <c r="CY28" s="623"/>
      <c r="CZ28" s="624">
        <v>11.4</v>
      </c>
      <c r="DA28" s="636"/>
      <c r="DB28" s="636"/>
      <c r="DC28" s="637"/>
      <c r="DD28" s="627">
        <v>968382</v>
      </c>
      <c r="DE28" s="622"/>
      <c r="DF28" s="622"/>
      <c r="DG28" s="622"/>
      <c r="DH28" s="622"/>
      <c r="DI28" s="622"/>
      <c r="DJ28" s="622"/>
      <c r="DK28" s="623"/>
      <c r="DL28" s="627">
        <v>968382</v>
      </c>
      <c r="DM28" s="622"/>
      <c r="DN28" s="622"/>
      <c r="DO28" s="622"/>
      <c r="DP28" s="622"/>
      <c r="DQ28" s="622"/>
      <c r="DR28" s="622"/>
      <c r="DS28" s="622"/>
      <c r="DT28" s="622"/>
      <c r="DU28" s="622"/>
      <c r="DV28" s="623"/>
      <c r="DW28" s="624">
        <v>21.8</v>
      </c>
      <c r="DX28" s="636"/>
      <c r="DY28" s="636"/>
      <c r="DZ28" s="636"/>
      <c r="EA28" s="636"/>
      <c r="EB28" s="636"/>
      <c r="EC28" s="648"/>
    </row>
    <row r="29" spans="2:133" ht="11.25" customHeight="1">
      <c r="B29" s="618" t="s">
        <v>308</v>
      </c>
      <c r="C29" s="619"/>
      <c r="D29" s="619"/>
      <c r="E29" s="619"/>
      <c r="F29" s="619"/>
      <c r="G29" s="619"/>
      <c r="H29" s="619"/>
      <c r="I29" s="619"/>
      <c r="J29" s="619"/>
      <c r="K29" s="619"/>
      <c r="L29" s="619"/>
      <c r="M29" s="619"/>
      <c r="N29" s="619"/>
      <c r="O29" s="619"/>
      <c r="P29" s="619"/>
      <c r="Q29" s="620"/>
      <c r="R29" s="621">
        <v>16659</v>
      </c>
      <c r="S29" s="622"/>
      <c r="T29" s="622"/>
      <c r="U29" s="622"/>
      <c r="V29" s="622"/>
      <c r="W29" s="622"/>
      <c r="X29" s="622"/>
      <c r="Y29" s="623"/>
      <c r="Z29" s="659">
        <v>0.2</v>
      </c>
      <c r="AA29" s="659"/>
      <c r="AB29" s="659"/>
      <c r="AC29" s="659"/>
      <c r="AD29" s="660">
        <v>47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309</v>
      </c>
      <c r="CE29" s="641"/>
      <c r="CF29" s="618" t="s">
        <v>72</v>
      </c>
      <c r="CG29" s="619"/>
      <c r="CH29" s="619"/>
      <c r="CI29" s="619"/>
      <c r="CJ29" s="619"/>
      <c r="CK29" s="619"/>
      <c r="CL29" s="619"/>
      <c r="CM29" s="619"/>
      <c r="CN29" s="619"/>
      <c r="CO29" s="619"/>
      <c r="CP29" s="619"/>
      <c r="CQ29" s="620"/>
      <c r="CR29" s="621">
        <v>968382</v>
      </c>
      <c r="CS29" s="634"/>
      <c r="CT29" s="634"/>
      <c r="CU29" s="634"/>
      <c r="CV29" s="634"/>
      <c r="CW29" s="634"/>
      <c r="CX29" s="634"/>
      <c r="CY29" s="635"/>
      <c r="CZ29" s="624">
        <v>11.4</v>
      </c>
      <c r="DA29" s="636"/>
      <c r="DB29" s="636"/>
      <c r="DC29" s="637"/>
      <c r="DD29" s="627">
        <v>968382</v>
      </c>
      <c r="DE29" s="634"/>
      <c r="DF29" s="634"/>
      <c r="DG29" s="634"/>
      <c r="DH29" s="634"/>
      <c r="DI29" s="634"/>
      <c r="DJ29" s="634"/>
      <c r="DK29" s="635"/>
      <c r="DL29" s="627">
        <v>968382</v>
      </c>
      <c r="DM29" s="634"/>
      <c r="DN29" s="634"/>
      <c r="DO29" s="634"/>
      <c r="DP29" s="634"/>
      <c r="DQ29" s="634"/>
      <c r="DR29" s="634"/>
      <c r="DS29" s="634"/>
      <c r="DT29" s="634"/>
      <c r="DU29" s="634"/>
      <c r="DV29" s="635"/>
      <c r="DW29" s="624">
        <v>21.8</v>
      </c>
      <c r="DX29" s="636"/>
      <c r="DY29" s="636"/>
      <c r="DZ29" s="636"/>
      <c r="EA29" s="636"/>
      <c r="EB29" s="636"/>
      <c r="EC29" s="648"/>
    </row>
    <row r="30" spans="2:133" ht="11.25" customHeight="1">
      <c r="B30" s="618" t="s">
        <v>310</v>
      </c>
      <c r="C30" s="619"/>
      <c r="D30" s="619"/>
      <c r="E30" s="619"/>
      <c r="F30" s="619"/>
      <c r="G30" s="619"/>
      <c r="H30" s="619"/>
      <c r="I30" s="619"/>
      <c r="J30" s="619"/>
      <c r="K30" s="619"/>
      <c r="L30" s="619"/>
      <c r="M30" s="619"/>
      <c r="N30" s="619"/>
      <c r="O30" s="619"/>
      <c r="P30" s="619"/>
      <c r="Q30" s="620"/>
      <c r="R30" s="621">
        <v>1224778</v>
      </c>
      <c r="S30" s="622"/>
      <c r="T30" s="622"/>
      <c r="U30" s="622"/>
      <c r="V30" s="622"/>
      <c r="W30" s="622"/>
      <c r="X30" s="622"/>
      <c r="Y30" s="623"/>
      <c r="Z30" s="659">
        <v>13.5</v>
      </c>
      <c r="AA30" s="659"/>
      <c r="AB30" s="659"/>
      <c r="AC30" s="659"/>
      <c r="AD30" s="660" t="s">
        <v>177</v>
      </c>
      <c r="AE30" s="660"/>
      <c r="AF30" s="660"/>
      <c r="AG30" s="660"/>
      <c r="AH30" s="660"/>
      <c r="AI30" s="660"/>
      <c r="AJ30" s="660"/>
      <c r="AK30" s="660"/>
      <c r="AL30" s="624" t="s">
        <v>253</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311</v>
      </c>
      <c r="BH30" s="693"/>
      <c r="BI30" s="693"/>
      <c r="BJ30" s="693"/>
      <c r="BK30" s="693"/>
      <c r="BL30" s="693"/>
      <c r="BM30" s="693"/>
      <c r="BN30" s="693"/>
      <c r="BO30" s="693"/>
      <c r="BP30" s="693"/>
      <c r="BQ30" s="694"/>
      <c r="BR30" s="673" t="s">
        <v>312</v>
      </c>
      <c r="BS30" s="693"/>
      <c r="BT30" s="693"/>
      <c r="BU30" s="693"/>
      <c r="BV30" s="693"/>
      <c r="BW30" s="693"/>
      <c r="BX30" s="693"/>
      <c r="BY30" s="693"/>
      <c r="BZ30" s="693"/>
      <c r="CA30" s="693"/>
      <c r="CB30" s="694"/>
      <c r="CD30" s="642"/>
      <c r="CE30" s="643"/>
      <c r="CF30" s="618" t="s">
        <v>313</v>
      </c>
      <c r="CG30" s="619"/>
      <c r="CH30" s="619"/>
      <c r="CI30" s="619"/>
      <c r="CJ30" s="619"/>
      <c r="CK30" s="619"/>
      <c r="CL30" s="619"/>
      <c r="CM30" s="619"/>
      <c r="CN30" s="619"/>
      <c r="CO30" s="619"/>
      <c r="CP30" s="619"/>
      <c r="CQ30" s="620"/>
      <c r="CR30" s="621">
        <v>941968</v>
      </c>
      <c r="CS30" s="622"/>
      <c r="CT30" s="622"/>
      <c r="CU30" s="622"/>
      <c r="CV30" s="622"/>
      <c r="CW30" s="622"/>
      <c r="CX30" s="622"/>
      <c r="CY30" s="623"/>
      <c r="CZ30" s="624">
        <v>11.1</v>
      </c>
      <c r="DA30" s="636"/>
      <c r="DB30" s="636"/>
      <c r="DC30" s="637"/>
      <c r="DD30" s="627">
        <v>941968</v>
      </c>
      <c r="DE30" s="622"/>
      <c r="DF30" s="622"/>
      <c r="DG30" s="622"/>
      <c r="DH30" s="622"/>
      <c r="DI30" s="622"/>
      <c r="DJ30" s="622"/>
      <c r="DK30" s="623"/>
      <c r="DL30" s="627">
        <v>941968</v>
      </c>
      <c r="DM30" s="622"/>
      <c r="DN30" s="622"/>
      <c r="DO30" s="622"/>
      <c r="DP30" s="622"/>
      <c r="DQ30" s="622"/>
      <c r="DR30" s="622"/>
      <c r="DS30" s="622"/>
      <c r="DT30" s="622"/>
      <c r="DU30" s="622"/>
      <c r="DV30" s="623"/>
      <c r="DW30" s="624">
        <v>21.2</v>
      </c>
      <c r="DX30" s="636"/>
      <c r="DY30" s="636"/>
      <c r="DZ30" s="636"/>
      <c r="EA30" s="636"/>
      <c r="EB30" s="636"/>
      <c r="EC30" s="648"/>
    </row>
    <row r="31" spans="2:133" ht="11.25" customHeight="1">
      <c r="B31" s="696" t="s">
        <v>314</v>
      </c>
      <c r="C31" s="697"/>
      <c r="D31" s="697"/>
      <c r="E31" s="697"/>
      <c r="F31" s="697"/>
      <c r="G31" s="697"/>
      <c r="H31" s="697"/>
      <c r="I31" s="697"/>
      <c r="J31" s="697"/>
      <c r="K31" s="697"/>
      <c r="L31" s="697"/>
      <c r="M31" s="697"/>
      <c r="N31" s="697"/>
      <c r="O31" s="697"/>
      <c r="P31" s="697"/>
      <c r="Q31" s="698"/>
      <c r="R31" s="621" t="s">
        <v>177</v>
      </c>
      <c r="S31" s="622"/>
      <c r="T31" s="622"/>
      <c r="U31" s="622"/>
      <c r="V31" s="622"/>
      <c r="W31" s="622"/>
      <c r="X31" s="622"/>
      <c r="Y31" s="623"/>
      <c r="Z31" s="659" t="s">
        <v>177</v>
      </c>
      <c r="AA31" s="659"/>
      <c r="AB31" s="659"/>
      <c r="AC31" s="659"/>
      <c r="AD31" s="660" t="s">
        <v>253</v>
      </c>
      <c r="AE31" s="660"/>
      <c r="AF31" s="660"/>
      <c r="AG31" s="660"/>
      <c r="AH31" s="660"/>
      <c r="AI31" s="660"/>
      <c r="AJ31" s="660"/>
      <c r="AK31" s="660"/>
      <c r="AL31" s="624" t="s">
        <v>253</v>
      </c>
      <c r="AM31" s="625"/>
      <c r="AN31" s="625"/>
      <c r="AO31" s="661"/>
      <c r="AP31" s="687" t="s">
        <v>315</v>
      </c>
      <c r="AQ31" s="688"/>
      <c r="AR31" s="688"/>
      <c r="AS31" s="688"/>
      <c r="AT31" s="689" t="s">
        <v>316</v>
      </c>
      <c r="AU31" s="218"/>
      <c r="AV31" s="218"/>
      <c r="AW31" s="218"/>
      <c r="AX31" s="679" t="s">
        <v>190</v>
      </c>
      <c r="AY31" s="680"/>
      <c r="AZ31" s="680"/>
      <c r="BA31" s="680"/>
      <c r="BB31" s="680"/>
      <c r="BC31" s="680"/>
      <c r="BD31" s="680"/>
      <c r="BE31" s="680"/>
      <c r="BF31" s="681"/>
      <c r="BG31" s="683">
        <v>99.3</v>
      </c>
      <c r="BH31" s="684"/>
      <c r="BI31" s="684"/>
      <c r="BJ31" s="684"/>
      <c r="BK31" s="684"/>
      <c r="BL31" s="684"/>
      <c r="BM31" s="685">
        <v>95.8</v>
      </c>
      <c r="BN31" s="684"/>
      <c r="BO31" s="684"/>
      <c r="BP31" s="684"/>
      <c r="BQ31" s="686"/>
      <c r="BR31" s="683">
        <v>99.6</v>
      </c>
      <c r="BS31" s="684"/>
      <c r="BT31" s="684"/>
      <c r="BU31" s="684"/>
      <c r="BV31" s="684"/>
      <c r="BW31" s="684"/>
      <c r="BX31" s="685">
        <v>95.6</v>
      </c>
      <c r="BY31" s="684"/>
      <c r="BZ31" s="684"/>
      <c r="CA31" s="684"/>
      <c r="CB31" s="686"/>
      <c r="CD31" s="642"/>
      <c r="CE31" s="643"/>
      <c r="CF31" s="618" t="s">
        <v>317</v>
      </c>
      <c r="CG31" s="619"/>
      <c r="CH31" s="619"/>
      <c r="CI31" s="619"/>
      <c r="CJ31" s="619"/>
      <c r="CK31" s="619"/>
      <c r="CL31" s="619"/>
      <c r="CM31" s="619"/>
      <c r="CN31" s="619"/>
      <c r="CO31" s="619"/>
      <c r="CP31" s="619"/>
      <c r="CQ31" s="620"/>
      <c r="CR31" s="621">
        <v>26414</v>
      </c>
      <c r="CS31" s="634"/>
      <c r="CT31" s="634"/>
      <c r="CU31" s="634"/>
      <c r="CV31" s="634"/>
      <c r="CW31" s="634"/>
      <c r="CX31" s="634"/>
      <c r="CY31" s="635"/>
      <c r="CZ31" s="624">
        <v>0.3</v>
      </c>
      <c r="DA31" s="636"/>
      <c r="DB31" s="636"/>
      <c r="DC31" s="637"/>
      <c r="DD31" s="627">
        <v>26414</v>
      </c>
      <c r="DE31" s="634"/>
      <c r="DF31" s="634"/>
      <c r="DG31" s="634"/>
      <c r="DH31" s="634"/>
      <c r="DI31" s="634"/>
      <c r="DJ31" s="634"/>
      <c r="DK31" s="635"/>
      <c r="DL31" s="627">
        <v>26414</v>
      </c>
      <c r="DM31" s="634"/>
      <c r="DN31" s="634"/>
      <c r="DO31" s="634"/>
      <c r="DP31" s="634"/>
      <c r="DQ31" s="634"/>
      <c r="DR31" s="634"/>
      <c r="DS31" s="634"/>
      <c r="DT31" s="634"/>
      <c r="DU31" s="634"/>
      <c r="DV31" s="635"/>
      <c r="DW31" s="624">
        <v>0.6</v>
      </c>
      <c r="DX31" s="636"/>
      <c r="DY31" s="636"/>
      <c r="DZ31" s="636"/>
      <c r="EA31" s="636"/>
      <c r="EB31" s="636"/>
      <c r="EC31" s="648"/>
    </row>
    <row r="32" spans="2:133" ht="11.25" customHeight="1">
      <c r="B32" s="618" t="s">
        <v>318</v>
      </c>
      <c r="C32" s="619"/>
      <c r="D32" s="619"/>
      <c r="E32" s="619"/>
      <c r="F32" s="619"/>
      <c r="G32" s="619"/>
      <c r="H32" s="619"/>
      <c r="I32" s="619"/>
      <c r="J32" s="619"/>
      <c r="K32" s="619"/>
      <c r="L32" s="619"/>
      <c r="M32" s="619"/>
      <c r="N32" s="619"/>
      <c r="O32" s="619"/>
      <c r="P32" s="619"/>
      <c r="Q32" s="620"/>
      <c r="R32" s="621">
        <v>532371</v>
      </c>
      <c r="S32" s="622"/>
      <c r="T32" s="622"/>
      <c r="U32" s="622"/>
      <c r="V32" s="622"/>
      <c r="W32" s="622"/>
      <c r="X32" s="622"/>
      <c r="Y32" s="623"/>
      <c r="Z32" s="659">
        <v>5.9</v>
      </c>
      <c r="AA32" s="659"/>
      <c r="AB32" s="659"/>
      <c r="AC32" s="659"/>
      <c r="AD32" s="660" t="s">
        <v>177</v>
      </c>
      <c r="AE32" s="660"/>
      <c r="AF32" s="660"/>
      <c r="AG32" s="660"/>
      <c r="AH32" s="660"/>
      <c r="AI32" s="660"/>
      <c r="AJ32" s="660"/>
      <c r="AK32" s="660"/>
      <c r="AL32" s="624" t="s">
        <v>232</v>
      </c>
      <c r="AM32" s="625"/>
      <c r="AN32" s="625"/>
      <c r="AO32" s="661"/>
      <c r="AP32" s="662"/>
      <c r="AQ32" s="663"/>
      <c r="AR32" s="663"/>
      <c r="AS32" s="663"/>
      <c r="AT32" s="690"/>
      <c r="AU32" s="214" t="s">
        <v>319</v>
      </c>
      <c r="AX32" s="618" t="s">
        <v>320</v>
      </c>
      <c r="AY32" s="619"/>
      <c r="AZ32" s="619"/>
      <c r="BA32" s="619"/>
      <c r="BB32" s="619"/>
      <c r="BC32" s="619"/>
      <c r="BD32" s="619"/>
      <c r="BE32" s="619"/>
      <c r="BF32" s="620"/>
      <c r="BG32" s="692">
        <v>98.9</v>
      </c>
      <c r="BH32" s="634"/>
      <c r="BI32" s="634"/>
      <c r="BJ32" s="634"/>
      <c r="BK32" s="634"/>
      <c r="BL32" s="634"/>
      <c r="BM32" s="625">
        <v>94.5</v>
      </c>
      <c r="BN32" s="634"/>
      <c r="BO32" s="634"/>
      <c r="BP32" s="634"/>
      <c r="BQ32" s="657"/>
      <c r="BR32" s="692">
        <v>99.6</v>
      </c>
      <c r="BS32" s="634"/>
      <c r="BT32" s="634"/>
      <c r="BU32" s="634"/>
      <c r="BV32" s="634"/>
      <c r="BW32" s="634"/>
      <c r="BX32" s="625">
        <v>94.5</v>
      </c>
      <c r="BY32" s="634"/>
      <c r="BZ32" s="634"/>
      <c r="CA32" s="634"/>
      <c r="CB32" s="657"/>
      <c r="CD32" s="644"/>
      <c r="CE32" s="645"/>
      <c r="CF32" s="618" t="s">
        <v>321</v>
      </c>
      <c r="CG32" s="619"/>
      <c r="CH32" s="619"/>
      <c r="CI32" s="619"/>
      <c r="CJ32" s="619"/>
      <c r="CK32" s="619"/>
      <c r="CL32" s="619"/>
      <c r="CM32" s="619"/>
      <c r="CN32" s="619"/>
      <c r="CO32" s="619"/>
      <c r="CP32" s="619"/>
      <c r="CQ32" s="620"/>
      <c r="CR32" s="621" t="s">
        <v>253</v>
      </c>
      <c r="CS32" s="622"/>
      <c r="CT32" s="622"/>
      <c r="CU32" s="622"/>
      <c r="CV32" s="622"/>
      <c r="CW32" s="622"/>
      <c r="CX32" s="622"/>
      <c r="CY32" s="623"/>
      <c r="CZ32" s="624" t="s">
        <v>177</v>
      </c>
      <c r="DA32" s="636"/>
      <c r="DB32" s="636"/>
      <c r="DC32" s="637"/>
      <c r="DD32" s="627" t="s">
        <v>177</v>
      </c>
      <c r="DE32" s="622"/>
      <c r="DF32" s="622"/>
      <c r="DG32" s="622"/>
      <c r="DH32" s="622"/>
      <c r="DI32" s="622"/>
      <c r="DJ32" s="622"/>
      <c r="DK32" s="623"/>
      <c r="DL32" s="627" t="s">
        <v>177</v>
      </c>
      <c r="DM32" s="622"/>
      <c r="DN32" s="622"/>
      <c r="DO32" s="622"/>
      <c r="DP32" s="622"/>
      <c r="DQ32" s="622"/>
      <c r="DR32" s="622"/>
      <c r="DS32" s="622"/>
      <c r="DT32" s="622"/>
      <c r="DU32" s="622"/>
      <c r="DV32" s="623"/>
      <c r="DW32" s="624" t="s">
        <v>253</v>
      </c>
      <c r="DX32" s="636"/>
      <c r="DY32" s="636"/>
      <c r="DZ32" s="636"/>
      <c r="EA32" s="636"/>
      <c r="EB32" s="636"/>
      <c r="EC32" s="648"/>
    </row>
    <row r="33" spans="2:133" ht="11.25" customHeight="1">
      <c r="B33" s="618" t="s">
        <v>322</v>
      </c>
      <c r="C33" s="619"/>
      <c r="D33" s="619"/>
      <c r="E33" s="619"/>
      <c r="F33" s="619"/>
      <c r="G33" s="619"/>
      <c r="H33" s="619"/>
      <c r="I33" s="619"/>
      <c r="J33" s="619"/>
      <c r="K33" s="619"/>
      <c r="L33" s="619"/>
      <c r="M33" s="619"/>
      <c r="N33" s="619"/>
      <c r="O33" s="619"/>
      <c r="P33" s="619"/>
      <c r="Q33" s="620"/>
      <c r="R33" s="621">
        <v>8628</v>
      </c>
      <c r="S33" s="622"/>
      <c r="T33" s="622"/>
      <c r="U33" s="622"/>
      <c r="V33" s="622"/>
      <c r="W33" s="622"/>
      <c r="X33" s="622"/>
      <c r="Y33" s="623"/>
      <c r="Z33" s="659">
        <v>0.1</v>
      </c>
      <c r="AA33" s="659"/>
      <c r="AB33" s="659"/>
      <c r="AC33" s="659"/>
      <c r="AD33" s="660">
        <v>864</v>
      </c>
      <c r="AE33" s="660"/>
      <c r="AF33" s="660"/>
      <c r="AG33" s="660"/>
      <c r="AH33" s="660"/>
      <c r="AI33" s="660"/>
      <c r="AJ33" s="660"/>
      <c r="AK33" s="660"/>
      <c r="AL33" s="624">
        <v>0</v>
      </c>
      <c r="AM33" s="625"/>
      <c r="AN33" s="625"/>
      <c r="AO33" s="661"/>
      <c r="AP33" s="664"/>
      <c r="AQ33" s="665"/>
      <c r="AR33" s="665"/>
      <c r="AS33" s="665"/>
      <c r="AT33" s="691"/>
      <c r="AU33" s="219"/>
      <c r="AV33" s="219"/>
      <c r="AW33" s="219"/>
      <c r="AX33" s="602" t="s">
        <v>323</v>
      </c>
      <c r="AY33" s="603"/>
      <c r="AZ33" s="603"/>
      <c r="BA33" s="603"/>
      <c r="BB33" s="603"/>
      <c r="BC33" s="603"/>
      <c r="BD33" s="603"/>
      <c r="BE33" s="603"/>
      <c r="BF33" s="604"/>
      <c r="BG33" s="682">
        <v>99.4</v>
      </c>
      <c r="BH33" s="606"/>
      <c r="BI33" s="606"/>
      <c r="BJ33" s="606"/>
      <c r="BK33" s="606"/>
      <c r="BL33" s="606"/>
      <c r="BM33" s="652">
        <v>96</v>
      </c>
      <c r="BN33" s="606"/>
      <c r="BO33" s="606"/>
      <c r="BP33" s="606"/>
      <c r="BQ33" s="669"/>
      <c r="BR33" s="682">
        <v>99.5</v>
      </c>
      <c r="BS33" s="606"/>
      <c r="BT33" s="606"/>
      <c r="BU33" s="606"/>
      <c r="BV33" s="606"/>
      <c r="BW33" s="606"/>
      <c r="BX33" s="652">
        <v>95.6</v>
      </c>
      <c r="BY33" s="606"/>
      <c r="BZ33" s="606"/>
      <c r="CA33" s="606"/>
      <c r="CB33" s="669"/>
      <c r="CD33" s="618" t="s">
        <v>324</v>
      </c>
      <c r="CE33" s="619"/>
      <c r="CF33" s="619"/>
      <c r="CG33" s="619"/>
      <c r="CH33" s="619"/>
      <c r="CI33" s="619"/>
      <c r="CJ33" s="619"/>
      <c r="CK33" s="619"/>
      <c r="CL33" s="619"/>
      <c r="CM33" s="619"/>
      <c r="CN33" s="619"/>
      <c r="CO33" s="619"/>
      <c r="CP33" s="619"/>
      <c r="CQ33" s="620"/>
      <c r="CR33" s="621">
        <v>4663273</v>
      </c>
      <c r="CS33" s="634"/>
      <c r="CT33" s="634"/>
      <c r="CU33" s="634"/>
      <c r="CV33" s="634"/>
      <c r="CW33" s="634"/>
      <c r="CX33" s="634"/>
      <c r="CY33" s="635"/>
      <c r="CZ33" s="624">
        <v>54.9</v>
      </c>
      <c r="DA33" s="636"/>
      <c r="DB33" s="636"/>
      <c r="DC33" s="637"/>
      <c r="DD33" s="627">
        <v>3343865</v>
      </c>
      <c r="DE33" s="634"/>
      <c r="DF33" s="634"/>
      <c r="DG33" s="634"/>
      <c r="DH33" s="634"/>
      <c r="DI33" s="634"/>
      <c r="DJ33" s="634"/>
      <c r="DK33" s="635"/>
      <c r="DL33" s="627">
        <v>2035892</v>
      </c>
      <c r="DM33" s="634"/>
      <c r="DN33" s="634"/>
      <c r="DO33" s="634"/>
      <c r="DP33" s="634"/>
      <c r="DQ33" s="634"/>
      <c r="DR33" s="634"/>
      <c r="DS33" s="634"/>
      <c r="DT33" s="634"/>
      <c r="DU33" s="634"/>
      <c r="DV33" s="635"/>
      <c r="DW33" s="624">
        <v>45.8</v>
      </c>
      <c r="DX33" s="636"/>
      <c r="DY33" s="636"/>
      <c r="DZ33" s="636"/>
      <c r="EA33" s="636"/>
      <c r="EB33" s="636"/>
      <c r="EC33" s="648"/>
    </row>
    <row r="34" spans="2:133" ht="11.25" customHeight="1">
      <c r="B34" s="618" t="s">
        <v>325</v>
      </c>
      <c r="C34" s="619"/>
      <c r="D34" s="619"/>
      <c r="E34" s="619"/>
      <c r="F34" s="619"/>
      <c r="G34" s="619"/>
      <c r="H34" s="619"/>
      <c r="I34" s="619"/>
      <c r="J34" s="619"/>
      <c r="K34" s="619"/>
      <c r="L34" s="619"/>
      <c r="M34" s="619"/>
      <c r="N34" s="619"/>
      <c r="O34" s="619"/>
      <c r="P34" s="619"/>
      <c r="Q34" s="620"/>
      <c r="R34" s="621">
        <v>590321</v>
      </c>
      <c r="S34" s="622"/>
      <c r="T34" s="622"/>
      <c r="U34" s="622"/>
      <c r="V34" s="622"/>
      <c r="W34" s="622"/>
      <c r="X34" s="622"/>
      <c r="Y34" s="623"/>
      <c r="Z34" s="659">
        <v>6.5</v>
      </c>
      <c r="AA34" s="659"/>
      <c r="AB34" s="659"/>
      <c r="AC34" s="659"/>
      <c r="AD34" s="660" t="s">
        <v>177</v>
      </c>
      <c r="AE34" s="660"/>
      <c r="AF34" s="660"/>
      <c r="AG34" s="660"/>
      <c r="AH34" s="660"/>
      <c r="AI34" s="660"/>
      <c r="AJ34" s="660"/>
      <c r="AK34" s="660"/>
      <c r="AL34" s="624" t="s">
        <v>177</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1069026</v>
      </c>
      <c r="CS34" s="622"/>
      <c r="CT34" s="622"/>
      <c r="CU34" s="622"/>
      <c r="CV34" s="622"/>
      <c r="CW34" s="622"/>
      <c r="CX34" s="622"/>
      <c r="CY34" s="623"/>
      <c r="CZ34" s="624">
        <v>12.6</v>
      </c>
      <c r="DA34" s="636"/>
      <c r="DB34" s="636"/>
      <c r="DC34" s="637"/>
      <c r="DD34" s="627">
        <v>613509</v>
      </c>
      <c r="DE34" s="622"/>
      <c r="DF34" s="622"/>
      <c r="DG34" s="622"/>
      <c r="DH34" s="622"/>
      <c r="DI34" s="622"/>
      <c r="DJ34" s="622"/>
      <c r="DK34" s="623"/>
      <c r="DL34" s="627">
        <v>576944</v>
      </c>
      <c r="DM34" s="622"/>
      <c r="DN34" s="622"/>
      <c r="DO34" s="622"/>
      <c r="DP34" s="622"/>
      <c r="DQ34" s="622"/>
      <c r="DR34" s="622"/>
      <c r="DS34" s="622"/>
      <c r="DT34" s="622"/>
      <c r="DU34" s="622"/>
      <c r="DV34" s="623"/>
      <c r="DW34" s="624">
        <v>13</v>
      </c>
      <c r="DX34" s="636"/>
      <c r="DY34" s="636"/>
      <c r="DZ34" s="636"/>
      <c r="EA34" s="636"/>
      <c r="EB34" s="636"/>
      <c r="EC34" s="648"/>
    </row>
    <row r="35" spans="2:133" ht="11.25" customHeight="1">
      <c r="B35" s="618" t="s">
        <v>327</v>
      </c>
      <c r="C35" s="619"/>
      <c r="D35" s="619"/>
      <c r="E35" s="619"/>
      <c r="F35" s="619"/>
      <c r="G35" s="619"/>
      <c r="H35" s="619"/>
      <c r="I35" s="619"/>
      <c r="J35" s="619"/>
      <c r="K35" s="619"/>
      <c r="L35" s="619"/>
      <c r="M35" s="619"/>
      <c r="N35" s="619"/>
      <c r="O35" s="619"/>
      <c r="P35" s="619"/>
      <c r="Q35" s="620"/>
      <c r="R35" s="621">
        <v>41947</v>
      </c>
      <c r="S35" s="622"/>
      <c r="T35" s="622"/>
      <c r="U35" s="622"/>
      <c r="V35" s="622"/>
      <c r="W35" s="622"/>
      <c r="X35" s="622"/>
      <c r="Y35" s="623"/>
      <c r="Z35" s="659">
        <v>0.5</v>
      </c>
      <c r="AA35" s="659"/>
      <c r="AB35" s="659"/>
      <c r="AC35" s="659"/>
      <c r="AD35" s="660" t="s">
        <v>177</v>
      </c>
      <c r="AE35" s="660"/>
      <c r="AF35" s="660"/>
      <c r="AG35" s="660"/>
      <c r="AH35" s="660"/>
      <c r="AI35" s="660"/>
      <c r="AJ35" s="660"/>
      <c r="AK35" s="660"/>
      <c r="AL35" s="624" t="s">
        <v>177</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97887</v>
      </c>
      <c r="CS35" s="634"/>
      <c r="CT35" s="634"/>
      <c r="CU35" s="634"/>
      <c r="CV35" s="634"/>
      <c r="CW35" s="634"/>
      <c r="CX35" s="634"/>
      <c r="CY35" s="635"/>
      <c r="CZ35" s="624">
        <v>1.2</v>
      </c>
      <c r="DA35" s="636"/>
      <c r="DB35" s="636"/>
      <c r="DC35" s="637"/>
      <c r="DD35" s="627">
        <v>64176</v>
      </c>
      <c r="DE35" s="634"/>
      <c r="DF35" s="634"/>
      <c r="DG35" s="634"/>
      <c r="DH35" s="634"/>
      <c r="DI35" s="634"/>
      <c r="DJ35" s="634"/>
      <c r="DK35" s="635"/>
      <c r="DL35" s="627">
        <v>61421</v>
      </c>
      <c r="DM35" s="634"/>
      <c r="DN35" s="634"/>
      <c r="DO35" s="634"/>
      <c r="DP35" s="634"/>
      <c r="DQ35" s="634"/>
      <c r="DR35" s="634"/>
      <c r="DS35" s="634"/>
      <c r="DT35" s="634"/>
      <c r="DU35" s="634"/>
      <c r="DV35" s="635"/>
      <c r="DW35" s="624">
        <v>1.4</v>
      </c>
      <c r="DX35" s="636"/>
      <c r="DY35" s="636"/>
      <c r="DZ35" s="636"/>
      <c r="EA35" s="636"/>
      <c r="EB35" s="636"/>
      <c r="EC35" s="648"/>
    </row>
    <row r="36" spans="2:133" ht="11.25" customHeight="1">
      <c r="B36" s="618" t="s">
        <v>331</v>
      </c>
      <c r="C36" s="619"/>
      <c r="D36" s="619"/>
      <c r="E36" s="619"/>
      <c r="F36" s="619"/>
      <c r="G36" s="619"/>
      <c r="H36" s="619"/>
      <c r="I36" s="619"/>
      <c r="J36" s="619"/>
      <c r="K36" s="619"/>
      <c r="L36" s="619"/>
      <c r="M36" s="619"/>
      <c r="N36" s="619"/>
      <c r="O36" s="619"/>
      <c r="P36" s="619"/>
      <c r="Q36" s="620"/>
      <c r="R36" s="621">
        <v>1340606</v>
      </c>
      <c r="S36" s="622"/>
      <c r="T36" s="622"/>
      <c r="U36" s="622"/>
      <c r="V36" s="622"/>
      <c r="W36" s="622"/>
      <c r="X36" s="622"/>
      <c r="Y36" s="623"/>
      <c r="Z36" s="659">
        <v>14.7</v>
      </c>
      <c r="AA36" s="659"/>
      <c r="AB36" s="659"/>
      <c r="AC36" s="659"/>
      <c r="AD36" s="660" t="s">
        <v>177</v>
      </c>
      <c r="AE36" s="660"/>
      <c r="AF36" s="660"/>
      <c r="AG36" s="660"/>
      <c r="AH36" s="660"/>
      <c r="AI36" s="660"/>
      <c r="AJ36" s="660"/>
      <c r="AK36" s="660"/>
      <c r="AL36" s="624" t="s">
        <v>177</v>
      </c>
      <c r="AM36" s="625"/>
      <c r="AN36" s="625"/>
      <c r="AO36" s="661"/>
      <c r="AP36" s="222"/>
      <c r="AQ36" s="670" t="s">
        <v>332</v>
      </c>
      <c r="AR36" s="671"/>
      <c r="AS36" s="671"/>
      <c r="AT36" s="671"/>
      <c r="AU36" s="671"/>
      <c r="AV36" s="671"/>
      <c r="AW36" s="671"/>
      <c r="AX36" s="671"/>
      <c r="AY36" s="672"/>
      <c r="AZ36" s="676">
        <v>1054597</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90940</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1534594</v>
      </c>
      <c r="CS36" s="622"/>
      <c r="CT36" s="622"/>
      <c r="CU36" s="622"/>
      <c r="CV36" s="622"/>
      <c r="CW36" s="622"/>
      <c r="CX36" s="622"/>
      <c r="CY36" s="623"/>
      <c r="CZ36" s="624">
        <v>18.100000000000001</v>
      </c>
      <c r="DA36" s="636"/>
      <c r="DB36" s="636"/>
      <c r="DC36" s="637"/>
      <c r="DD36" s="627">
        <v>1053476</v>
      </c>
      <c r="DE36" s="622"/>
      <c r="DF36" s="622"/>
      <c r="DG36" s="622"/>
      <c r="DH36" s="622"/>
      <c r="DI36" s="622"/>
      <c r="DJ36" s="622"/>
      <c r="DK36" s="623"/>
      <c r="DL36" s="627">
        <v>858924</v>
      </c>
      <c r="DM36" s="622"/>
      <c r="DN36" s="622"/>
      <c r="DO36" s="622"/>
      <c r="DP36" s="622"/>
      <c r="DQ36" s="622"/>
      <c r="DR36" s="622"/>
      <c r="DS36" s="622"/>
      <c r="DT36" s="622"/>
      <c r="DU36" s="622"/>
      <c r="DV36" s="623"/>
      <c r="DW36" s="624">
        <v>19.3</v>
      </c>
      <c r="DX36" s="636"/>
      <c r="DY36" s="636"/>
      <c r="DZ36" s="636"/>
      <c r="EA36" s="636"/>
      <c r="EB36" s="636"/>
      <c r="EC36" s="648"/>
    </row>
    <row r="37" spans="2:133" ht="11.25" customHeight="1">
      <c r="B37" s="618" t="s">
        <v>335</v>
      </c>
      <c r="C37" s="619"/>
      <c r="D37" s="619"/>
      <c r="E37" s="619"/>
      <c r="F37" s="619"/>
      <c r="G37" s="619"/>
      <c r="H37" s="619"/>
      <c r="I37" s="619"/>
      <c r="J37" s="619"/>
      <c r="K37" s="619"/>
      <c r="L37" s="619"/>
      <c r="M37" s="619"/>
      <c r="N37" s="619"/>
      <c r="O37" s="619"/>
      <c r="P37" s="619"/>
      <c r="Q37" s="620"/>
      <c r="R37" s="621">
        <v>51787</v>
      </c>
      <c r="S37" s="622"/>
      <c r="T37" s="622"/>
      <c r="U37" s="622"/>
      <c r="V37" s="622"/>
      <c r="W37" s="622"/>
      <c r="X37" s="622"/>
      <c r="Y37" s="623"/>
      <c r="Z37" s="659">
        <v>0.6</v>
      </c>
      <c r="AA37" s="659"/>
      <c r="AB37" s="659"/>
      <c r="AC37" s="659"/>
      <c r="AD37" s="660" t="s">
        <v>177</v>
      </c>
      <c r="AE37" s="660"/>
      <c r="AF37" s="660"/>
      <c r="AG37" s="660"/>
      <c r="AH37" s="660"/>
      <c r="AI37" s="660"/>
      <c r="AJ37" s="660"/>
      <c r="AK37" s="660"/>
      <c r="AL37" s="624" t="s">
        <v>177</v>
      </c>
      <c r="AM37" s="625"/>
      <c r="AN37" s="625"/>
      <c r="AO37" s="661"/>
      <c r="AQ37" s="654" t="s">
        <v>336</v>
      </c>
      <c r="AR37" s="655"/>
      <c r="AS37" s="655"/>
      <c r="AT37" s="655"/>
      <c r="AU37" s="655"/>
      <c r="AV37" s="655"/>
      <c r="AW37" s="655"/>
      <c r="AX37" s="655"/>
      <c r="AY37" s="656"/>
      <c r="AZ37" s="621">
        <v>242480</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90940</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431725</v>
      </c>
      <c r="CS37" s="634"/>
      <c r="CT37" s="634"/>
      <c r="CU37" s="634"/>
      <c r="CV37" s="634"/>
      <c r="CW37" s="634"/>
      <c r="CX37" s="634"/>
      <c r="CY37" s="635"/>
      <c r="CZ37" s="624">
        <v>5.0999999999999996</v>
      </c>
      <c r="DA37" s="636"/>
      <c r="DB37" s="636"/>
      <c r="DC37" s="637"/>
      <c r="DD37" s="627">
        <v>428736</v>
      </c>
      <c r="DE37" s="634"/>
      <c r="DF37" s="634"/>
      <c r="DG37" s="634"/>
      <c r="DH37" s="634"/>
      <c r="DI37" s="634"/>
      <c r="DJ37" s="634"/>
      <c r="DK37" s="635"/>
      <c r="DL37" s="627">
        <v>402715</v>
      </c>
      <c r="DM37" s="634"/>
      <c r="DN37" s="634"/>
      <c r="DO37" s="634"/>
      <c r="DP37" s="634"/>
      <c r="DQ37" s="634"/>
      <c r="DR37" s="634"/>
      <c r="DS37" s="634"/>
      <c r="DT37" s="634"/>
      <c r="DU37" s="634"/>
      <c r="DV37" s="635"/>
      <c r="DW37" s="624">
        <v>9.1</v>
      </c>
      <c r="DX37" s="636"/>
      <c r="DY37" s="636"/>
      <c r="DZ37" s="636"/>
      <c r="EA37" s="636"/>
      <c r="EB37" s="636"/>
      <c r="EC37" s="648"/>
    </row>
    <row r="38" spans="2:133" ht="11.25" customHeight="1">
      <c r="B38" s="618" t="s">
        <v>339</v>
      </c>
      <c r="C38" s="619"/>
      <c r="D38" s="619"/>
      <c r="E38" s="619"/>
      <c r="F38" s="619"/>
      <c r="G38" s="619"/>
      <c r="H38" s="619"/>
      <c r="I38" s="619"/>
      <c r="J38" s="619"/>
      <c r="K38" s="619"/>
      <c r="L38" s="619"/>
      <c r="M38" s="619"/>
      <c r="N38" s="619"/>
      <c r="O38" s="619"/>
      <c r="P38" s="619"/>
      <c r="Q38" s="620"/>
      <c r="R38" s="621">
        <v>577898</v>
      </c>
      <c r="S38" s="622"/>
      <c r="T38" s="622"/>
      <c r="U38" s="622"/>
      <c r="V38" s="622"/>
      <c r="W38" s="622"/>
      <c r="X38" s="622"/>
      <c r="Y38" s="623"/>
      <c r="Z38" s="659">
        <v>6.4</v>
      </c>
      <c r="AA38" s="659"/>
      <c r="AB38" s="659"/>
      <c r="AC38" s="659"/>
      <c r="AD38" s="660" t="s">
        <v>177</v>
      </c>
      <c r="AE38" s="660"/>
      <c r="AF38" s="660"/>
      <c r="AG38" s="660"/>
      <c r="AH38" s="660"/>
      <c r="AI38" s="660"/>
      <c r="AJ38" s="660"/>
      <c r="AK38" s="660"/>
      <c r="AL38" s="624" t="s">
        <v>232</v>
      </c>
      <c r="AM38" s="625"/>
      <c r="AN38" s="625"/>
      <c r="AO38" s="661"/>
      <c r="AQ38" s="654" t="s">
        <v>340</v>
      </c>
      <c r="AR38" s="655"/>
      <c r="AS38" s="655"/>
      <c r="AT38" s="655"/>
      <c r="AU38" s="655"/>
      <c r="AV38" s="655"/>
      <c r="AW38" s="655"/>
      <c r="AX38" s="655"/>
      <c r="AY38" s="656"/>
      <c r="AZ38" s="621">
        <v>125000</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1415</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812117</v>
      </c>
      <c r="CS38" s="622"/>
      <c r="CT38" s="622"/>
      <c r="CU38" s="622"/>
      <c r="CV38" s="622"/>
      <c r="CW38" s="622"/>
      <c r="CX38" s="622"/>
      <c r="CY38" s="623"/>
      <c r="CZ38" s="624">
        <v>9.6</v>
      </c>
      <c r="DA38" s="636"/>
      <c r="DB38" s="636"/>
      <c r="DC38" s="637"/>
      <c r="DD38" s="627">
        <v>692089</v>
      </c>
      <c r="DE38" s="622"/>
      <c r="DF38" s="622"/>
      <c r="DG38" s="622"/>
      <c r="DH38" s="622"/>
      <c r="DI38" s="622"/>
      <c r="DJ38" s="622"/>
      <c r="DK38" s="623"/>
      <c r="DL38" s="627">
        <v>508180</v>
      </c>
      <c r="DM38" s="622"/>
      <c r="DN38" s="622"/>
      <c r="DO38" s="622"/>
      <c r="DP38" s="622"/>
      <c r="DQ38" s="622"/>
      <c r="DR38" s="622"/>
      <c r="DS38" s="622"/>
      <c r="DT38" s="622"/>
      <c r="DU38" s="622"/>
      <c r="DV38" s="623"/>
      <c r="DW38" s="624">
        <v>11.4</v>
      </c>
      <c r="DX38" s="636"/>
      <c r="DY38" s="636"/>
      <c r="DZ38" s="636"/>
      <c r="EA38" s="636"/>
      <c r="EB38" s="636"/>
      <c r="EC38" s="648"/>
    </row>
    <row r="39" spans="2:133" ht="11.25" customHeight="1">
      <c r="B39" s="618" t="s">
        <v>343</v>
      </c>
      <c r="C39" s="619"/>
      <c r="D39" s="619"/>
      <c r="E39" s="619"/>
      <c r="F39" s="619"/>
      <c r="G39" s="619"/>
      <c r="H39" s="619"/>
      <c r="I39" s="619"/>
      <c r="J39" s="619"/>
      <c r="K39" s="619"/>
      <c r="L39" s="619"/>
      <c r="M39" s="619"/>
      <c r="N39" s="619"/>
      <c r="O39" s="619"/>
      <c r="P39" s="619"/>
      <c r="Q39" s="620"/>
      <c r="R39" s="621" t="s">
        <v>177</v>
      </c>
      <c r="S39" s="622"/>
      <c r="T39" s="622"/>
      <c r="U39" s="622"/>
      <c r="V39" s="622"/>
      <c r="W39" s="622"/>
      <c r="X39" s="622"/>
      <c r="Y39" s="623"/>
      <c r="Z39" s="659" t="s">
        <v>177</v>
      </c>
      <c r="AA39" s="659"/>
      <c r="AB39" s="659"/>
      <c r="AC39" s="659"/>
      <c r="AD39" s="660" t="s">
        <v>232</v>
      </c>
      <c r="AE39" s="660"/>
      <c r="AF39" s="660"/>
      <c r="AG39" s="660"/>
      <c r="AH39" s="660"/>
      <c r="AI39" s="660"/>
      <c r="AJ39" s="660"/>
      <c r="AK39" s="660"/>
      <c r="AL39" s="624" t="s">
        <v>177</v>
      </c>
      <c r="AM39" s="625"/>
      <c r="AN39" s="625"/>
      <c r="AO39" s="661"/>
      <c r="AQ39" s="654" t="s">
        <v>344</v>
      </c>
      <c r="AR39" s="655"/>
      <c r="AS39" s="655"/>
      <c r="AT39" s="655"/>
      <c r="AU39" s="655"/>
      <c r="AV39" s="655"/>
      <c r="AW39" s="655"/>
      <c r="AX39" s="655"/>
      <c r="AY39" s="656"/>
      <c r="AZ39" s="621">
        <v>71398</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2284</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1108592</v>
      </c>
      <c r="CS39" s="634"/>
      <c r="CT39" s="634"/>
      <c r="CU39" s="634"/>
      <c r="CV39" s="634"/>
      <c r="CW39" s="634"/>
      <c r="CX39" s="634"/>
      <c r="CY39" s="635"/>
      <c r="CZ39" s="624">
        <v>13.1</v>
      </c>
      <c r="DA39" s="636"/>
      <c r="DB39" s="636"/>
      <c r="DC39" s="637"/>
      <c r="DD39" s="627">
        <v>880758</v>
      </c>
      <c r="DE39" s="634"/>
      <c r="DF39" s="634"/>
      <c r="DG39" s="634"/>
      <c r="DH39" s="634"/>
      <c r="DI39" s="634"/>
      <c r="DJ39" s="634"/>
      <c r="DK39" s="635"/>
      <c r="DL39" s="627" t="s">
        <v>253</v>
      </c>
      <c r="DM39" s="634"/>
      <c r="DN39" s="634"/>
      <c r="DO39" s="634"/>
      <c r="DP39" s="634"/>
      <c r="DQ39" s="634"/>
      <c r="DR39" s="634"/>
      <c r="DS39" s="634"/>
      <c r="DT39" s="634"/>
      <c r="DU39" s="634"/>
      <c r="DV39" s="635"/>
      <c r="DW39" s="624" t="s">
        <v>177</v>
      </c>
      <c r="DX39" s="636"/>
      <c r="DY39" s="636"/>
      <c r="DZ39" s="636"/>
      <c r="EA39" s="636"/>
      <c r="EB39" s="636"/>
      <c r="EC39" s="648"/>
    </row>
    <row r="40" spans="2:133" ht="11.25" customHeight="1">
      <c r="B40" s="618" t="s">
        <v>347</v>
      </c>
      <c r="C40" s="619"/>
      <c r="D40" s="619"/>
      <c r="E40" s="619"/>
      <c r="F40" s="619"/>
      <c r="G40" s="619"/>
      <c r="H40" s="619"/>
      <c r="I40" s="619"/>
      <c r="J40" s="619"/>
      <c r="K40" s="619"/>
      <c r="L40" s="619"/>
      <c r="M40" s="619"/>
      <c r="N40" s="619"/>
      <c r="O40" s="619"/>
      <c r="P40" s="619"/>
      <c r="Q40" s="620"/>
      <c r="R40" s="621">
        <v>41598</v>
      </c>
      <c r="S40" s="622"/>
      <c r="T40" s="622"/>
      <c r="U40" s="622"/>
      <c r="V40" s="622"/>
      <c r="W40" s="622"/>
      <c r="X40" s="622"/>
      <c r="Y40" s="623"/>
      <c r="Z40" s="659">
        <v>0.5</v>
      </c>
      <c r="AA40" s="659"/>
      <c r="AB40" s="659"/>
      <c r="AC40" s="659"/>
      <c r="AD40" s="660" t="s">
        <v>253</v>
      </c>
      <c r="AE40" s="660"/>
      <c r="AF40" s="660"/>
      <c r="AG40" s="660"/>
      <c r="AH40" s="660"/>
      <c r="AI40" s="660"/>
      <c r="AJ40" s="660"/>
      <c r="AK40" s="660"/>
      <c r="AL40" s="624" t="s">
        <v>253</v>
      </c>
      <c r="AM40" s="625"/>
      <c r="AN40" s="625"/>
      <c r="AO40" s="661"/>
      <c r="AQ40" s="654" t="s">
        <v>348</v>
      </c>
      <c r="AR40" s="655"/>
      <c r="AS40" s="655"/>
      <c r="AT40" s="655"/>
      <c r="AU40" s="655"/>
      <c r="AV40" s="655"/>
      <c r="AW40" s="655"/>
      <c r="AX40" s="655"/>
      <c r="AY40" s="656"/>
      <c r="AZ40" s="621">
        <v>37825</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98</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41057</v>
      </c>
      <c r="CS40" s="622"/>
      <c r="CT40" s="622"/>
      <c r="CU40" s="622"/>
      <c r="CV40" s="622"/>
      <c r="CW40" s="622"/>
      <c r="CX40" s="622"/>
      <c r="CY40" s="623"/>
      <c r="CZ40" s="624">
        <v>0.5</v>
      </c>
      <c r="DA40" s="636"/>
      <c r="DB40" s="636"/>
      <c r="DC40" s="637"/>
      <c r="DD40" s="627">
        <v>39857</v>
      </c>
      <c r="DE40" s="622"/>
      <c r="DF40" s="622"/>
      <c r="DG40" s="622"/>
      <c r="DH40" s="622"/>
      <c r="DI40" s="622"/>
      <c r="DJ40" s="622"/>
      <c r="DK40" s="623"/>
      <c r="DL40" s="627">
        <v>30423</v>
      </c>
      <c r="DM40" s="622"/>
      <c r="DN40" s="622"/>
      <c r="DO40" s="622"/>
      <c r="DP40" s="622"/>
      <c r="DQ40" s="622"/>
      <c r="DR40" s="622"/>
      <c r="DS40" s="622"/>
      <c r="DT40" s="622"/>
      <c r="DU40" s="622"/>
      <c r="DV40" s="623"/>
      <c r="DW40" s="624">
        <v>0.7</v>
      </c>
      <c r="DX40" s="636"/>
      <c r="DY40" s="636"/>
      <c r="DZ40" s="636"/>
      <c r="EA40" s="636"/>
      <c r="EB40" s="636"/>
      <c r="EC40" s="648"/>
    </row>
    <row r="41" spans="2:133" ht="11.25" customHeight="1">
      <c r="B41" s="602" t="s">
        <v>352</v>
      </c>
      <c r="C41" s="603"/>
      <c r="D41" s="603"/>
      <c r="E41" s="603"/>
      <c r="F41" s="603"/>
      <c r="G41" s="603"/>
      <c r="H41" s="603"/>
      <c r="I41" s="603"/>
      <c r="J41" s="603"/>
      <c r="K41" s="603"/>
      <c r="L41" s="603"/>
      <c r="M41" s="603"/>
      <c r="N41" s="603"/>
      <c r="O41" s="603"/>
      <c r="P41" s="603"/>
      <c r="Q41" s="604"/>
      <c r="R41" s="605">
        <v>9094680</v>
      </c>
      <c r="S41" s="646"/>
      <c r="T41" s="646"/>
      <c r="U41" s="646"/>
      <c r="V41" s="646"/>
      <c r="W41" s="646"/>
      <c r="X41" s="646"/>
      <c r="Y41" s="649"/>
      <c r="Z41" s="650">
        <v>100</v>
      </c>
      <c r="AA41" s="650"/>
      <c r="AB41" s="650"/>
      <c r="AC41" s="650"/>
      <c r="AD41" s="651">
        <v>4399622</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114635</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177</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253</v>
      </c>
      <c r="CS41" s="634"/>
      <c r="CT41" s="634"/>
      <c r="CU41" s="634"/>
      <c r="CV41" s="634"/>
      <c r="CW41" s="634"/>
      <c r="CX41" s="634"/>
      <c r="CY41" s="635"/>
      <c r="CZ41" s="624" t="s">
        <v>232</v>
      </c>
      <c r="DA41" s="636"/>
      <c r="DB41" s="636"/>
      <c r="DC41" s="637"/>
      <c r="DD41" s="627" t="s">
        <v>177</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356</v>
      </c>
      <c r="AR42" s="667"/>
      <c r="AS42" s="667"/>
      <c r="AT42" s="667"/>
      <c r="AU42" s="667"/>
      <c r="AV42" s="667"/>
      <c r="AW42" s="667"/>
      <c r="AX42" s="667"/>
      <c r="AY42" s="668"/>
      <c r="AZ42" s="605">
        <v>463259</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395</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1166969</v>
      </c>
      <c r="CS42" s="634"/>
      <c r="CT42" s="634"/>
      <c r="CU42" s="634"/>
      <c r="CV42" s="634"/>
      <c r="CW42" s="634"/>
      <c r="CX42" s="634"/>
      <c r="CY42" s="635"/>
      <c r="CZ42" s="624">
        <v>13.7</v>
      </c>
      <c r="DA42" s="636"/>
      <c r="DB42" s="636"/>
      <c r="DC42" s="637"/>
      <c r="DD42" s="627">
        <v>323839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359</v>
      </c>
      <c r="CD43" s="618" t="s">
        <v>360</v>
      </c>
      <c r="CE43" s="619"/>
      <c r="CF43" s="619"/>
      <c r="CG43" s="619"/>
      <c r="CH43" s="619"/>
      <c r="CI43" s="619"/>
      <c r="CJ43" s="619"/>
      <c r="CK43" s="619"/>
      <c r="CL43" s="619"/>
      <c r="CM43" s="619"/>
      <c r="CN43" s="619"/>
      <c r="CO43" s="619"/>
      <c r="CP43" s="619"/>
      <c r="CQ43" s="620"/>
      <c r="CR43" s="621">
        <v>44465</v>
      </c>
      <c r="CS43" s="634"/>
      <c r="CT43" s="634"/>
      <c r="CU43" s="634"/>
      <c r="CV43" s="634"/>
      <c r="CW43" s="634"/>
      <c r="CX43" s="634"/>
      <c r="CY43" s="635"/>
      <c r="CZ43" s="624">
        <v>0.5</v>
      </c>
      <c r="DA43" s="636"/>
      <c r="DB43" s="636"/>
      <c r="DC43" s="637"/>
      <c r="DD43" s="627">
        <v>44465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362</v>
      </c>
      <c r="CG44" s="619"/>
      <c r="CH44" s="619"/>
      <c r="CI44" s="619"/>
      <c r="CJ44" s="619"/>
      <c r="CK44" s="619"/>
      <c r="CL44" s="619"/>
      <c r="CM44" s="619"/>
      <c r="CN44" s="619"/>
      <c r="CO44" s="619"/>
      <c r="CP44" s="619"/>
      <c r="CQ44" s="620"/>
      <c r="CR44" s="621">
        <v>883975</v>
      </c>
      <c r="CS44" s="622"/>
      <c r="CT44" s="622"/>
      <c r="CU44" s="622"/>
      <c r="CV44" s="622"/>
      <c r="CW44" s="622"/>
      <c r="CX44" s="622"/>
      <c r="CY44" s="623"/>
      <c r="CZ44" s="624">
        <v>10.4</v>
      </c>
      <c r="DA44" s="625"/>
      <c r="DB44" s="625"/>
      <c r="DC44" s="626"/>
      <c r="DD44" s="627">
        <v>275094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373123</v>
      </c>
      <c r="CS45" s="634"/>
      <c r="CT45" s="634"/>
      <c r="CU45" s="634"/>
      <c r="CV45" s="634"/>
      <c r="CW45" s="634"/>
      <c r="CX45" s="634"/>
      <c r="CY45" s="635"/>
      <c r="CZ45" s="624">
        <v>4.4000000000000004</v>
      </c>
      <c r="DA45" s="636"/>
      <c r="DB45" s="636"/>
      <c r="DC45" s="637"/>
      <c r="DD45" s="627">
        <v>26659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365</v>
      </c>
      <c r="CG46" s="619"/>
      <c r="CH46" s="619"/>
      <c r="CI46" s="619"/>
      <c r="CJ46" s="619"/>
      <c r="CK46" s="619"/>
      <c r="CL46" s="619"/>
      <c r="CM46" s="619"/>
      <c r="CN46" s="619"/>
      <c r="CO46" s="619"/>
      <c r="CP46" s="619"/>
      <c r="CQ46" s="620"/>
      <c r="CR46" s="621">
        <v>503302</v>
      </c>
      <c r="CS46" s="622"/>
      <c r="CT46" s="622"/>
      <c r="CU46" s="622"/>
      <c r="CV46" s="622"/>
      <c r="CW46" s="622"/>
      <c r="CX46" s="622"/>
      <c r="CY46" s="623"/>
      <c r="CZ46" s="624">
        <v>5.9</v>
      </c>
      <c r="DA46" s="625"/>
      <c r="DB46" s="625"/>
      <c r="DC46" s="626"/>
      <c r="DD46" s="627">
        <v>248285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366</v>
      </c>
      <c r="CG47" s="619"/>
      <c r="CH47" s="619"/>
      <c r="CI47" s="619"/>
      <c r="CJ47" s="619"/>
      <c r="CK47" s="619"/>
      <c r="CL47" s="619"/>
      <c r="CM47" s="619"/>
      <c r="CN47" s="619"/>
      <c r="CO47" s="619"/>
      <c r="CP47" s="619"/>
      <c r="CQ47" s="620"/>
      <c r="CR47" s="621">
        <v>282994</v>
      </c>
      <c r="CS47" s="634"/>
      <c r="CT47" s="634"/>
      <c r="CU47" s="634"/>
      <c r="CV47" s="634"/>
      <c r="CW47" s="634"/>
      <c r="CX47" s="634"/>
      <c r="CY47" s="635"/>
      <c r="CZ47" s="624">
        <v>3.3</v>
      </c>
      <c r="DA47" s="636"/>
      <c r="DB47" s="636"/>
      <c r="DC47" s="637"/>
      <c r="DD47" s="627">
        <v>48745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c r="B48" s="225"/>
      <c r="CD48" s="644"/>
      <c r="CE48" s="645"/>
      <c r="CF48" s="618" t="s">
        <v>367</v>
      </c>
      <c r="CG48" s="619"/>
      <c r="CH48" s="619"/>
      <c r="CI48" s="619"/>
      <c r="CJ48" s="619"/>
      <c r="CK48" s="619"/>
      <c r="CL48" s="619"/>
      <c r="CM48" s="619"/>
      <c r="CN48" s="619"/>
      <c r="CO48" s="619"/>
      <c r="CP48" s="619"/>
      <c r="CQ48" s="620"/>
      <c r="CR48" s="621" t="s">
        <v>177</v>
      </c>
      <c r="CS48" s="622"/>
      <c r="CT48" s="622"/>
      <c r="CU48" s="622"/>
      <c r="CV48" s="622"/>
      <c r="CW48" s="622"/>
      <c r="CX48" s="622"/>
      <c r="CY48" s="623"/>
      <c r="CZ48" s="624" t="s">
        <v>177</v>
      </c>
      <c r="DA48" s="625"/>
      <c r="DB48" s="625"/>
      <c r="DC48" s="626"/>
      <c r="DD48" s="627" t="s">
        <v>177</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368</v>
      </c>
      <c r="CE49" s="603"/>
      <c r="CF49" s="603"/>
      <c r="CG49" s="603"/>
      <c r="CH49" s="603"/>
      <c r="CI49" s="603"/>
      <c r="CJ49" s="603"/>
      <c r="CK49" s="603"/>
      <c r="CL49" s="603"/>
      <c r="CM49" s="603"/>
      <c r="CN49" s="603"/>
      <c r="CO49" s="603"/>
      <c r="CP49" s="603"/>
      <c r="CQ49" s="604"/>
      <c r="CR49" s="605">
        <v>8494913</v>
      </c>
      <c r="CS49" s="606"/>
      <c r="CT49" s="606"/>
      <c r="CU49" s="606"/>
      <c r="CV49" s="606"/>
      <c r="CW49" s="606"/>
      <c r="CX49" s="606"/>
      <c r="CY49" s="607"/>
      <c r="CZ49" s="608">
        <v>100</v>
      </c>
      <c r="DA49" s="609"/>
      <c r="DB49" s="609"/>
      <c r="DC49" s="610"/>
      <c r="DD49" s="611">
        <v>5755958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oBme+yNQIWsvDvG8W2bfSiH6XTAiDnloWKme9TPqxGh4GHD6g1t5f2mOiB7brDm3s4rGD+dl5Vso8u55iHElw==" saltValue="715qGPf3nthnRz5P8Loc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81640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1" t="s">
        <v>369</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370</v>
      </c>
      <c r="DK2" s="1093"/>
      <c r="DL2" s="1093"/>
      <c r="DM2" s="1093"/>
      <c r="DN2" s="1093"/>
      <c r="DO2" s="1094"/>
      <c r="DP2" s="228"/>
      <c r="DQ2" s="1092" t="s">
        <v>371</v>
      </c>
      <c r="DR2" s="1093"/>
      <c r="DS2" s="1093"/>
      <c r="DT2" s="1093"/>
      <c r="DU2" s="1093"/>
      <c r="DV2" s="1093"/>
      <c r="DW2" s="1093"/>
      <c r="DX2" s="1093"/>
      <c r="DY2" s="1093"/>
      <c r="DZ2" s="109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60" t="s">
        <v>372</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6" t="s">
        <v>374</v>
      </c>
      <c r="B5" s="997"/>
      <c r="C5" s="997"/>
      <c r="D5" s="997"/>
      <c r="E5" s="997"/>
      <c r="F5" s="997"/>
      <c r="G5" s="997"/>
      <c r="H5" s="997"/>
      <c r="I5" s="997"/>
      <c r="J5" s="997"/>
      <c r="K5" s="997"/>
      <c r="L5" s="997"/>
      <c r="M5" s="997"/>
      <c r="N5" s="997"/>
      <c r="O5" s="997"/>
      <c r="P5" s="998"/>
      <c r="Q5" s="1002" t="s">
        <v>375</v>
      </c>
      <c r="R5" s="1003"/>
      <c r="S5" s="1003"/>
      <c r="T5" s="1003"/>
      <c r="U5" s="1004"/>
      <c r="V5" s="1002" t="s">
        <v>376</v>
      </c>
      <c r="W5" s="1003"/>
      <c r="X5" s="1003"/>
      <c r="Y5" s="1003"/>
      <c r="Z5" s="1004"/>
      <c r="AA5" s="1002" t="s">
        <v>377</v>
      </c>
      <c r="AB5" s="1003"/>
      <c r="AC5" s="1003"/>
      <c r="AD5" s="1003"/>
      <c r="AE5" s="1003"/>
      <c r="AF5" s="1095" t="s">
        <v>378</v>
      </c>
      <c r="AG5" s="1003"/>
      <c r="AH5" s="1003"/>
      <c r="AI5" s="1003"/>
      <c r="AJ5" s="1016"/>
      <c r="AK5" s="1003" t="s">
        <v>379</v>
      </c>
      <c r="AL5" s="1003"/>
      <c r="AM5" s="1003"/>
      <c r="AN5" s="1003"/>
      <c r="AO5" s="1004"/>
      <c r="AP5" s="1002" t="s">
        <v>380</v>
      </c>
      <c r="AQ5" s="1003"/>
      <c r="AR5" s="1003"/>
      <c r="AS5" s="1003"/>
      <c r="AT5" s="1004"/>
      <c r="AU5" s="1002" t="s">
        <v>381</v>
      </c>
      <c r="AV5" s="1003"/>
      <c r="AW5" s="1003"/>
      <c r="AX5" s="1003"/>
      <c r="AY5" s="1016"/>
      <c r="AZ5" s="232"/>
      <c r="BA5" s="232"/>
      <c r="BB5" s="232"/>
      <c r="BC5" s="232"/>
      <c r="BD5" s="232"/>
      <c r="BE5" s="233"/>
      <c r="BF5" s="233"/>
      <c r="BG5" s="233"/>
      <c r="BH5" s="233"/>
      <c r="BI5" s="233"/>
      <c r="BJ5" s="233"/>
      <c r="BK5" s="233"/>
      <c r="BL5" s="233"/>
      <c r="BM5" s="233"/>
      <c r="BN5" s="233"/>
      <c r="BO5" s="233"/>
      <c r="BP5" s="233"/>
      <c r="BQ5" s="996" t="s">
        <v>382</v>
      </c>
      <c r="BR5" s="997"/>
      <c r="BS5" s="997"/>
      <c r="BT5" s="997"/>
      <c r="BU5" s="997"/>
      <c r="BV5" s="997"/>
      <c r="BW5" s="997"/>
      <c r="BX5" s="997"/>
      <c r="BY5" s="997"/>
      <c r="BZ5" s="997"/>
      <c r="CA5" s="997"/>
      <c r="CB5" s="997"/>
      <c r="CC5" s="997"/>
      <c r="CD5" s="997"/>
      <c r="CE5" s="997"/>
      <c r="CF5" s="997"/>
      <c r="CG5" s="998"/>
      <c r="CH5" s="1002" t="s">
        <v>383</v>
      </c>
      <c r="CI5" s="1003"/>
      <c r="CJ5" s="1003"/>
      <c r="CK5" s="1003"/>
      <c r="CL5" s="1004"/>
      <c r="CM5" s="1002" t="s">
        <v>384</v>
      </c>
      <c r="CN5" s="1003"/>
      <c r="CO5" s="1003"/>
      <c r="CP5" s="1003"/>
      <c r="CQ5" s="1004"/>
      <c r="CR5" s="1002" t="s">
        <v>385</v>
      </c>
      <c r="CS5" s="1003"/>
      <c r="CT5" s="1003"/>
      <c r="CU5" s="1003"/>
      <c r="CV5" s="1004"/>
      <c r="CW5" s="1002" t="s">
        <v>386</v>
      </c>
      <c r="CX5" s="1003"/>
      <c r="CY5" s="1003"/>
      <c r="CZ5" s="1003"/>
      <c r="DA5" s="1004"/>
      <c r="DB5" s="1002" t="s">
        <v>387</v>
      </c>
      <c r="DC5" s="1003"/>
      <c r="DD5" s="1003"/>
      <c r="DE5" s="1003"/>
      <c r="DF5" s="1004"/>
      <c r="DG5" s="1085" t="s">
        <v>388</v>
      </c>
      <c r="DH5" s="1086"/>
      <c r="DI5" s="1086"/>
      <c r="DJ5" s="1086"/>
      <c r="DK5" s="1087"/>
      <c r="DL5" s="1085" t="s">
        <v>389</v>
      </c>
      <c r="DM5" s="1086"/>
      <c r="DN5" s="1086"/>
      <c r="DO5" s="1086"/>
      <c r="DP5" s="1087"/>
      <c r="DQ5" s="1002" t="s">
        <v>390</v>
      </c>
      <c r="DR5" s="1003"/>
      <c r="DS5" s="1003"/>
      <c r="DT5" s="1003"/>
      <c r="DU5" s="1004"/>
      <c r="DV5" s="1002" t="s">
        <v>381</v>
      </c>
      <c r="DW5" s="1003"/>
      <c r="DX5" s="1003"/>
      <c r="DY5" s="1003"/>
      <c r="DZ5" s="1016"/>
      <c r="EA5" s="234"/>
    </row>
    <row r="6" spans="1:131" s="235" customFormat="1" ht="26.25" customHeight="1" thickBot="1">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4"/>
    </row>
    <row r="7" spans="1:131" s="235" customFormat="1" ht="26.25" customHeight="1" thickTop="1">
      <c r="A7" s="236">
        <v>1</v>
      </c>
      <c r="B7" s="1048" t="s">
        <v>391</v>
      </c>
      <c r="C7" s="1049"/>
      <c r="D7" s="1049"/>
      <c r="E7" s="1049"/>
      <c r="F7" s="1049"/>
      <c r="G7" s="1049"/>
      <c r="H7" s="1049"/>
      <c r="I7" s="1049"/>
      <c r="J7" s="1049"/>
      <c r="K7" s="1049"/>
      <c r="L7" s="1049"/>
      <c r="M7" s="1049"/>
      <c r="N7" s="1049"/>
      <c r="O7" s="1049"/>
      <c r="P7" s="1050"/>
      <c r="Q7" s="1103">
        <v>9106</v>
      </c>
      <c r="R7" s="1104"/>
      <c r="S7" s="1104"/>
      <c r="T7" s="1104"/>
      <c r="U7" s="1104"/>
      <c r="V7" s="1104">
        <v>8506</v>
      </c>
      <c r="W7" s="1104"/>
      <c r="X7" s="1104"/>
      <c r="Y7" s="1104"/>
      <c r="Z7" s="1104"/>
      <c r="AA7" s="1104">
        <v>600</v>
      </c>
      <c r="AB7" s="1104"/>
      <c r="AC7" s="1104"/>
      <c r="AD7" s="1104"/>
      <c r="AE7" s="1105"/>
      <c r="AF7" s="1106">
        <v>559</v>
      </c>
      <c r="AG7" s="1107"/>
      <c r="AH7" s="1107"/>
      <c r="AI7" s="1107"/>
      <c r="AJ7" s="1108"/>
      <c r="AK7" s="1109">
        <v>42</v>
      </c>
      <c r="AL7" s="1110"/>
      <c r="AM7" s="1110"/>
      <c r="AN7" s="1110"/>
      <c r="AO7" s="1110"/>
      <c r="AP7" s="1110">
        <v>7516</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t="s">
        <v>598</v>
      </c>
      <c r="BT7" s="1101"/>
      <c r="BU7" s="1101"/>
      <c r="BV7" s="1101"/>
      <c r="BW7" s="1101"/>
      <c r="BX7" s="1101"/>
      <c r="BY7" s="1101"/>
      <c r="BZ7" s="1101"/>
      <c r="CA7" s="1101"/>
      <c r="CB7" s="1101"/>
      <c r="CC7" s="1101"/>
      <c r="CD7" s="1101"/>
      <c r="CE7" s="1101"/>
      <c r="CF7" s="1101"/>
      <c r="CG7" s="1113"/>
      <c r="CH7" s="1097">
        <v>0</v>
      </c>
      <c r="CI7" s="1098"/>
      <c r="CJ7" s="1098"/>
      <c r="CK7" s="1098"/>
      <c r="CL7" s="1099"/>
      <c r="CM7" s="1097">
        <v>24</v>
      </c>
      <c r="CN7" s="1098"/>
      <c r="CO7" s="1098"/>
      <c r="CP7" s="1098"/>
      <c r="CQ7" s="1099"/>
      <c r="CR7" s="1097">
        <v>50</v>
      </c>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34"/>
    </row>
    <row r="8" spans="1:131" s="235" customFormat="1" ht="26.25" customHeight="1">
      <c r="A8" s="238">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c r="A22" s="238">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392</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c r="A23" s="240" t="s">
        <v>393</v>
      </c>
      <c r="B23" s="937" t="s">
        <v>394</v>
      </c>
      <c r="C23" s="938"/>
      <c r="D23" s="938"/>
      <c r="E23" s="938"/>
      <c r="F23" s="938"/>
      <c r="G23" s="938"/>
      <c r="H23" s="938"/>
      <c r="I23" s="938"/>
      <c r="J23" s="938"/>
      <c r="K23" s="938"/>
      <c r="L23" s="938"/>
      <c r="M23" s="938"/>
      <c r="N23" s="938"/>
      <c r="O23" s="938"/>
      <c r="P23" s="948"/>
      <c r="Q23" s="1068">
        <v>9106</v>
      </c>
      <c r="R23" s="1062"/>
      <c r="S23" s="1062"/>
      <c r="T23" s="1062"/>
      <c r="U23" s="1062"/>
      <c r="V23" s="1062">
        <v>8506</v>
      </c>
      <c r="W23" s="1062"/>
      <c r="X23" s="1062"/>
      <c r="Y23" s="1062"/>
      <c r="Z23" s="1062"/>
      <c r="AA23" s="1062">
        <v>600</v>
      </c>
      <c r="AB23" s="1062"/>
      <c r="AC23" s="1062"/>
      <c r="AD23" s="1062"/>
      <c r="AE23" s="1069"/>
      <c r="AF23" s="1070">
        <v>559</v>
      </c>
      <c r="AG23" s="1062"/>
      <c r="AH23" s="1062"/>
      <c r="AI23" s="1062"/>
      <c r="AJ23" s="1071"/>
      <c r="AK23" s="1072"/>
      <c r="AL23" s="1073"/>
      <c r="AM23" s="1073"/>
      <c r="AN23" s="1073"/>
      <c r="AO23" s="1073"/>
      <c r="AP23" s="1062">
        <v>7516</v>
      </c>
      <c r="AQ23" s="1062"/>
      <c r="AR23" s="1062"/>
      <c r="AS23" s="1062"/>
      <c r="AT23" s="1062"/>
      <c r="AU23" s="1063"/>
      <c r="AV23" s="1063"/>
      <c r="AW23" s="1063"/>
      <c r="AX23" s="1063"/>
      <c r="AY23" s="1064"/>
      <c r="AZ23" s="1065" t="s">
        <v>177</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c r="A24" s="1061" t="s">
        <v>395</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c r="A25" s="1060" t="s">
        <v>396</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c r="A26" s="996" t="s">
        <v>374</v>
      </c>
      <c r="B26" s="997"/>
      <c r="C26" s="997"/>
      <c r="D26" s="997"/>
      <c r="E26" s="997"/>
      <c r="F26" s="997"/>
      <c r="G26" s="997"/>
      <c r="H26" s="997"/>
      <c r="I26" s="997"/>
      <c r="J26" s="997"/>
      <c r="K26" s="997"/>
      <c r="L26" s="997"/>
      <c r="M26" s="997"/>
      <c r="N26" s="997"/>
      <c r="O26" s="997"/>
      <c r="P26" s="998"/>
      <c r="Q26" s="1002" t="s">
        <v>397</v>
      </c>
      <c r="R26" s="1003"/>
      <c r="S26" s="1003"/>
      <c r="T26" s="1003"/>
      <c r="U26" s="1004"/>
      <c r="V26" s="1002" t="s">
        <v>398</v>
      </c>
      <c r="W26" s="1003"/>
      <c r="X26" s="1003"/>
      <c r="Y26" s="1003"/>
      <c r="Z26" s="1004"/>
      <c r="AA26" s="1002" t="s">
        <v>399</v>
      </c>
      <c r="AB26" s="1003"/>
      <c r="AC26" s="1003"/>
      <c r="AD26" s="1003"/>
      <c r="AE26" s="1003"/>
      <c r="AF26" s="1056" t="s">
        <v>400</v>
      </c>
      <c r="AG26" s="1009"/>
      <c r="AH26" s="1009"/>
      <c r="AI26" s="1009"/>
      <c r="AJ26" s="1057"/>
      <c r="AK26" s="1003" t="s">
        <v>401</v>
      </c>
      <c r="AL26" s="1003"/>
      <c r="AM26" s="1003"/>
      <c r="AN26" s="1003"/>
      <c r="AO26" s="1004"/>
      <c r="AP26" s="1002" t="s">
        <v>402</v>
      </c>
      <c r="AQ26" s="1003"/>
      <c r="AR26" s="1003"/>
      <c r="AS26" s="1003"/>
      <c r="AT26" s="1004"/>
      <c r="AU26" s="1002" t="s">
        <v>403</v>
      </c>
      <c r="AV26" s="1003"/>
      <c r="AW26" s="1003"/>
      <c r="AX26" s="1003"/>
      <c r="AY26" s="1004"/>
      <c r="AZ26" s="1002" t="s">
        <v>404</v>
      </c>
      <c r="BA26" s="1003"/>
      <c r="BB26" s="1003"/>
      <c r="BC26" s="1003"/>
      <c r="BD26" s="1004"/>
      <c r="BE26" s="1002" t="s">
        <v>381</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c r="A28" s="242">
        <v>1</v>
      </c>
      <c r="B28" s="1048" t="s">
        <v>405</v>
      </c>
      <c r="C28" s="1049"/>
      <c r="D28" s="1049"/>
      <c r="E28" s="1049"/>
      <c r="F28" s="1049"/>
      <c r="G28" s="1049"/>
      <c r="H28" s="1049"/>
      <c r="I28" s="1049"/>
      <c r="J28" s="1049"/>
      <c r="K28" s="1049"/>
      <c r="L28" s="1049"/>
      <c r="M28" s="1049"/>
      <c r="N28" s="1049"/>
      <c r="O28" s="1049"/>
      <c r="P28" s="1050"/>
      <c r="Q28" s="1051">
        <v>1354</v>
      </c>
      <c r="R28" s="1052"/>
      <c r="S28" s="1052"/>
      <c r="T28" s="1052"/>
      <c r="U28" s="1052"/>
      <c r="V28" s="1052">
        <v>1263</v>
      </c>
      <c r="W28" s="1052"/>
      <c r="X28" s="1052"/>
      <c r="Y28" s="1052"/>
      <c r="Z28" s="1052"/>
      <c r="AA28" s="1052">
        <v>91</v>
      </c>
      <c r="AB28" s="1052"/>
      <c r="AC28" s="1052"/>
      <c r="AD28" s="1052"/>
      <c r="AE28" s="1053"/>
      <c r="AF28" s="1054">
        <v>91</v>
      </c>
      <c r="AG28" s="1052"/>
      <c r="AH28" s="1052"/>
      <c r="AI28" s="1052"/>
      <c r="AJ28" s="1055"/>
      <c r="AK28" s="1043">
        <v>115</v>
      </c>
      <c r="AL28" s="1044"/>
      <c r="AM28" s="1044"/>
      <c r="AN28" s="1044"/>
      <c r="AO28" s="1044"/>
      <c r="AP28" s="1044" t="s">
        <v>589</v>
      </c>
      <c r="AQ28" s="1044"/>
      <c r="AR28" s="1044"/>
      <c r="AS28" s="1044"/>
      <c r="AT28" s="1044"/>
      <c r="AU28" s="1044" t="s">
        <v>589</v>
      </c>
      <c r="AV28" s="1044"/>
      <c r="AW28" s="1044"/>
      <c r="AX28" s="1044"/>
      <c r="AY28" s="1044"/>
      <c r="AZ28" s="1045" t="s">
        <v>589</v>
      </c>
      <c r="BA28" s="1045"/>
      <c r="BB28" s="1045"/>
      <c r="BC28" s="1045"/>
      <c r="BD28" s="1045"/>
      <c r="BE28" s="1046"/>
      <c r="BF28" s="1046"/>
      <c r="BG28" s="1046"/>
      <c r="BH28" s="1046"/>
      <c r="BI28" s="1047"/>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c r="A29" s="242">
        <v>2</v>
      </c>
      <c r="B29" s="1031" t="s">
        <v>406</v>
      </c>
      <c r="C29" s="1032"/>
      <c r="D29" s="1032"/>
      <c r="E29" s="1032"/>
      <c r="F29" s="1032"/>
      <c r="G29" s="1032"/>
      <c r="H29" s="1032"/>
      <c r="I29" s="1032"/>
      <c r="J29" s="1032"/>
      <c r="K29" s="1032"/>
      <c r="L29" s="1032"/>
      <c r="M29" s="1032"/>
      <c r="N29" s="1032"/>
      <c r="O29" s="1032"/>
      <c r="P29" s="1033"/>
      <c r="Q29" s="1039">
        <v>1575</v>
      </c>
      <c r="R29" s="1040"/>
      <c r="S29" s="1040"/>
      <c r="T29" s="1040"/>
      <c r="U29" s="1040"/>
      <c r="V29" s="1040">
        <v>1343</v>
      </c>
      <c r="W29" s="1040"/>
      <c r="X29" s="1040"/>
      <c r="Y29" s="1040"/>
      <c r="Z29" s="1040"/>
      <c r="AA29" s="1040">
        <v>232</v>
      </c>
      <c r="AB29" s="1040"/>
      <c r="AC29" s="1040"/>
      <c r="AD29" s="1040"/>
      <c r="AE29" s="1041"/>
      <c r="AF29" s="1036">
        <v>232</v>
      </c>
      <c r="AG29" s="1037"/>
      <c r="AH29" s="1037"/>
      <c r="AI29" s="1037"/>
      <c r="AJ29" s="1038"/>
      <c r="AK29" s="980">
        <v>233</v>
      </c>
      <c r="AL29" s="971"/>
      <c r="AM29" s="971"/>
      <c r="AN29" s="971"/>
      <c r="AO29" s="971"/>
      <c r="AP29" s="971" t="s">
        <v>590</v>
      </c>
      <c r="AQ29" s="971"/>
      <c r="AR29" s="971"/>
      <c r="AS29" s="971"/>
      <c r="AT29" s="971"/>
      <c r="AU29" s="971" t="s">
        <v>589</v>
      </c>
      <c r="AV29" s="971"/>
      <c r="AW29" s="971"/>
      <c r="AX29" s="971"/>
      <c r="AY29" s="971"/>
      <c r="AZ29" s="1042" t="s">
        <v>589</v>
      </c>
      <c r="BA29" s="1042"/>
      <c r="BB29" s="1042"/>
      <c r="BC29" s="1042"/>
      <c r="BD29" s="1042"/>
      <c r="BE29" s="972"/>
      <c r="BF29" s="972"/>
      <c r="BG29" s="972"/>
      <c r="BH29" s="972"/>
      <c r="BI29" s="973"/>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c r="A30" s="242">
        <v>3</v>
      </c>
      <c r="B30" s="1031" t="s">
        <v>407</v>
      </c>
      <c r="C30" s="1032"/>
      <c r="D30" s="1032"/>
      <c r="E30" s="1032"/>
      <c r="F30" s="1032"/>
      <c r="G30" s="1032"/>
      <c r="H30" s="1032"/>
      <c r="I30" s="1032"/>
      <c r="J30" s="1032"/>
      <c r="K30" s="1032"/>
      <c r="L30" s="1032"/>
      <c r="M30" s="1032"/>
      <c r="N30" s="1032"/>
      <c r="O30" s="1032"/>
      <c r="P30" s="1033"/>
      <c r="Q30" s="1039">
        <v>192</v>
      </c>
      <c r="R30" s="1040"/>
      <c r="S30" s="1040"/>
      <c r="T30" s="1040"/>
      <c r="U30" s="1040"/>
      <c r="V30" s="1040">
        <v>188</v>
      </c>
      <c r="W30" s="1040"/>
      <c r="X30" s="1040"/>
      <c r="Y30" s="1040"/>
      <c r="Z30" s="1040"/>
      <c r="AA30" s="1040">
        <v>4</v>
      </c>
      <c r="AB30" s="1040"/>
      <c r="AC30" s="1040"/>
      <c r="AD30" s="1040"/>
      <c r="AE30" s="1041"/>
      <c r="AF30" s="1036">
        <v>4</v>
      </c>
      <c r="AG30" s="1037"/>
      <c r="AH30" s="1037"/>
      <c r="AI30" s="1037"/>
      <c r="AJ30" s="1038"/>
      <c r="AK30" s="980">
        <v>62</v>
      </c>
      <c r="AL30" s="971"/>
      <c r="AM30" s="971"/>
      <c r="AN30" s="971"/>
      <c r="AO30" s="971"/>
      <c r="AP30" s="971" t="s">
        <v>590</v>
      </c>
      <c r="AQ30" s="971"/>
      <c r="AR30" s="971"/>
      <c r="AS30" s="971"/>
      <c r="AT30" s="971"/>
      <c r="AU30" s="971" t="s">
        <v>589</v>
      </c>
      <c r="AV30" s="971"/>
      <c r="AW30" s="971"/>
      <c r="AX30" s="971"/>
      <c r="AY30" s="971"/>
      <c r="AZ30" s="1042" t="s">
        <v>589</v>
      </c>
      <c r="BA30" s="1042"/>
      <c r="BB30" s="1042"/>
      <c r="BC30" s="1042"/>
      <c r="BD30" s="1042"/>
      <c r="BE30" s="972"/>
      <c r="BF30" s="972"/>
      <c r="BG30" s="972"/>
      <c r="BH30" s="972"/>
      <c r="BI30" s="973"/>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c r="A31" s="242">
        <v>4</v>
      </c>
      <c r="B31" s="1031" t="s">
        <v>408</v>
      </c>
      <c r="C31" s="1032"/>
      <c r="D31" s="1032"/>
      <c r="E31" s="1032"/>
      <c r="F31" s="1032"/>
      <c r="G31" s="1032"/>
      <c r="H31" s="1032"/>
      <c r="I31" s="1032"/>
      <c r="J31" s="1032"/>
      <c r="K31" s="1032"/>
      <c r="L31" s="1032"/>
      <c r="M31" s="1032"/>
      <c r="N31" s="1032"/>
      <c r="O31" s="1032"/>
      <c r="P31" s="1033"/>
      <c r="Q31" s="1039">
        <v>507</v>
      </c>
      <c r="R31" s="1040"/>
      <c r="S31" s="1040"/>
      <c r="T31" s="1040"/>
      <c r="U31" s="1040"/>
      <c r="V31" s="1040">
        <v>507</v>
      </c>
      <c r="W31" s="1040"/>
      <c r="X31" s="1040"/>
      <c r="Y31" s="1040"/>
      <c r="Z31" s="1040"/>
      <c r="AA31" s="1040">
        <v>0</v>
      </c>
      <c r="AB31" s="1040"/>
      <c r="AC31" s="1040"/>
      <c r="AD31" s="1040"/>
      <c r="AE31" s="1041"/>
      <c r="AF31" s="1036">
        <v>0</v>
      </c>
      <c r="AG31" s="1037"/>
      <c r="AH31" s="1037"/>
      <c r="AI31" s="1037"/>
      <c r="AJ31" s="1038"/>
      <c r="AK31" s="980">
        <v>125</v>
      </c>
      <c r="AL31" s="971"/>
      <c r="AM31" s="971"/>
      <c r="AN31" s="971"/>
      <c r="AO31" s="971"/>
      <c r="AP31" s="971" t="s">
        <v>589</v>
      </c>
      <c r="AQ31" s="971"/>
      <c r="AR31" s="971"/>
      <c r="AS31" s="971"/>
      <c r="AT31" s="971"/>
      <c r="AU31" s="971" t="s">
        <v>591</v>
      </c>
      <c r="AV31" s="971"/>
      <c r="AW31" s="971"/>
      <c r="AX31" s="971"/>
      <c r="AY31" s="971"/>
      <c r="AZ31" s="1042" t="s">
        <v>590</v>
      </c>
      <c r="BA31" s="1042"/>
      <c r="BB31" s="1042"/>
      <c r="BC31" s="1042"/>
      <c r="BD31" s="1042"/>
      <c r="BE31" s="972"/>
      <c r="BF31" s="972"/>
      <c r="BG31" s="972"/>
      <c r="BH31" s="972"/>
      <c r="BI31" s="973"/>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c r="A32" s="242">
        <v>5</v>
      </c>
      <c r="B32" s="1031" t="s">
        <v>409</v>
      </c>
      <c r="C32" s="1032"/>
      <c r="D32" s="1032"/>
      <c r="E32" s="1032"/>
      <c r="F32" s="1032"/>
      <c r="G32" s="1032"/>
      <c r="H32" s="1032"/>
      <c r="I32" s="1032"/>
      <c r="J32" s="1032"/>
      <c r="K32" s="1032"/>
      <c r="L32" s="1032"/>
      <c r="M32" s="1032"/>
      <c r="N32" s="1032"/>
      <c r="O32" s="1032"/>
      <c r="P32" s="1033"/>
      <c r="Q32" s="1039">
        <v>1404</v>
      </c>
      <c r="R32" s="1040"/>
      <c r="S32" s="1040"/>
      <c r="T32" s="1040"/>
      <c r="U32" s="1040"/>
      <c r="V32" s="1040">
        <v>948</v>
      </c>
      <c r="W32" s="1040"/>
      <c r="X32" s="1040"/>
      <c r="Y32" s="1040"/>
      <c r="Z32" s="1040"/>
      <c r="AA32" s="1040">
        <v>457</v>
      </c>
      <c r="AB32" s="1040"/>
      <c r="AC32" s="1040"/>
      <c r="AD32" s="1040"/>
      <c r="AE32" s="1041"/>
      <c r="AF32" s="1036">
        <v>1876</v>
      </c>
      <c r="AG32" s="1037"/>
      <c r="AH32" s="1037"/>
      <c r="AI32" s="1037"/>
      <c r="AJ32" s="1038"/>
      <c r="AK32" s="980">
        <v>242</v>
      </c>
      <c r="AL32" s="971"/>
      <c r="AM32" s="971"/>
      <c r="AN32" s="971"/>
      <c r="AO32" s="971"/>
      <c r="AP32" s="971">
        <v>340</v>
      </c>
      <c r="AQ32" s="971"/>
      <c r="AR32" s="971"/>
      <c r="AS32" s="971"/>
      <c r="AT32" s="971"/>
      <c r="AU32" s="971">
        <v>232</v>
      </c>
      <c r="AV32" s="971"/>
      <c r="AW32" s="971"/>
      <c r="AX32" s="971"/>
      <c r="AY32" s="971"/>
      <c r="AZ32" s="1042" t="s">
        <v>590</v>
      </c>
      <c r="BA32" s="1042"/>
      <c r="BB32" s="1042"/>
      <c r="BC32" s="1042"/>
      <c r="BD32" s="1042"/>
      <c r="BE32" s="972" t="s">
        <v>410</v>
      </c>
      <c r="BF32" s="972"/>
      <c r="BG32" s="972"/>
      <c r="BH32" s="972"/>
      <c r="BI32" s="973"/>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c r="A33" s="242">
        <v>6</v>
      </c>
      <c r="B33" s="1031" t="s">
        <v>411</v>
      </c>
      <c r="C33" s="1032"/>
      <c r="D33" s="1032"/>
      <c r="E33" s="1032"/>
      <c r="F33" s="1032"/>
      <c r="G33" s="1032"/>
      <c r="H33" s="1032"/>
      <c r="I33" s="1032"/>
      <c r="J33" s="1032"/>
      <c r="K33" s="1032"/>
      <c r="L33" s="1032"/>
      <c r="M33" s="1032"/>
      <c r="N33" s="1032"/>
      <c r="O33" s="1032"/>
      <c r="P33" s="1033"/>
      <c r="Q33" s="1039">
        <v>105</v>
      </c>
      <c r="R33" s="1040"/>
      <c r="S33" s="1040"/>
      <c r="T33" s="1040"/>
      <c r="U33" s="1040"/>
      <c r="V33" s="1040">
        <v>98</v>
      </c>
      <c r="W33" s="1040"/>
      <c r="X33" s="1040"/>
      <c r="Y33" s="1040"/>
      <c r="Z33" s="1040"/>
      <c r="AA33" s="1040">
        <v>7</v>
      </c>
      <c r="AB33" s="1040"/>
      <c r="AC33" s="1040"/>
      <c r="AD33" s="1040"/>
      <c r="AE33" s="1041"/>
      <c r="AF33" s="1036">
        <v>7</v>
      </c>
      <c r="AG33" s="1037"/>
      <c r="AH33" s="1037"/>
      <c r="AI33" s="1037"/>
      <c r="AJ33" s="1038"/>
      <c r="AK33" s="980">
        <v>38</v>
      </c>
      <c r="AL33" s="971"/>
      <c r="AM33" s="971"/>
      <c r="AN33" s="971"/>
      <c r="AO33" s="971"/>
      <c r="AP33" s="971">
        <v>120</v>
      </c>
      <c r="AQ33" s="971"/>
      <c r="AR33" s="971"/>
      <c r="AS33" s="971"/>
      <c r="AT33" s="971"/>
      <c r="AU33" s="971">
        <v>97</v>
      </c>
      <c r="AV33" s="971"/>
      <c r="AW33" s="971"/>
      <c r="AX33" s="971"/>
      <c r="AY33" s="971"/>
      <c r="AZ33" s="1042" t="s">
        <v>590</v>
      </c>
      <c r="BA33" s="1042"/>
      <c r="BB33" s="1042"/>
      <c r="BC33" s="1042"/>
      <c r="BD33" s="1042"/>
      <c r="BE33" s="972" t="s">
        <v>412</v>
      </c>
      <c r="BF33" s="972"/>
      <c r="BG33" s="972"/>
      <c r="BH33" s="972"/>
      <c r="BI33" s="973"/>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c r="A34" s="242">
        <v>7</v>
      </c>
      <c r="B34" s="1031" t="s">
        <v>413</v>
      </c>
      <c r="C34" s="1032"/>
      <c r="D34" s="1032"/>
      <c r="E34" s="1032"/>
      <c r="F34" s="1032"/>
      <c r="G34" s="1032"/>
      <c r="H34" s="1032"/>
      <c r="I34" s="1032"/>
      <c r="J34" s="1032"/>
      <c r="K34" s="1032"/>
      <c r="L34" s="1032"/>
      <c r="M34" s="1032"/>
      <c r="N34" s="1032"/>
      <c r="O34" s="1032"/>
      <c r="P34" s="1033"/>
      <c r="Q34" s="1039">
        <v>94</v>
      </c>
      <c r="R34" s="1040"/>
      <c r="S34" s="1040"/>
      <c r="T34" s="1040"/>
      <c r="U34" s="1040"/>
      <c r="V34" s="1040">
        <v>86</v>
      </c>
      <c r="W34" s="1040"/>
      <c r="X34" s="1040"/>
      <c r="Y34" s="1040"/>
      <c r="Z34" s="1040"/>
      <c r="AA34" s="1040">
        <v>8</v>
      </c>
      <c r="AB34" s="1040"/>
      <c r="AC34" s="1040"/>
      <c r="AD34" s="1040"/>
      <c r="AE34" s="1041"/>
      <c r="AF34" s="1036">
        <v>7</v>
      </c>
      <c r="AG34" s="1037"/>
      <c r="AH34" s="1037"/>
      <c r="AI34" s="1037"/>
      <c r="AJ34" s="1038"/>
      <c r="AK34" s="980">
        <v>34</v>
      </c>
      <c r="AL34" s="971"/>
      <c r="AM34" s="971"/>
      <c r="AN34" s="971"/>
      <c r="AO34" s="971"/>
      <c r="AP34" s="971">
        <v>239</v>
      </c>
      <c r="AQ34" s="971"/>
      <c r="AR34" s="971"/>
      <c r="AS34" s="971"/>
      <c r="AT34" s="971"/>
      <c r="AU34" s="971">
        <v>239</v>
      </c>
      <c r="AV34" s="971"/>
      <c r="AW34" s="971"/>
      <c r="AX34" s="971"/>
      <c r="AY34" s="971"/>
      <c r="AZ34" s="1042" t="s">
        <v>590</v>
      </c>
      <c r="BA34" s="1042"/>
      <c r="BB34" s="1042"/>
      <c r="BC34" s="1042"/>
      <c r="BD34" s="1042"/>
      <c r="BE34" s="972" t="s">
        <v>412</v>
      </c>
      <c r="BF34" s="972"/>
      <c r="BG34" s="972"/>
      <c r="BH34" s="972"/>
      <c r="BI34" s="973"/>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c r="A35" s="242">
        <v>8</v>
      </c>
      <c r="B35" s="1031" t="s">
        <v>414</v>
      </c>
      <c r="C35" s="1032"/>
      <c r="D35" s="1032"/>
      <c r="E35" s="1032"/>
      <c r="F35" s="1032"/>
      <c r="G35" s="1032"/>
      <c r="H35" s="1032"/>
      <c r="I35" s="1032"/>
      <c r="J35" s="1032"/>
      <c r="K35" s="1032"/>
      <c r="L35" s="1032"/>
      <c r="M35" s="1032"/>
      <c r="N35" s="1032"/>
      <c r="O35" s="1032"/>
      <c r="P35" s="1033"/>
      <c r="Q35" s="1039">
        <v>111</v>
      </c>
      <c r="R35" s="1040"/>
      <c r="S35" s="1040"/>
      <c r="T35" s="1040"/>
      <c r="U35" s="1040"/>
      <c r="V35" s="1040">
        <v>111</v>
      </c>
      <c r="W35" s="1040"/>
      <c r="X35" s="1040"/>
      <c r="Y35" s="1040"/>
      <c r="Z35" s="1040"/>
      <c r="AA35" s="1040">
        <v>0</v>
      </c>
      <c r="AB35" s="1040"/>
      <c r="AC35" s="1040"/>
      <c r="AD35" s="1040"/>
      <c r="AE35" s="1041"/>
      <c r="AF35" s="1036">
        <v>0</v>
      </c>
      <c r="AG35" s="1037"/>
      <c r="AH35" s="1037"/>
      <c r="AI35" s="1037"/>
      <c r="AJ35" s="1038"/>
      <c r="AK35" s="980">
        <v>37</v>
      </c>
      <c r="AL35" s="971"/>
      <c r="AM35" s="971"/>
      <c r="AN35" s="971"/>
      <c r="AO35" s="971"/>
      <c r="AP35" s="971">
        <v>220</v>
      </c>
      <c r="AQ35" s="971"/>
      <c r="AR35" s="971"/>
      <c r="AS35" s="971"/>
      <c r="AT35" s="971"/>
      <c r="AU35" s="971">
        <v>220</v>
      </c>
      <c r="AV35" s="971"/>
      <c r="AW35" s="971"/>
      <c r="AX35" s="971"/>
      <c r="AY35" s="971"/>
      <c r="AZ35" s="1042" t="s">
        <v>590</v>
      </c>
      <c r="BA35" s="1042"/>
      <c r="BB35" s="1042"/>
      <c r="BC35" s="1042"/>
      <c r="BD35" s="1042"/>
      <c r="BE35" s="972" t="s">
        <v>412</v>
      </c>
      <c r="BF35" s="972"/>
      <c r="BG35" s="972"/>
      <c r="BH35" s="972"/>
      <c r="BI35" s="973"/>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c r="A36" s="242">
        <v>9</v>
      </c>
      <c r="B36" s="1031" t="s">
        <v>415</v>
      </c>
      <c r="C36" s="1032"/>
      <c r="D36" s="1032"/>
      <c r="E36" s="1032"/>
      <c r="F36" s="1032"/>
      <c r="G36" s="1032"/>
      <c r="H36" s="1032"/>
      <c r="I36" s="1032"/>
      <c r="J36" s="1032"/>
      <c r="K36" s="1032"/>
      <c r="L36" s="1032"/>
      <c r="M36" s="1032"/>
      <c r="N36" s="1032"/>
      <c r="O36" s="1032"/>
      <c r="P36" s="1033"/>
      <c r="Q36" s="1039">
        <v>8</v>
      </c>
      <c r="R36" s="1040"/>
      <c r="S36" s="1040"/>
      <c r="T36" s="1040"/>
      <c r="U36" s="1040"/>
      <c r="V36" s="1040">
        <v>8</v>
      </c>
      <c r="W36" s="1040"/>
      <c r="X36" s="1040"/>
      <c r="Y36" s="1040"/>
      <c r="Z36" s="1040"/>
      <c r="AA36" s="1040">
        <v>0</v>
      </c>
      <c r="AB36" s="1040"/>
      <c r="AC36" s="1040"/>
      <c r="AD36" s="1040"/>
      <c r="AE36" s="1041"/>
      <c r="AF36" s="1036" t="s">
        <v>416</v>
      </c>
      <c r="AG36" s="1037"/>
      <c r="AH36" s="1037"/>
      <c r="AI36" s="1037"/>
      <c r="AJ36" s="1038"/>
      <c r="AK36" s="980" t="s">
        <v>589</v>
      </c>
      <c r="AL36" s="971"/>
      <c r="AM36" s="971"/>
      <c r="AN36" s="971"/>
      <c r="AO36" s="971"/>
      <c r="AP36" s="971" t="s">
        <v>589</v>
      </c>
      <c r="AQ36" s="971"/>
      <c r="AR36" s="971"/>
      <c r="AS36" s="971"/>
      <c r="AT36" s="971"/>
      <c r="AU36" s="971" t="s">
        <v>592</v>
      </c>
      <c r="AV36" s="971"/>
      <c r="AW36" s="971"/>
      <c r="AX36" s="971"/>
      <c r="AY36" s="971"/>
      <c r="AZ36" s="1042" t="s">
        <v>590</v>
      </c>
      <c r="BA36" s="1042"/>
      <c r="BB36" s="1042"/>
      <c r="BC36" s="1042"/>
      <c r="BD36" s="1042"/>
      <c r="BE36" s="972" t="s">
        <v>412</v>
      </c>
      <c r="BF36" s="972"/>
      <c r="BG36" s="972"/>
      <c r="BH36" s="972"/>
      <c r="BI36" s="973"/>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417</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c r="A63" s="240" t="s">
        <v>393</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2218</v>
      </c>
      <c r="AG63" s="959"/>
      <c r="AH63" s="959"/>
      <c r="AI63" s="959"/>
      <c r="AJ63" s="1023"/>
      <c r="AK63" s="1024"/>
      <c r="AL63" s="963"/>
      <c r="AM63" s="963"/>
      <c r="AN63" s="963"/>
      <c r="AO63" s="963"/>
      <c r="AP63" s="959">
        <v>919</v>
      </c>
      <c r="AQ63" s="959"/>
      <c r="AR63" s="959"/>
      <c r="AS63" s="959"/>
      <c r="AT63" s="959"/>
      <c r="AU63" s="959">
        <v>788</v>
      </c>
      <c r="AV63" s="959"/>
      <c r="AW63" s="959"/>
      <c r="AX63" s="959"/>
      <c r="AY63" s="959"/>
      <c r="AZ63" s="1018"/>
      <c r="BA63" s="1018"/>
      <c r="BB63" s="1018"/>
      <c r="BC63" s="1018"/>
      <c r="BD63" s="1018"/>
      <c r="BE63" s="960"/>
      <c r="BF63" s="960"/>
      <c r="BG63" s="960"/>
      <c r="BH63" s="960"/>
      <c r="BI63" s="961"/>
      <c r="BJ63" s="1019" t="s">
        <v>419</v>
      </c>
      <c r="BK63" s="953"/>
      <c r="BL63" s="953"/>
      <c r="BM63" s="953"/>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c r="A66" s="996" t="s">
        <v>421</v>
      </c>
      <c r="B66" s="997"/>
      <c r="C66" s="997"/>
      <c r="D66" s="997"/>
      <c r="E66" s="997"/>
      <c r="F66" s="997"/>
      <c r="G66" s="997"/>
      <c r="H66" s="997"/>
      <c r="I66" s="997"/>
      <c r="J66" s="997"/>
      <c r="K66" s="997"/>
      <c r="L66" s="997"/>
      <c r="M66" s="997"/>
      <c r="N66" s="997"/>
      <c r="O66" s="997"/>
      <c r="P66" s="998"/>
      <c r="Q66" s="1002" t="s">
        <v>422</v>
      </c>
      <c r="R66" s="1003"/>
      <c r="S66" s="1003"/>
      <c r="T66" s="1003"/>
      <c r="U66" s="1004"/>
      <c r="V66" s="1002" t="s">
        <v>423</v>
      </c>
      <c r="W66" s="1003"/>
      <c r="X66" s="1003"/>
      <c r="Y66" s="1003"/>
      <c r="Z66" s="1004"/>
      <c r="AA66" s="1002" t="s">
        <v>424</v>
      </c>
      <c r="AB66" s="1003"/>
      <c r="AC66" s="1003"/>
      <c r="AD66" s="1003"/>
      <c r="AE66" s="1004"/>
      <c r="AF66" s="1008" t="s">
        <v>425</v>
      </c>
      <c r="AG66" s="1009"/>
      <c r="AH66" s="1009"/>
      <c r="AI66" s="1009"/>
      <c r="AJ66" s="1010"/>
      <c r="AK66" s="1002" t="s">
        <v>426</v>
      </c>
      <c r="AL66" s="997"/>
      <c r="AM66" s="997"/>
      <c r="AN66" s="997"/>
      <c r="AO66" s="998"/>
      <c r="AP66" s="1002" t="s">
        <v>427</v>
      </c>
      <c r="AQ66" s="1003"/>
      <c r="AR66" s="1003"/>
      <c r="AS66" s="1003"/>
      <c r="AT66" s="1004"/>
      <c r="AU66" s="1002" t="s">
        <v>428</v>
      </c>
      <c r="AV66" s="1003"/>
      <c r="AW66" s="1003"/>
      <c r="AX66" s="1003"/>
      <c r="AY66" s="1004"/>
      <c r="AZ66" s="1002" t="s">
        <v>381</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6" t="s">
        <v>593</v>
      </c>
      <c r="C68" s="987"/>
      <c r="D68" s="987"/>
      <c r="E68" s="987"/>
      <c r="F68" s="987"/>
      <c r="G68" s="987"/>
      <c r="H68" s="987"/>
      <c r="I68" s="987"/>
      <c r="J68" s="987"/>
      <c r="K68" s="987"/>
      <c r="L68" s="987"/>
      <c r="M68" s="987"/>
      <c r="N68" s="987"/>
      <c r="O68" s="987"/>
      <c r="P68" s="988"/>
      <c r="Q68" s="989">
        <v>7036</v>
      </c>
      <c r="R68" s="983"/>
      <c r="S68" s="983"/>
      <c r="T68" s="983"/>
      <c r="U68" s="983"/>
      <c r="V68" s="983">
        <v>6106</v>
      </c>
      <c r="W68" s="983"/>
      <c r="X68" s="983"/>
      <c r="Y68" s="983"/>
      <c r="Z68" s="983"/>
      <c r="AA68" s="983">
        <v>930</v>
      </c>
      <c r="AB68" s="983"/>
      <c r="AC68" s="983"/>
      <c r="AD68" s="983"/>
      <c r="AE68" s="983"/>
      <c r="AF68" s="983">
        <v>930</v>
      </c>
      <c r="AG68" s="983"/>
      <c r="AH68" s="983"/>
      <c r="AI68" s="983"/>
      <c r="AJ68" s="983"/>
      <c r="AK68" s="983">
        <v>11</v>
      </c>
      <c r="AL68" s="983"/>
      <c r="AM68" s="983"/>
      <c r="AN68" s="983"/>
      <c r="AO68" s="983"/>
      <c r="AP68" s="983">
        <v>0</v>
      </c>
      <c r="AQ68" s="983"/>
      <c r="AR68" s="983"/>
      <c r="AS68" s="983"/>
      <c r="AT68" s="983"/>
      <c r="AU68" s="983">
        <v>0</v>
      </c>
      <c r="AV68" s="983"/>
      <c r="AW68" s="983"/>
      <c r="AX68" s="983"/>
      <c r="AY68" s="983"/>
      <c r="AZ68" s="984" t="s">
        <v>597</v>
      </c>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594</v>
      </c>
      <c r="C69" s="975"/>
      <c r="D69" s="975"/>
      <c r="E69" s="975"/>
      <c r="F69" s="975"/>
      <c r="G69" s="975"/>
      <c r="H69" s="975"/>
      <c r="I69" s="975"/>
      <c r="J69" s="975"/>
      <c r="K69" s="975"/>
      <c r="L69" s="975"/>
      <c r="M69" s="975"/>
      <c r="N69" s="975"/>
      <c r="O69" s="975"/>
      <c r="P69" s="976"/>
      <c r="Q69" s="977">
        <v>4680</v>
      </c>
      <c r="R69" s="971"/>
      <c r="S69" s="971"/>
      <c r="T69" s="971"/>
      <c r="U69" s="971"/>
      <c r="V69" s="971">
        <v>4534</v>
      </c>
      <c r="W69" s="971"/>
      <c r="X69" s="971"/>
      <c r="Y69" s="971"/>
      <c r="Z69" s="971"/>
      <c r="AA69" s="971">
        <v>146</v>
      </c>
      <c r="AB69" s="971"/>
      <c r="AC69" s="971"/>
      <c r="AD69" s="971"/>
      <c r="AE69" s="971"/>
      <c r="AF69" s="971">
        <v>126</v>
      </c>
      <c r="AG69" s="971"/>
      <c r="AH69" s="971"/>
      <c r="AI69" s="971"/>
      <c r="AJ69" s="971"/>
      <c r="AK69" s="971">
        <v>147</v>
      </c>
      <c r="AL69" s="971"/>
      <c r="AM69" s="971"/>
      <c r="AN69" s="971"/>
      <c r="AO69" s="971"/>
      <c r="AP69" s="971">
        <v>6977</v>
      </c>
      <c r="AQ69" s="971"/>
      <c r="AR69" s="971"/>
      <c r="AS69" s="971"/>
      <c r="AT69" s="971"/>
      <c r="AU69" s="971">
        <v>544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34.25" customHeight="1">
      <c r="A70" s="238">
        <v>3</v>
      </c>
      <c r="B70" s="982" t="s">
        <v>595</v>
      </c>
      <c r="C70" s="975"/>
      <c r="D70" s="975"/>
      <c r="E70" s="975"/>
      <c r="F70" s="975"/>
      <c r="G70" s="975"/>
      <c r="H70" s="975"/>
      <c r="I70" s="975"/>
      <c r="J70" s="975"/>
      <c r="K70" s="975"/>
      <c r="L70" s="975"/>
      <c r="M70" s="975"/>
      <c r="N70" s="975"/>
      <c r="O70" s="975"/>
      <c r="P70" s="976"/>
      <c r="Q70" s="977">
        <v>254</v>
      </c>
      <c r="R70" s="971"/>
      <c r="S70" s="971"/>
      <c r="T70" s="971"/>
      <c r="U70" s="971"/>
      <c r="V70" s="971">
        <v>245</v>
      </c>
      <c r="W70" s="971"/>
      <c r="X70" s="971"/>
      <c r="Y70" s="971"/>
      <c r="Z70" s="971"/>
      <c r="AA70" s="971">
        <v>9</v>
      </c>
      <c r="AB70" s="971"/>
      <c r="AC70" s="971"/>
      <c r="AD70" s="971"/>
      <c r="AE70" s="971"/>
      <c r="AF70" s="971">
        <v>9</v>
      </c>
      <c r="AG70" s="971"/>
      <c r="AH70" s="971"/>
      <c r="AI70" s="971"/>
      <c r="AJ70" s="971"/>
      <c r="AK70" s="971" t="s">
        <v>589</v>
      </c>
      <c r="AL70" s="971"/>
      <c r="AM70" s="971"/>
      <c r="AN70" s="971"/>
      <c r="AO70" s="971"/>
      <c r="AP70" s="971" t="s">
        <v>589</v>
      </c>
      <c r="AQ70" s="971"/>
      <c r="AR70" s="971"/>
      <c r="AS70" s="971"/>
      <c r="AT70" s="971"/>
      <c r="AU70" s="971" t="s">
        <v>589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34.25" customHeight="1">
      <c r="A71" s="238">
        <v>4</v>
      </c>
      <c r="B71" s="982" t="s">
        <v>596</v>
      </c>
      <c r="C71" s="975"/>
      <c r="D71" s="975"/>
      <c r="E71" s="975"/>
      <c r="F71" s="975"/>
      <c r="G71" s="975"/>
      <c r="H71" s="975"/>
      <c r="I71" s="975"/>
      <c r="J71" s="975"/>
      <c r="K71" s="975"/>
      <c r="L71" s="975"/>
      <c r="M71" s="975"/>
      <c r="N71" s="975"/>
      <c r="O71" s="975"/>
      <c r="P71" s="976"/>
      <c r="Q71" s="977">
        <v>305293</v>
      </c>
      <c r="R71" s="971"/>
      <c r="S71" s="971"/>
      <c r="T71" s="971"/>
      <c r="U71" s="971"/>
      <c r="V71" s="971">
        <v>294817</v>
      </c>
      <c r="W71" s="971"/>
      <c r="X71" s="971"/>
      <c r="Y71" s="971"/>
      <c r="Z71" s="971"/>
      <c r="AA71" s="971">
        <v>10476</v>
      </c>
      <c r="AB71" s="971"/>
      <c r="AC71" s="971"/>
      <c r="AD71" s="971"/>
      <c r="AE71" s="971"/>
      <c r="AF71" s="971">
        <v>6371</v>
      </c>
      <c r="AG71" s="971"/>
      <c r="AH71" s="971"/>
      <c r="AI71" s="971"/>
      <c r="AJ71" s="971"/>
      <c r="AK71" s="971" t="s">
        <v>589</v>
      </c>
      <c r="AL71" s="971"/>
      <c r="AM71" s="971"/>
      <c r="AN71" s="971"/>
      <c r="AO71" s="971"/>
      <c r="AP71" s="971" t="s">
        <v>589</v>
      </c>
      <c r="AQ71" s="971"/>
      <c r="AR71" s="971"/>
      <c r="AS71" s="971"/>
      <c r="AT71" s="971"/>
      <c r="AU71" s="971" t="s">
        <v>589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393</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7436</v>
      </c>
      <c r="AG88" s="959"/>
      <c r="AH88" s="959"/>
      <c r="AI88" s="959"/>
      <c r="AJ88" s="959"/>
      <c r="AK88" s="963"/>
      <c r="AL88" s="963"/>
      <c r="AM88" s="963"/>
      <c r="AN88" s="963"/>
      <c r="AO88" s="963"/>
      <c r="AP88" s="959">
        <v>6977</v>
      </c>
      <c r="AQ88" s="959"/>
      <c r="AR88" s="959"/>
      <c r="AS88" s="959"/>
      <c r="AT88" s="959"/>
      <c r="AU88" s="959">
        <v>544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311</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311</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311</v>
      </c>
      <c r="DR109" s="896"/>
      <c r="DS109" s="896"/>
      <c r="DT109" s="896"/>
      <c r="DU109" s="897"/>
      <c r="DV109" s="898" t="s">
        <v>440</v>
      </c>
      <c r="DW109" s="896"/>
      <c r="DX109" s="896"/>
      <c r="DY109" s="896"/>
      <c r="DZ109" s="929"/>
    </row>
    <row r="110" spans="1:131" s="230" customFormat="1" ht="26.25" customHeight="1">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938075</v>
      </c>
      <c r="AB110" s="889"/>
      <c r="AC110" s="889"/>
      <c r="AD110" s="889"/>
      <c r="AE110" s="890"/>
      <c r="AF110" s="891">
        <v>968681</v>
      </c>
      <c r="AG110" s="889"/>
      <c r="AH110" s="889"/>
      <c r="AI110" s="889"/>
      <c r="AJ110" s="890"/>
      <c r="AK110" s="891">
        <v>968382</v>
      </c>
      <c r="AL110" s="889"/>
      <c r="AM110" s="889"/>
      <c r="AN110" s="889"/>
      <c r="AO110" s="890"/>
      <c r="AP110" s="892">
        <v>26.2</v>
      </c>
      <c r="AQ110" s="893"/>
      <c r="AR110" s="893"/>
      <c r="AS110" s="893"/>
      <c r="AT110" s="894"/>
      <c r="AU110" s="930" t="s">
        <v>75</v>
      </c>
      <c r="AV110" s="931"/>
      <c r="AW110" s="931"/>
      <c r="AX110" s="931"/>
      <c r="AY110" s="931"/>
      <c r="AZ110" s="860" t="s">
        <v>443</v>
      </c>
      <c r="BA110" s="808"/>
      <c r="BB110" s="808"/>
      <c r="BC110" s="808"/>
      <c r="BD110" s="808"/>
      <c r="BE110" s="808"/>
      <c r="BF110" s="808"/>
      <c r="BG110" s="808"/>
      <c r="BH110" s="808"/>
      <c r="BI110" s="808"/>
      <c r="BJ110" s="808"/>
      <c r="BK110" s="808"/>
      <c r="BL110" s="808"/>
      <c r="BM110" s="808"/>
      <c r="BN110" s="808"/>
      <c r="BO110" s="808"/>
      <c r="BP110" s="809"/>
      <c r="BQ110" s="861">
        <v>8323936</v>
      </c>
      <c r="BR110" s="842"/>
      <c r="BS110" s="842"/>
      <c r="BT110" s="842"/>
      <c r="BU110" s="842"/>
      <c r="BV110" s="842">
        <v>7880051</v>
      </c>
      <c r="BW110" s="842"/>
      <c r="BX110" s="842"/>
      <c r="BY110" s="842"/>
      <c r="BZ110" s="842"/>
      <c r="CA110" s="842">
        <v>7515982</v>
      </c>
      <c r="CB110" s="842"/>
      <c r="CC110" s="842"/>
      <c r="CD110" s="842"/>
      <c r="CE110" s="842"/>
      <c r="CF110" s="866">
        <v>203.3</v>
      </c>
      <c r="CG110" s="867"/>
      <c r="CH110" s="867"/>
      <c r="CI110" s="867"/>
      <c r="CJ110" s="867"/>
      <c r="CK110" s="926" t="s">
        <v>444</v>
      </c>
      <c r="CL110" s="819"/>
      <c r="CM110" s="86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177</v>
      </c>
      <c r="DH110" s="842"/>
      <c r="DI110" s="842"/>
      <c r="DJ110" s="842"/>
      <c r="DK110" s="842"/>
      <c r="DL110" s="842" t="s">
        <v>446</v>
      </c>
      <c r="DM110" s="842"/>
      <c r="DN110" s="842"/>
      <c r="DO110" s="842"/>
      <c r="DP110" s="842"/>
      <c r="DQ110" s="842" t="s">
        <v>447</v>
      </c>
      <c r="DR110" s="842"/>
      <c r="DS110" s="842"/>
      <c r="DT110" s="842"/>
      <c r="DU110" s="842"/>
      <c r="DV110" s="843" t="s">
        <v>447</v>
      </c>
      <c r="DW110" s="843"/>
      <c r="DX110" s="843"/>
      <c r="DY110" s="843"/>
      <c r="DZ110" s="844"/>
    </row>
    <row r="111" spans="1:131" s="230" customFormat="1" ht="26.25" customHeight="1">
      <c r="A111" s="774" t="s">
        <v>448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177</v>
      </c>
      <c r="AB111" s="919"/>
      <c r="AC111" s="919"/>
      <c r="AD111" s="919"/>
      <c r="AE111" s="920"/>
      <c r="AF111" s="921" t="s">
        <v>447</v>
      </c>
      <c r="AG111" s="919"/>
      <c r="AH111" s="919"/>
      <c r="AI111" s="919"/>
      <c r="AJ111" s="920"/>
      <c r="AK111" s="921" t="s">
        <v>449</v>
      </c>
      <c r="AL111" s="919"/>
      <c r="AM111" s="919"/>
      <c r="AN111" s="919"/>
      <c r="AO111" s="920"/>
      <c r="AP111" s="922" t="s">
        <v>419</v>
      </c>
      <c r="AQ111" s="923"/>
      <c r="AR111" s="923"/>
      <c r="AS111" s="923"/>
      <c r="AT111" s="924"/>
      <c r="AU111" s="932"/>
      <c r="AV111" s="933"/>
      <c r="AW111" s="933"/>
      <c r="AX111" s="933"/>
      <c r="AY111" s="933"/>
      <c r="AZ111" s="815" t="s">
        <v>450</v>
      </c>
      <c r="BA111" s="752"/>
      <c r="BB111" s="752"/>
      <c r="BC111" s="752"/>
      <c r="BD111" s="752"/>
      <c r="BE111" s="752"/>
      <c r="BF111" s="752"/>
      <c r="BG111" s="752"/>
      <c r="BH111" s="752"/>
      <c r="BI111" s="752"/>
      <c r="BJ111" s="752"/>
      <c r="BK111" s="752"/>
      <c r="BL111" s="752"/>
      <c r="BM111" s="752"/>
      <c r="BN111" s="752"/>
      <c r="BO111" s="752"/>
      <c r="BP111" s="753"/>
      <c r="BQ111" s="816" t="s">
        <v>177</v>
      </c>
      <c r="BR111" s="817"/>
      <c r="BS111" s="817"/>
      <c r="BT111" s="817"/>
      <c r="BU111" s="817"/>
      <c r="BV111" s="817" t="s">
        <v>419</v>
      </c>
      <c r="BW111" s="817"/>
      <c r="BX111" s="817"/>
      <c r="BY111" s="817"/>
      <c r="BZ111" s="817"/>
      <c r="CA111" s="817" t="s">
        <v>419</v>
      </c>
      <c r="CB111" s="817"/>
      <c r="CC111" s="817"/>
      <c r="CD111" s="817"/>
      <c r="CE111" s="817"/>
      <c r="CF111" s="875" t="s">
        <v>177</v>
      </c>
      <c r="CG111" s="876"/>
      <c r="CH111" s="876"/>
      <c r="CI111" s="876"/>
      <c r="CJ111" s="876"/>
      <c r="CK111" s="927"/>
      <c r="CL111" s="821"/>
      <c r="CM111" s="815" t="s">
        <v>451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419</v>
      </c>
      <c r="DH111" s="817"/>
      <c r="DI111" s="817"/>
      <c r="DJ111" s="817"/>
      <c r="DK111" s="817"/>
      <c r="DL111" s="817" t="s">
        <v>449</v>
      </c>
      <c r="DM111" s="817"/>
      <c r="DN111" s="817"/>
      <c r="DO111" s="817"/>
      <c r="DP111" s="817"/>
      <c r="DQ111" s="817" t="s">
        <v>177</v>
      </c>
      <c r="DR111" s="817"/>
      <c r="DS111" s="817"/>
      <c r="DT111" s="817"/>
      <c r="DU111" s="817"/>
      <c r="DV111" s="794" t="s">
        <v>446</v>
      </c>
      <c r="DW111" s="794"/>
      <c r="DX111" s="794"/>
      <c r="DY111" s="794"/>
      <c r="DZ111" s="795"/>
    </row>
    <row r="112" spans="1:131" s="230" customFormat="1" ht="26.25" customHeight="1">
      <c r="A112" s="912" t="s">
        <v>452</v>
      </c>
      <c r="B112" s="913"/>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177</v>
      </c>
      <c r="AB112" s="780"/>
      <c r="AC112" s="780"/>
      <c r="AD112" s="780"/>
      <c r="AE112" s="781"/>
      <c r="AF112" s="782" t="s">
        <v>454</v>
      </c>
      <c r="AG112" s="780"/>
      <c r="AH112" s="780"/>
      <c r="AI112" s="780"/>
      <c r="AJ112" s="781"/>
      <c r="AK112" s="782" t="s">
        <v>455</v>
      </c>
      <c r="AL112" s="780"/>
      <c r="AM112" s="780"/>
      <c r="AN112" s="780"/>
      <c r="AO112" s="781"/>
      <c r="AP112" s="824" t="s">
        <v>446</v>
      </c>
      <c r="AQ112" s="825"/>
      <c r="AR112" s="825"/>
      <c r="AS112" s="825"/>
      <c r="AT112" s="826"/>
      <c r="AU112" s="932"/>
      <c r="AV112" s="933"/>
      <c r="AW112" s="933"/>
      <c r="AX112" s="933"/>
      <c r="AY112" s="933"/>
      <c r="AZ112" s="815" t="s">
        <v>456</v>
      </c>
      <c r="BA112" s="752"/>
      <c r="BB112" s="752"/>
      <c r="BC112" s="752"/>
      <c r="BD112" s="752"/>
      <c r="BE112" s="752"/>
      <c r="BF112" s="752"/>
      <c r="BG112" s="752"/>
      <c r="BH112" s="752"/>
      <c r="BI112" s="752"/>
      <c r="BJ112" s="752"/>
      <c r="BK112" s="752"/>
      <c r="BL112" s="752"/>
      <c r="BM112" s="752"/>
      <c r="BN112" s="752"/>
      <c r="BO112" s="752"/>
      <c r="BP112" s="753"/>
      <c r="BQ112" s="816">
        <v>966010</v>
      </c>
      <c r="BR112" s="817"/>
      <c r="BS112" s="817"/>
      <c r="BT112" s="817"/>
      <c r="BU112" s="817"/>
      <c r="BV112" s="817">
        <v>857616</v>
      </c>
      <c r="BW112" s="817"/>
      <c r="BX112" s="817"/>
      <c r="BY112" s="817"/>
      <c r="BZ112" s="817"/>
      <c r="CA112" s="817">
        <v>787958</v>
      </c>
      <c r="CB112" s="817"/>
      <c r="CC112" s="817"/>
      <c r="CD112" s="817"/>
      <c r="CE112" s="817"/>
      <c r="CF112" s="875">
        <v>21.3</v>
      </c>
      <c r="CG112" s="876"/>
      <c r="CH112" s="876"/>
      <c r="CI112" s="876"/>
      <c r="CJ112" s="876"/>
      <c r="CK112" s="927"/>
      <c r="CL112" s="821"/>
      <c r="CM112" s="815" t="s">
        <v>457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447</v>
      </c>
      <c r="DH112" s="817"/>
      <c r="DI112" s="817"/>
      <c r="DJ112" s="817"/>
      <c r="DK112" s="817"/>
      <c r="DL112" s="817" t="s">
        <v>177</v>
      </c>
      <c r="DM112" s="817"/>
      <c r="DN112" s="817"/>
      <c r="DO112" s="817"/>
      <c r="DP112" s="817"/>
      <c r="DQ112" s="817" t="s">
        <v>177</v>
      </c>
      <c r="DR112" s="817"/>
      <c r="DS112" s="817"/>
      <c r="DT112" s="817"/>
      <c r="DU112" s="817"/>
      <c r="DV112" s="794" t="s">
        <v>177</v>
      </c>
      <c r="DW112" s="794"/>
      <c r="DX112" s="794"/>
      <c r="DY112" s="794"/>
      <c r="DZ112" s="795"/>
    </row>
    <row r="113" spans="1:130" s="230" customFormat="1" ht="26.25" customHeight="1">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111441</v>
      </c>
      <c r="AB113" s="919"/>
      <c r="AC113" s="919"/>
      <c r="AD113" s="919"/>
      <c r="AE113" s="920"/>
      <c r="AF113" s="921">
        <v>112037</v>
      </c>
      <c r="AG113" s="919"/>
      <c r="AH113" s="919"/>
      <c r="AI113" s="919"/>
      <c r="AJ113" s="920"/>
      <c r="AK113" s="921">
        <v>114140</v>
      </c>
      <c r="AL113" s="919"/>
      <c r="AM113" s="919"/>
      <c r="AN113" s="919"/>
      <c r="AO113" s="920"/>
      <c r="AP113" s="922">
        <v>3.1</v>
      </c>
      <c r="AQ113" s="923"/>
      <c r="AR113" s="923"/>
      <c r="AS113" s="923"/>
      <c r="AT113" s="924"/>
      <c r="AU113" s="932"/>
      <c r="AV113" s="933"/>
      <c r="AW113" s="933"/>
      <c r="AX113" s="933"/>
      <c r="AY113" s="933"/>
      <c r="AZ113" s="815" t="s">
        <v>459</v>
      </c>
      <c r="BA113" s="752"/>
      <c r="BB113" s="752"/>
      <c r="BC113" s="752"/>
      <c r="BD113" s="752"/>
      <c r="BE113" s="752"/>
      <c r="BF113" s="752"/>
      <c r="BG113" s="752"/>
      <c r="BH113" s="752"/>
      <c r="BI113" s="752"/>
      <c r="BJ113" s="752"/>
      <c r="BK113" s="752"/>
      <c r="BL113" s="752"/>
      <c r="BM113" s="752"/>
      <c r="BN113" s="752"/>
      <c r="BO113" s="752"/>
      <c r="BP113" s="753"/>
      <c r="BQ113" s="816">
        <v>503282</v>
      </c>
      <c r="BR113" s="817"/>
      <c r="BS113" s="817"/>
      <c r="BT113" s="817"/>
      <c r="BU113" s="817"/>
      <c r="BV113" s="817">
        <v>534925</v>
      </c>
      <c r="BW113" s="817"/>
      <c r="BX113" s="817"/>
      <c r="BY113" s="817"/>
      <c r="BZ113" s="817"/>
      <c r="CA113" s="817">
        <v>544210</v>
      </c>
      <c r="CB113" s="817"/>
      <c r="CC113" s="817"/>
      <c r="CD113" s="817"/>
      <c r="CE113" s="817"/>
      <c r="CF113" s="875">
        <v>14.7</v>
      </c>
      <c r="CG113" s="876"/>
      <c r="CH113" s="876"/>
      <c r="CI113" s="876"/>
      <c r="CJ113" s="876"/>
      <c r="CK113" s="927"/>
      <c r="CL113" s="821"/>
      <c r="CM113" s="815"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446</v>
      </c>
      <c r="DH113" s="780"/>
      <c r="DI113" s="780"/>
      <c r="DJ113" s="780"/>
      <c r="DK113" s="781"/>
      <c r="DL113" s="782" t="s">
        <v>449</v>
      </c>
      <c r="DM113" s="780"/>
      <c r="DN113" s="780"/>
      <c r="DO113" s="780"/>
      <c r="DP113" s="781"/>
      <c r="DQ113" s="782" t="s">
        <v>177</v>
      </c>
      <c r="DR113" s="780"/>
      <c r="DS113" s="780"/>
      <c r="DT113" s="780"/>
      <c r="DU113" s="781"/>
      <c r="DV113" s="824" t="s">
        <v>446</v>
      </c>
      <c r="DW113" s="825"/>
      <c r="DX113" s="825"/>
      <c r="DY113" s="825"/>
      <c r="DZ113" s="826"/>
    </row>
    <row r="114" spans="1:130" s="230" customFormat="1" ht="26.25" customHeight="1">
      <c r="A114" s="914"/>
      <c r="B114" s="915"/>
      <c r="C114" s="752" t="s">
        <v>461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60036</v>
      </c>
      <c r="AB114" s="780"/>
      <c r="AC114" s="780"/>
      <c r="AD114" s="780"/>
      <c r="AE114" s="781"/>
      <c r="AF114" s="782">
        <v>31017</v>
      </c>
      <c r="AG114" s="780"/>
      <c r="AH114" s="780"/>
      <c r="AI114" s="780"/>
      <c r="AJ114" s="781"/>
      <c r="AK114" s="782">
        <v>45729</v>
      </c>
      <c r="AL114" s="780"/>
      <c r="AM114" s="780"/>
      <c r="AN114" s="780"/>
      <c r="AO114" s="781"/>
      <c r="AP114" s="824">
        <v>1.2</v>
      </c>
      <c r="AQ114" s="825"/>
      <c r="AR114" s="825"/>
      <c r="AS114" s="825"/>
      <c r="AT114" s="826"/>
      <c r="AU114" s="932"/>
      <c r="AV114" s="933"/>
      <c r="AW114" s="933"/>
      <c r="AX114" s="933"/>
      <c r="AY114" s="933"/>
      <c r="AZ114" s="815" t="s">
        <v>462</v>
      </c>
      <c r="BA114" s="752"/>
      <c r="BB114" s="752"/>
      <c r="BC114" s="752"/>
      <c r="BD114" s="752"/>
      <c r="BE114" s="752"/>
      <c r="BF114" s="752"/>
      <c r="BG114" s="752"/>
      <c r="BH114" s="752"/>
      <c r="BI114" s="752"/>
      <c r="BJ114" s="752"/>
      <c r="BK114" s="752"/>
      <c r="BL114" s="752"/>
      <c r="BM114" s="752"/>
      <c r="BN114" s="752"/>
      <c r="BO114" s="752"/>
      <c r="BP114" s="753"/>
      <c r="BQ114" s="816">
        <v>554342</v>
      </c>
      <c r="BR114" s="817"/>
      <c r="BS114" s="817"/>
      <c r="BT114" s="817"/>
      <c r="BU114" s="817"/>
      <c r="BV114" s="817">
        <v>396006</v>
      </c>
      <c r="BW114" s="817"/>
      <c r="BX114" s="817"/>
      <c r="BY114" s="817"/>
      <c r="BZ114" s="817"/>
      <c r="CA114" s="817">
        <v>403927</v>
      </c>
      <c r="CB114" s="817"/>
      <c r="CC114" s="817"/>
      <c r="CD114" s="817"/>
      <c r="CE114" s="817"/>
      <c r="CF114" s="875">
        <v>10.9</v>
      </c>
      <c r="CG114" s="876"/>
      <c r="CH114" s="876"/>
      <c r="CI114" s="876"/>
      <c r="CJ114" s="876"/>
      <c r="CK114" s="927"/>
      <c r="CL114" s="821"/>
      <c r="CM114" s="815" t="s">
        <v>463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455</v>
      </c>
      <c r="DH114" s="780"/>
      <c r="DI114" s="780"/>
      <c r="DJ114" s="780"/>
      <c r="DK114" s="781"/>
      <c r="DL114" s="782" t="s">
        <v>177</v>
      </c>
      <c r="DM114" s="780"/>
      <c r="DN114" s="780"/>
      <c r="DO114" s="780"/>
      <c r="DP114" s="781"/>
      <c r="DQ114" s="782" t="s">
        <v>177</v>
      </c>
      <c r="DR114" s="780"/>
      <c r="DS114" s="780"/>
      <c r="DT114" s="780"/>
      <c r="DU114" s="781"/>
      <c r="DV114" s="824" t="s">
        <v>447</v>
      </c>
      <c r="DW114" s="825"/>
      <c r="DX114" s="825"/>
      <c r="DY114" s="825"/>
      <c r="DZ114" s="826"/>
    </row>
    <row r="115" spans="1:130" s="230" customFormat="1" ht="26.25" customHeight="1">
      <c r="A115" s="914"/>
      <c r="B115" s="915"/>
      <c r="C115" s="752" t="s">
        <v>464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46</v>
      </c>
      <c r="AB115" s="919"/>
      <c r="AC115" s="919"/>
      <c r="AD115" s="919"/>
      <c r="AE115" s="920"/>
      <c r="AF115" s="921">
        <v>36</v>
      </c>
      <c r="AG115" s="919"/>
      <c r="AH115" s="919"/>
      <c r="AI115" s="919"/>
      <c r="AJ115" s="920"/>
      <c r="AK115" s="921">
        <v>102</v>
      </c>
      <c r="AL115" s="919"/>
      <c r="AM115" s="919"/>
      <c r="AN115" s="919"/>
      <c r="AO115" s="920"/>
      <c r="AP115" s="922">
        <v>0</v>
      </c>
      <c r="AQ115" s="923"/>
      <c r="AR115" s="923"/>
      <c r="AS115" s="923"/>
      <c r="AT115" s="924"/>
      <c r="AU115" s="932"/>
      <c r="AV115" s="933"/>
      <c r="AW115" s="933"/>
      <c r="AX115" s="933"/>
      <c r="AY115" s="933"/>
      <c r="AZ115" s="815" t="s">
        <v>465</v>
      </c>
      <c r="BA115" s="752"/>
      <c r="BB115" s="752"/>
      <c r="BC115" s="752"/>
      <c r="BD115" s="752"/>
      <c r="BE115" s="752"/>
      <c r="BF115" s="752"/>
      <c r="BG115" s="752"/>
      <c r="BH115" s="752"/>
      <c r="BI115" s="752"/>
      <c r="BJ115" s="752"/>
      <c r="BK115" s="752"/>
      <c r="BL115" s="752"/>
      <c r="BM115" s="752"/>
      <c r="BN115" s="752"/>
      <c r="BO115" s="752"/>
      <c r="BP115" s="753"/>
      <c r="BQ115" s="816" t="s">
        <v>449</v>
      </c>
      <c r="BR115" s="817"/>
      <c r="BS115" s="817"/>
      <c r="BT115" s="817"/>
      <c r="BU115" s="817"/>
      <c r="BV115" s="817" t="s">
        <v>446</v>
      </c>
      <c r="BW115" s="817"/>
      <c r="BX115" s="817"/>
      <c r="BY115" s="817"/>
      <c r="BZ115" s="817"/>
      <c r="CA115" s="817" t="s">
        <v>177</v>
      </c>
      <c r="CB115" s="817"/>
      <c r="CC115" s="817"/>
      <c r="CD115" s="817"/>
      <c r="CE115" s="817"/>
      <c r="CF115" s="875" t="s">
        <v>177</v>
      </c>
      <c r="CG115" s="876"/>
      <c r="CH115" s="876"/>
      <c r="CI115" s="876"/>
      <c r="CJ115" s="876"/>
      <c r="CK115" s="927"/>
      <c r="CL115" s="821"/>
      <c r="CM115" s="815" t="s">
        <v>466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447</v>
      </c>
      <c r="DH115" s="780"/>
      <c r="DI115" s="780"/>
      <c r="DJ115" s="780"/>
      <c r="DK115" s="781"/>
      <c r="DL115" s="782" t="s">
        <v>177</v>
      </c>
      <c r="DM115" s="780"/>
      <c r="DN115" s="780"/>
      <c r="DO115" s="780"/>
      <c r="DP115" s="781"/>
      <c r="DQ115" s="782" t="s">
        <v>446</v>
      </c>
      <c r="DR115" s="780"/>
      <c r="DS115" s="780"/>
      <c r="DT115" s="780"/>
      <c r="DU115" s="781"/>
      <c r="DV115" s="824" t="s">
        <v>447</v>
      </c>
      <c r="DW115" s="825"/>
      <c r="DX115" s="825"/>
      <c r="DY115" s="825"/>
      <c r="DZ115" s="826"/>
    </row>
    <row r="116" spans="1:130" s="230" customFormat="1" ht="26.25" customHeight="1">
      <c r="A116" s="916"/>
      <c r="B116" s="917"/>
      <c r="C116" s="839" t="s">
        <v>467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112</v>
      </c>
      <c r="AB116" s="780"/>
      <c r="AC116" s="780"/>
      <c r="AD116" s="780"/>
      <c r="AE116" s="781"/>
      <c r="AF116" s="782" t="s">
        <v>454</v>
      </c>
      <c r="AG116" s="780"/>
      <c r="AH116" s="780"/>
      <c r="AI116" s="780"/>
      <c r="AJ116" s="781"/>
      <c r="AK116" s="782" t="s">
        <v>177</v>
      </c>
      <c r="AL116" s="780"/>
      <c r="AM116" s="780"/>
      <c r="AN116" s="780"/>
      <c r="AO116" s="781"/>
      <c r="AP116" s="824" t="s">
        <v>446</v>
      </c>
      <c r="AQ116" s="825"/>
      <c r="AR116" s="825"/>
      <c r="AS116" s="825"/>
      <c r="AT116" s="826"/>
      <c r="AU116" s="932"/>
      <c r="AV116" s="933"/>
      <c r="AW116" s="933"/>
      <c r="AX116" s="933"/>
      <c r="AY116" s="933"/>
      <c r="AZ116" s="909" t="s">
        <v>468</v>
      </c>
      <c r="BA116" s="910"/>
      <c r="BB116" s="910"/>
      <c r="BC116" s="910"/>
      <c r="BD116" s="910"/>
      <c r="BE116" s="910"/>
      <c r="BF116" s="910"/>
      <c r="BG116" s="910"/>
      <c r="BH116" s="910"/>
      <c r="BI116" s="910"/>
      <c r="BJ116" s="910"/>
      <c r="BK116" s="910"/>
      <c r="BL116" s="910"/>
      <c r="BM116" s="910"/>
      <c r="BN116" s="910"/>
      <c r="BO116" s="910"/>
      <c r="BP116" s="911"/>
      <c r="BQ116" s="816" t="s">
        <v>449</v>
      </c>
      <c r="BR116" s="817"/>
      <c r="BS116" s="817"/>
      <c r="BT116" s="817"/>
      <c r="BU116" s="817"/>
      <c r="BV116" s="817" t="s">
        <v>447</v>
      </c>
      <c r="BW116" s="817"/>
      <c r="BX116" s="817"/>
      <c r="BY116" s="817"/>
      <c r="BZ116" s="817"/>
      <c r="CA116" s="817" t="s">
        <v>447</v>
      </c>
      <c r="CB116" s="817"/>
      <c r="CC116" s="817"/>
      <c r="CD116" s="817"/>
      <c r="CE116" s="817"/>
      <c r="CF116" s="875" t="s">
        <v>177</v>
      </c>
      <c r="CG116" s="876"/>
      <c r="CH116" s="876"/>
      <c r="CI116" s="876"/>
      <c r="CJ116" s="876"/>
      <c r="CK116" s="927"/>
      <c r="CL116" s="821"/>
      <c r="CM116" s="815" t="s">
        <v>469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177</v>
      </c>
      <c r="DH116" s="780"/>
      <c r="DI116" s="780"/>
      <c r="DJ116" s="780"/>
      <c r="DK116" s="781"/>
      <c r="DL116" s="782" t="s">
        <v>177</v>
      </c>
      <c r="DM116" s="780"/>
      <c r="DN116" s="780"/>
      <c r="DO116" s="780"/>
      <c r="DP116" s="781"/>
      <c r="DQ116" s="782" t="s">
        <v>177</v>
      </c>
      <c r="DR116" s="780"/>
      <c r="DS116" s="780"/>
      <c r="DT116" s="780"/>
      <c r="DU116" s="781"/>
      <c r="DV116" s="824" t="s">
        <v>419</v>
      </c>
      <c r="DW116" s="825"/>
      <c r="DX116" s="825"/>
      <c r="DY116" s="825"/>
      <c r="DZ116" s="826"/>
    </row>
    <row r="117" spans="1:130" s="230" customFormat="1" ht="26.25" customHeight="1">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470</v>
      </c>
      <c r="Z117" s="897"/>
      <c r="AA117" s="902">
        <v>1109710</v>
      </c>
      <c r="AB117" s="903"/>
      <c r="AC117" s="903"/>
      <c r="AD117" s="903"/>
      <c r="AE117" s="904"/>
      <c r="AF117" s="905">
        <v>1111771</v>
      </c>
      <c r="AG117" s="903"/>
      <c r="AH117" s="903"/>
      <c r="AI117" s="903"/>
      <c r="AJ117" s="904"/>
      <c r="AK117" s="905">
        <v>1128353</v>
      </c>
      <c r="AL117" s="903"/>
      <c r="AM117" s="903"/>
      <c r="AN117" s="903"/>
      <c r="AO117" s="904"/>
      <c r="AP117" s="906"/>
      <c r="AQ117" s="907"/>
      <c r="AR117" s="907"/>
      <c r="AS117" s="907"/>
      <c r="AT117" s="908"/>
      <c r="AU117" s="932"/>
      <c r="AV117" s="933"/>
      <c r="AW117" s="933"/>
      <c r="AX117" s="933"/>
      <c r="AY117" s="933"/>
      <c r="AZ117" s="863" t="s">
        <v>471</v>
      </c>
      <c r="BA117" s="864"/>
      <c r="BB117" s="864"/>
      <c r="BC117" s="864"/>
      <c r="BD117" s="864"/>
      <c r="BE117" s="864"/>
      <c r="BF117" s="864"/>
      <c r="BG117" s="864"/>
      <c r="BH117" s="864"/>
      <c r="BI117" s="864"/>
      <c r="BJ117" s="864"/>
      <c r="BK117" s="864"/>
      <c r="BL117" s="864"/>
      <c r="BM117" s="864"/>
      <c r="BN117" s="864"/>
      <c r="BO117" s="864"/>
      <c r="BP117" s="865"/>
      <c r="BQ117" s="816" t="s">
        <v>177</v>
      </c>
      <c r="BR117" s="817"/>
      <c r="BS117" s="817"/>
      <c r="BT117" s="817"/>
      <c r="BU117" s="817"/>
      <c r="BV117" s="817" t="s">
        <v>177</v>
      </c>
      <c r="BW117" s="817"/>
      <c r="BX117" s="817"/>
      <c r="BY117" s="817"/>
      <c r="BZ117" s="817"/>
      <c r="CA117" s="817" t="s">
        <v>177</v>
      </c>
      <c r="CB117" s="817"/>
      <c r="CC117" s="817"/>
      <c r="CD117" s="817"/>
      <c r="CE117" s="817"/>
      <c r="CF117" s="875" t="s">
        <v>446</v>
      </c>
      <c r="CG117" s="876"/>
      <c r="CH117" s="876"/>
      <c r="CI117" s="876"/>
      <c r="CJ117" s="876"/>
      <c r="CK117" s="927"/>
      <c r="CL117" s="821"/>
      <c r="CM117" s="815"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455</v>
      </c>
      <c r="DH117" s="780"/>
      <c r="DI117" s="780"/>
      <c r="DJ117" s="780"/>
      <c r="DK117" s="781"/>
      <c r="DL117" s="782" t="s">
        <v>177</v>
      </c>
      <c r="DM117" s="780"/>
      <c r="DN117" s="780"/>
      <c r="DO117" s="780"/>
      <c r="DP117" s="781"/>
      <c r="DQ117" s="782" t="s">
        <v>446</v>
      </c>
      <c r="DR117" s="780"/>
      <c r="DS117" s="780"/>
      <c r="DT117" s="780"/>
      <c r="DU117" s="781"/>
      <c r="DV117" s="824" t="s">
        <v>177</v>
      </c>
      <c r="DW117" s="825"/>
      <c r="DX117" s="825"/>
      <c r="DY117" s="825"/>
      <c r="DZ117" s="826"/>
    </row>
    <row r="118" spans="1:130" s="230" customFormat="1" ht="26.25" customHeight="1">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311</v>
      </c>
      <c r="AL118" s="896"/>
      <c r="AM118" s="896"/>
      <c r="AN118" s="896"/>
      <c r="AO118" s="897"/>
      <c r="AP118" s="899" t="s">
        <v>440</v>
      </c>
      <c r="AQ118" s="900"/>
      <c r="AR118" s="900"/>
      <c r="AS118" s="900"/>
      <c r="AT118" s="901"/>
      <c r="AU118" s="932"/>
      <c r="AV118" s="933"/>
      <c r="AW118" s="933"/>
      <c r="AX118" s="933"/>
      <c r="AY118" s="933"/>
      <c r="AZ118" s="838" t="s">
        <v>473</v>
      </c>
      <c r="BA118" s="839"/>
      <c r="BB118" s="839"/>
      <c r="BC118" s="839"/>
      <c r="BD118" s="839"/>
      <c r="BE118" s="839"/>
      <c r="BF118" s="839"/>
      <c r="BG118" s="839"/>
      <c r="BH118" s="839"/>
      <c r="BI118" s="839"/>
      <c r="BJ118" s="839"/>
      <c r="BK118" s="839"/>
      <c r="BL118" s="839"/>
      <c r="BM118" s="839"/>
      <c r="BN118" s="839"/>
      <c r="BO118" s="839"/>
      <c r="BP118" s="840"/>
      <c r="BQ118" s="879" t="s">
        <v>446</v>
      </c>
      <c r="BR118" s="845"/>
      <c r="BS118" s="845"/>
      <c r="BT118" s="845"/>
      <c r="BU118" s="845"/>
      <c r="BV118" s="845" t="s">
        <v>454</v>
      </c>
      <c r="BW118" s="845"/>
      <c r="BX118" s="845"/>
      <c r="BY118" s="845"/>
      <c r="BZ118" s="845"/>
      <c r="CA118" s="845" t="s">
        <v>177</v>
      </c>
      <c r="CB118" s="845"/>
      <c r="CC118" s="845"/>
      <c r="CD118" s="845"/>
      <c r="CE118" s="845"/>
      <c r="CF118" s="875" t="s">
        <v>177</v>
      </c>
      <c r="CG118" s="876"/>
      <c r="CH118" s="876"/>
      <c r="CI118" s="876"/>
      <c r="CJ118" s="876"/>
      <c r="CK118" s="927"/>
      <c r="CL118" s="821"/>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177</v>
      </c>
      <c r="DH118" s="780"/>
      <c r="DI118" s="780"/>
      <c r="DJ118" s="780"/>
      <c r="DK118" s="781"/>
      <c r="DL118" s="782" t="s">
        <v>177</v>
      </c>
      <c r="DM118" s="780"/>
      <c r="DN118" s="780"/>
      <c r="DO118" s="780"/>
      <c r="DP118" s="781"/>
      <c r="DQ118" s="782" t="s">
        <v>446</v>
      </c>
      <c r="DR118" s="780"/>
      <c r="DS118" s="780"/>
      <c r="DT118" s="780"/>
      <c r="DU118" s="781"/>
      <c r="DV118" s="824" t="s">
        <v>454</v>
      </c>
      <c r="DW118" s="825"/>
      <c r="DX118" s="825"/>
      <c r="DY118" s="825"/>
      <c r="DZ118" s="826"/>
    </row>
    <row r="119" spans="1:130" s="230" customFormat="1" ht="26.25" customHeight="1">
      <c r="A119" s="818" t="s">
        <v>444</v>
      </c>
      <c r="B119" s="819"/>
      <c r="C119" s="86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177</v>
      </c>
      <c r="AB119" s="889"/>
      <c r="AC119" s="889"/>
      <c r="AD119" s="889"/>
      <c r="AE119" s="890"/>
      <c r="AF119" s="891" t="s">
        <v>446</v>
      </c>
      <c r="AG119" s="889"/>
      <c r="AH119" s="889"/>
      <c r="AI119" s="889"/>
      <c r="AJ119" s="890"/>
      <c r="AK119" s="891" t="s">
        <v>419</v>
      </c>
      <c r="AL119" s="889"/>
      <c r="AM119" s="889"/>
      <c r="AN119" s="889"/>
      <c r="AO119" s="890"/>
      <c r="AP119" s="892" t="s">
        <v>177</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475</v>
      </c>
      <c r="BP119" s="878"/>
      <c r="BQ119" s="879">
        <v>10347570</v>
      </c>
      <c r="BR119" s="845"/>
      <c r="BS119" s="845"/>
      <c r="BT119" s="845"/>
      <c r="BU119" s="845"/>
      <c r="BV119" s="845">
        <v>9668598</v>
      </c>
      <c r="BW119" s="845"/>
      <c r="BX119" s="845"/>
      <c r="BY119" s="845"/>
      <c r="BZ119" s="845"/>
      <c r="CA119" s="845">
        <v>9252077</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177</v>
      </c>
      <c r="DH119" s="764"/>
      <c r="DI119" s="764"/>
      <c r="DJ119" s="764"/>
      <c r="DK119" s="765"/>
      <c r="DL119" s="766" t="s">
        <v>177</v>
      </c>
      <c r="DM119" s="764"/>
      <c r="DN119" s="764"/>
      <c r="DO119" s="764"/>
      <c r="DP119" s="765"/>
      <c r="DQ119" s="766" t="s">
        <v>454</v>
      </c>
      <c r="DR119" s="764"/>
      <c r="DS119" s="764"/>
      <c r="DT119" s="764"/>
      <c r="DU119" s="765"/>
      <c r="DV119" s="848" t="s">
        <v>446</v>
      </c>
      <c r="DW119" s="849"/>
      <c r="DX119" s="849"/>
      <c r="DY119" s="849"/>
      <c r="DZ119" s="850"/>
    </row>
    <row r="120" spans="1:130" s="230" customFormat="1" ht="26.25" customHeight="1">
      <c r="A120" s="820"/>
      <c r="B120" s="821"/>
      <c r="C120" s="815" t="s">
        <v>451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177</v>
      </c>
      <c r="AB120" s="780"/>
      <c r="AC120" s="780"/>
      <c r="AD120" s="780"/>
      <c r="AE120" s="781"/>
      <c r="AF120" s="782" t="s">
        <v>446</v>
      </c>
      <c r="AG120" s="780"/>
      <c r="AH120" s="780"/>
      <c r="AI120" s="780"/>
      <c r="AJ120" s="781"/>
      <c r="AK120" s="782" t="s">
        <v>454</v>
      </c>
      <c r="AL120" s="780"/>
      <c r="AM120" s="780"/>
      <c r="AN120" s="780"/>
      <c r="AO120" s="781"/>
      <c r="AP120" s="824" t="s">
        <v>455</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7102700</v>
      </c>
      <c r="BR120" s="842"/>
      <c r="BS120" s="842"/>
      <c r="BT120" s="842"/>
      <c r="BU120" s="842"/>
      <c r="BV120" s="842">
        <v>7294675</v>
      </c>
      <c r="BW120" s="842"/>
      <c r="BX120" s="842"/>
      <c r="BY120" s="842"/>
      <c r="BZ120" s="842"/>
      <c r="CA120" s="842">
        <v>8385891</v>
      </c>
      <c r="CB120" s="842"/>
      <c r="CC120" s="842"/>
      <c r="CD120" s="842"/>
      <c r="CE120" s="842"/>
      <c r="CF120" s="866">
        <v>226.8</v>
      </c>
      <c r="CG120" s="867"/>
      <c r="CH120" s="867"/>
      <c r="CI120" s="867"/>
      <c r="CJ120" s="867"/>
      <c r="CK120" s="868" t="s">
        <v>479</v>
      </c>
      <c r="CL120" s="852"/>
      <c r="CM120" s="852"/>
      <c r="CN120" s="852"/>
      <c r="CO120" s="853"/>
      <c r="CP120" s="872" t="s">
        <v>480</v>
      </c>
      <c r="CQ120" s="873"/>
      <c r="CR120" s="873"/>
      <c r="CS120" s="873"/>
      <c r="CT120" s="873"/>
      <c r="CU120" s="873"/>
      <c r="CV120" s="873"/>
      <c r="CW120" s="873"/>
      <c r="CX120" s="873"/>
      <c r="CY120" s="873"/>
      <c r="CZ120" s="873"/>
      <c r="DA120" s="873"/>
      <c r="DB120" s="873"/>
      <c r="DC120" s="873"/>
      <c r="DD120" s="873"/>
      <c r="DE120" s="873"/>
      <c r="DF120" s="874"/>
      <c r="DG120" s="861">
        <v>260133</v>
      </c>
      <c r="DH120" s="842"/>
      <c r="DI120" s="842"/>
      <c r="DJ120" s="842"/>
      <c r="DK120" s="842"/>
      <c r="DL120" s="842">
        <v>241521</v>
      </c>
      <c r="DM120" s="842"/>
      <c r="DN120" s="842"/>
      <c r="DO120" s="842"/>
      <c r="DP120" s="842"/>
      <c r="DQ120" s="842">
        <v>238732</v>
      </c>
      <c r="DR120" s="842"/>
      <c r="DS120" s="842"/>
      <c r="DT120" s="842"/>
      <c r="DU120" s="842"/>
      <c r="DV120" s="843">
        <v>6.5</v>
      </c>
      <c r="DW120" s="843"/>
      <c r="DX120" s="843"/>
      <c r="DY120" s="843"/>
      <c r="DZ120" s="844"/>
    </row>
    <row r="121" spans="1:130" s="230" customFormat="1" ht="26.25" customHeight="1">
      <c r="A121" s="820"/>
      <c r="B121" s="821"/>
      <c r="C121" s="863" t="s">
        <v>481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446</v>
      </c>
      <c r="AB121" s="780"/>
      <c r="AC121" s="780"/>
      <c r="AD121" s="780"/>
      <c r="AE121" s="781"/>
      <c r="AF121" s="782" t="s">
        <v>454</v>
      </c>
      <c r="AG121" s="780"/>
      <c r="AH121" s="780"/>
      <c r="AI121" s="780"/>
      <c r="AJ121" s="781"/>
      <c r="AK121" s="782" t="s">
        <v>446</v>
      </c>
      <c r="AL121" s="780"/>
      <c r="AM121" s="780"/>
      <c r="AN121" s="780"/>
      <c r="AO121" s="781"/>
      <c r="AP121" s="824" t="s">
        <v>446</v>
      </c>
      <c r="AQ121" s="825"/>
      <c r="AR121" s="825"/>
      <c r="AS121" s="825"/>
      <c r="AT121" s="826"/>
      <c r="AU121" s="883"/>
      <c r="AV121" s="884"/>
      <c r="AW121" s="884"/>
      <c r="AX121" s="884"/>
      <c r="AY121" s="885"/>
      <c r="AZ121" s="815" t="s">
        <v>482</v>
      </c>
      <c r="BA121" s="752"/>
      <c r="BB121" s="752"/>
      <c r="BC121" s="752"/>
      <c r="BD121" s="752"/>
      <c r="BE121" s="752"/>
      <c r="BF121" s="752"/>
      <c r="BG121" s="752"/>
      <c r="BH121" s="752"/>
      <c r="BI121" s="752"/>
      <c r="BJ121" s="752"/>
      <c r="BK121" s="752"/>
      <c r="BL121" s="752"/>
      <c r="BM121" s="752"/>
      <c r="BN121" s="752"/>
      <c r="BO121" s="752"/>
      <c r="BP121" s="753"/>
      <c r="BQ121" s="816" t="s">
        <v>449</v>
      </c>
      <c r="BR121" s="817"/>
      <c r="BS121" s="817"/>
      <c r="BT121" s="817"/>
      <c r="BU121" s="817"/>
      <c r="BV121" s="817" t="s">
        <v>454</v>
      </c>
      <c r="BW121" s="817"/>
      <c r="BX121" s="817"/>
      <c r="BY121" s="817"/>
      <c r="BZ121" s="817"/>
      <c r="CA121" s="817" t="s">
        <v>455</v>
      </c>
      <c r="CB121" s="817"/>
      <c r="CC121" s="817"/>
      <c r="CD121" s="817"/>
      <c r="CE121" s="817"/>
      <c r="CF121" s="875" t="s">
        <v>455</v>
      </c>
      <c r="CG121" s="876"/>
      <c r="CH121" s="876"/>
      <c r="CI121" s="876"/>
      <c r="CJ121" s="876"/>
      <c r="CK121" s="869"/>
      <c r="CL121" s="855"/>
      <c r="CM121" s="855"/>
      <c r="CN121" s="855"/>
      <c r="CO121" s="856"/>
      <c r="CP121" s="835" t="s">
        <v>483</v>
      </c>
      <c r="CQ121" s="836"/>
      <c r="CR121" s="836"/>
      <c r="CS121" s="836"/>
      <c r="CT121" s="836"/>
      <c r="CU121" s="836"/>
      <c r="CV121" s="836"/>
      <c r="CW121" s="836"/>
      <c r="CX121" s="836"/>
      <c r="CY121" s="836"/>
      <c r="CZ121" s="836"/>
      <c r="DA121" s="836"/>
      <c r="DB121" s="836"/>
      <c r="DC121" s="836"/>
      <c r="DD121" s="836"/>
      <c r="DE121" s="836"/>
      <c r="DF121" s="837"/>
      <c r="DG121" s="816">
        <v>393144</v>
      </c>
      <c r="DH121" s="817"/>
      <c r="DI121" s="817"/>
      <c r="DJ121" s="817"/>
      <c r="DK121" s="817"/>
      <c r="DL121" s="817">
        <v>308285</v>
      </c>
      <c r="DM121" s="817"/>
      <c r="DN121" s="817"/>
      <c r="DO121" s="817"/>
      <c r="DP121" s="817"/>
      <c r="DQ121" s="817">
        <v>231976</v>
      </c>
      <c r="DR121" s="817"/>
      <c r="DS121" s="817"/>
      <c r="DT121" s="817"/>
      <c r="DU121" s="817"/>
      <c r="DV121" s="794">
        <v>6.3</v>
      </c>
      <c r="DW121" s="794"/>
      <c r="DX121" s="794"/>
      <c r="DY121" s="794"/>
      <c r="DZ121" s="795"/>
    </row>
    <row r="122" spans="1:130" s="230" customFormat="1" ht="26.25" customHeight="1">
      <c r="A122" s="820"/>
      <c r="B122" s="821"/>
      <c r="C122" s="815" t="s">
        <v>463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446</v>
      </c>
      <c r="AB122" s="780"/>
      <c r="AC122" s="780"/>
      <c r="AD122" s="780"/>
      <c r="AE122" s="781"/>
      <c r="AF122" s="782" t="s">
        <v>455</v>
      </c>
      <c r="AG122" s="780"/>
      <c r="AH122" s="780"/>
      <c r="AI122" s="780"/>
      <c r="AJ122" s="781"/>
      <c r="AK122" s="782" t="s">
        <v>177</v>
      </c>
      <c r="AL122" s="780"/>
      <c r="AM122" s="780"/>
      <c r="AN122" s="780"/>
      <c r="AO122" s="781"/>
      <c r="AP122" s="824" t="s">
        <v>446</v>
      </c>
      <c r="AQ122" s="825"/>
      <c r="AR122" s="825"/>
      <c r="AS122" s="825"/>
      <c r="AT122" s="826"/>
      <c r="AU122" s="883"/>
      <c r="AV122" s="884"/>
      <c r="AW122" s="884"/>
      <c r="AX122" s="884"/>
      <c r="AY122" s="885"/>
      <c r="AZ122" s="838" t="s">
        <v>484</v>
      </c>
      <c r="BA122" s="839"/>
      <c r="BB122" s="839"/>
      <c r="BC122" s="839"/>
      <c r="BD122" s="839"/>
      <c r="BE122" s="839"/>
      <c r="BF122" s="839"/>
      <c r="BG122" s="839"/>
      <c r="BH122" s="839"/>
      <c r="BI122" s="839"/>
      <c r="BJ122" s="839"/>
      <c r="BK122" s="839"/>
      <c r="BL122" s="839"/>
      <c r="BM122" s="839"/>
      <c r="BN122" s="839"/>
      <c r="BO122" s="839"/>
      <c r="BP122" s="840"/>
      <c r="BQ122" s="879">
        <v>7006764</v>
      </c>
      <c r="BR122" s="845"/>
      <c r="BS122" s="845"/>
      <c r="BT122" s="845"/>
      <c r="BU122" s="845"/>
      <c r="BV122" s="845">
        <v>6970671</v>
      </c>
      <c r="BW122" s="845"/>
      <c r="BX122" s="845"/>
      <c r="BY122" s="845"/>
      <c r="BZ122" s="845"/>
      <c r="CA122" s="845">
        <v>6619953</v>
      </c>
      <c r="CB122" s="845"/>
      <c r="CC122" s="845"/>
      <c r="CD122" s="845"/>
      <c r="CE122" s="845"/>
      <c r="CF122" s="846">
        <v>179</v>
      </c>
      <c r="CG122" s="847"/>
      <c r="CH122" s="847"/>
      <c r="CI122" s="847"/>
      <c r="CJ122" s="847"/>
      <c r="CK122" s="869"/>
      <c r="CL122" s="855"/>
      <c r="CM122" s="855"/>
      <c r="CN122" s="855"/>
      <c r="CO122" s="856"/>
      <c r="CP122" s="835" t="s">
        <v>485</v>
      </c>
      <c r="CQ122" s="836"/>
      <c r="CR122" s="836"/>
      <c r="CS122" s="836"/>
      <c r="CT122" s="836"/>
      <c r="CU122" s="836"/>
      <c r="CV122" s="836"/>
      <c r="CW122" s="836"/>
      <c r="CX122" s="836"/>
      <c r="CY122" s="836"/>
      <c r="CZ122" s="836"/>
      <c r="DA122" s="836"/>
      <c r="DB122" s="836"/>
      <c r="DC122" s="836"/>
      <c r="DD122" s="836"/>
      <c r="DE122" s="836"/>
      <c r="DF122" s="837"/>
      <c r="DG122" s="816">
        <v>207755</v>
      </c>
      <c r="DH122" s="817"/>
      <c r="DI122" s="817"/>
      <c r="DJ122" s="817"/>
      <c r="DK122" s="817"/>
      <c r="DL122" s="817">
        <v>218740</v>
      </c>
      <c r="DM122" s="817"/>
      <c r="DN122" s="817"/>
      <c r="DO122" s="817"/>
      <c r="DP122" s="817"/>
      <c r="DQ122" s="817">
        <v>220156</v>
      </c>
      <c r="DR122" s="817"/>
      <c r="DS122" s="817"/>
      <c r="DT122" s="817"/>
      <c r="DU122" s="817"/>
      <c r="DV122" s="794">
        <v>6</v>
      </c>
      <c r="DW122" s="794"/>
      <c r="DX122" s="794"/>
      <c r="DY122" s="794"/>
      <c r="DZ122" s="795"/>
    </row>
    <row r="123" spans="1:130" s="230" customFormat="1" ht="26.25" customHeight="1">
      <c r="A123" s="820"/>
      <c r="B123" s="821"/>
      <c r="C123" s="815" t="s">
        <v>469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419</v>
      </c>
      <c r="AB123" s="780"/>
      <c r="AC123" s="780"/>
      <c r="AD123" s="780"/>
      <c r="AE123" s="781"/>
      <c r="AF123" s="782" t="s">
        <v>455</v>
      </c>
      <c r="AG123" s="780"/>
      <c r="AH123" s="780"/>
      <c r="AI123" s="780"/>
      <c r="AJ123" s="781"/>
      <c r="AK123" s="782" t="s">
        <v>177</v>
      </c>
      <c r="AL123" s="780"/>
      <c r="AM123" s="780"/>
      <c r="AN123" s="780"/>
      <c r="AO123" s="781"/>
      <c r="AP123" s="824" t="s">
        <v>449</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486</v>
      </c>
      <c r="BP123" s="878"/>
      <c r="BQ123" s="832">
        <v>14109464</v>
      </c>
      <c r="BR123" s="833"/>
      <c r="BS123" s="833"/>
      <c r="BT123" s="833"/>
      <c r="BU123" s="833"/>
      <c r="BV123" s="833">
        <v>14265346</v>
      </c>
      <c r="BW123" s="833"/>
      <c r="BX123" s="833"/>
      <c r="BY123" s="833"/>
      <c r="BZ123" s="833"/>
      <c r="CA123" s="833">
        <v>15005844</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v>104978</v>
      </c>
      <c r="DH123" s="780"/>
      <c r="DI123" s="780"/>
      <c r="DJ123" s="780"/>
      <c r="DK123" s="781"/>
      <c r="DL123" s="782">
        <v>89070</v>
      </c>
      <c r="DM123" s="780"/>
      <c r="DN123" s="780"/>
      <c r="DO123" s="780"/>
      <c r="DP123" s="781"/>
      <c r="DQ123" s="782">
        <v>97094</v>
      </c>
      <c r="DR123" s="780"/>
      <c r="DS123" s="780"/>
      <c r="DT123" s="780"/>
      <c r="DU123" s="781"/>
      <c r="DV123" s="824">
        <v>2.6</v>
      </c>
      <c r="DW123" s="825"/>
      <c r="DX123" s="825"/>
      <c r="DY123" s="825"/>
      <c r="DZ123" s="826"/>
    </row>
    <row r="124" spans="1:130" s="230" customFormat="1" ht="26.25" customHeight="1" thickBot="1">
      <c r="A124" s="820"/>
      <c r="B124" s="821"/>
      <c r="C124" s="815"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177</v>
      </c>
      <c r="AB124" s="780"/>
      <c r="AC124" s="780"/>
      <c r="AD124" s="780"/>
      <c r="AE124" s="781"/>
      <c r="AF124" s="782" t="s">
        <v>446</v>
      </c>
      <c r="AG124" s="780"/>
      <c r="AH124" s="780"/>
      <c r="AI124" s="780"/>
      <c r="AJ124" s="781"/>
      <c r="AK124" s="782" t="s">
        <v>177</v>
      </c>
      <c r="AL124" s="780"/>
      <c r="AM124" s="780"/>
      <c r="AN124" s="780"/>
      <c r="AO124" s="781"/>
      <c r="AP124" s="824" t="s">
        <v>419</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449</v>
      </c>
      <c r="BR124" s="831"/>
      <c r="BS124" s="831"/>
      <c r="BT124" s="831"/>
      <c r="BU124" s="831"/>
      <c r="BV124" s="831" t="s">
        <v>177</v>
      </c>
      <c r="BW124" s="831"/>
      <c r="BX124" s="831"/>
      <c r="BY124" s="831"/>
      <c r="BZ124" s="831"/>
      <c r="CA124" s="831" t="s">
        <v>177</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t="s">
        <v>177</v>
      </c>
      <c r="DH124" s="764"/>
      <c r="DI124" s="764"/>
      <c r="DJ124" s="764"/>
      <c r="DK124" s="765"/>
      <c r="DL124" s="766" t="s">
        <v>449</v>
      </c>
      <c r="DM124" s="764"/>
      <c r="DN124" s="764"/>
      <c r="DO124" s="764"/>
      <c r="DP124" s="765"/>
      <c r="DQ124" s="766" t="s">
        <v>177</v>
      </c>
      <c r="DR124" s="764"/>
      <c r="DS124" s="764"/>
      <c r="DT124" s="764"/>
      <c r="DU124" s="765"/>
      <c r="DV124" s="848" t="s">
        <v>449</v>
      </c>
      <c r="DW124" s="849"/>
      <c r="DX124" s="849"/>
      <c r="DY124" s="849"/>
      <c r="DZ124" s="850"/>
    </row>
    <row r="125" spans="1:130" s="230" customFormat="1" ht="26.25" customHeight="1">
      <c r="A125" s="820"/>
      <c r="B125" s="821"/>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177</v>
      </c>
      <c r="AB125" s="780"/>
      <c r="AC125" s="780"/>
      <c r="AD125" s="780"/>
      <c r="AE125" s="781"/>
      <c r="AF125" s="782" t="s">
        <v>449</v>
      </c>
      <c r="AG125" s="780"/>
      <c r="AH125" s="780"/>
      <c r="AI125" s="780"/>
      <c r="AJ125" s="781"/>
      <c r="AK125" s="782" t="s">
        <v>449</v>
      </c>
      <c r="AL125" s="780"/>
      <c r="AM125" s="780"/>
      <c r="AN125" s="780"/>
      <c r="AO125" s="781"/>
      <c r="AP125" s="824" t="s">
        <v>419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490</v>
      </c>
      <c r="CL125" s="852"/>
      <c r="CM125" s="852"/>
      <c r="CN125" s="852"/>
      <c r="CO125" s="853"/>
      <c r="CP125" s="860" t="s">
        <v>491</v>
      </c>
      <c r="CQ125" s="808"/>
      <c r="CR125" s="808"/>
      <c r="CS125" s="808"/>
      <c r="CT125" s="808"/>
      <c r="CU125" s="808"/>
      <c r="CV125" s="808"/>
      <c r="CW125" s="808"/>
      <c r="CX125" s="808"/>
      <c r="CY125" s="808"/>
      <c r="CZ125" s="808"/>
      <c r="DA125" s="808"/>
      <c r="DB125" s="808"/>
      <c r="DC125" s="808"/>
      <c r="DD125" s="808"/>
      <c r="DE125" s="808"/>
      <c r="DF125" s="809"/>
      <c r="DG125" s="861" t="s">
        <v>449</v>
      </c>
      <c r="DH125" s="842"/>
      <c r="DI125" s="842"/>
      <c r="DJ125" s="842"/>
      <c r="DK125" s="842"/>
      <c r="DL125" s="842" t="s">
        <v>419</v>
      </c>
      <c r="DM125" s="842"/>
      <c r="DN125" s="842"/>
      <c r="DO125" s="842"/>
      <c r="DP125" s="842"/>
      <c r="DQ125" s="842" t="s">
        <v>177</v>
      </c>
      <c r="DR125" s="842"/>
      <c r="DS125" s="842"/>
      <c r="DT125" s="842"/>
      <c r="DU125" s="842"/>
      <c r="DV125" s="843" t="s">
        <v>419</v>
      </c>
      <c r="DW125" s="843"/>
      <c r="DX125" s="843"/>
      <c r="DY125" s="843"/>
      <c r="DZ125" s="844"/>
    </row>
    <row r="126" spans="1:130" s="230" customFormat="1" ht="26.25" customHeight="1" thickBot="1">
      <c r="A126" s="820"/>
      <c r="B126" s="821"/>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419</v>
      </c>
      <c r="AB126" s="780"/>
      <c r="AC126" s="780"/>
      <c r="AD126" s="780"/>
      <c r="AE126" s="781"/>
      <c r="AF126" s="782" t="s">
        <v>177</v>
      </c>
      <c r="AG126" s="780"/>
      <c r="AH126" s="780"/>
      <c r="AI126" s="780"/>
      <c r="AJ126" s="781"/>
      <c r="AK126" s="782" t="s">
        <v>177</v>
      </c>
      <c r="AL126" s="780"/>
      <c r="AM126" s="780"/>
      <c r="AN126" s="780"/>
      <c r="AO126" s="781"/>
      <c r="AP126" s="824" t="s">
        <v>177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492</v>
      </c>
      <c r="CQ126" s="752"/>
      <c r="CR126" s="752"/>
      <c r="CS126" s="752"/>
      <c r="CT126" s="752"/>
      <c r="CU126" s="752"/>
      <c r="CV126" s="752"/>
      <c r="CW126" s="752"/>
      <c r="CX126" s="752"/>
      <c r="CY126" s="752"/>
      <c r="CZ126" s="752"/>
      <c r="DA126" s="752"/>
      <c r="DB126" s="752"/>
      <c r="DC126" s="752"/>
      <c r="DD126" s="752"/>
      <c r="DE126" s="752"/>
      <c r="DF126" s="753"/>
      <c r="DG126" s="816" t="s">
        <v>177</v>
      </c>
      <c r="DH126" s="817"/>
      <c r="DI126" s="817"/>
      <c r="DJ126" s="817"/>
      <c r="DK126" s="817"/>
      <c r="DL126" s="817" t="s">
        <v>177</v>
      </c>
      <c r="DM126" s="817"/>
      <c r="DN126" s="817"/>
      <c r="DO126" s="817"/>
      <c r="DP126" s="817"/>
      <c r="DQ126" s="817" t="s">
        <v>177</v>
      </c>
      <c r="DR126" s="817"/>
      <c r="DS126" s="817"/>
      <c r="DT126" s="817"/>
      <c r="DU126" s="817"/>
      <c r="DV126" s="794" t="s">
        <v>449</v>
      </c>
      <c r="DW126" s="794"/>
      <c r="DX126" s="794"/>
      <c r="DY126" s="794"/>
      <c r="DZ126" s="795"/>
    </row>
    <row r="127" spans="1:130" s="230" customFormat="1" ht="26.25" customHeight="1">
      <c r="A127" s="822"/>
      <c r="B127" s="823"/>
      <c r="C127" s="838" t="s">
        <v>493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46</v>
      </c>
      <c r="AB127" s="780"/>
      <c r="AC127" s="780"/>
      <c r="AD127" s="780"/>
      <c r="AE127" s="781"/>
      <c r="AF127" s="782">
        <v>36</v>
      </c>
      <c r="AG127" s="780"/>
      <c r="AH127" s="780"/>
      <c r="AI127" s="780"/>
      <c r="AJ127" s="781"/>
      <c r="AK127" s="782">
        <v>102</v>
      </c>
      <c r="AL127" s="780"/>
      <c r="AM127" s="780"/>
      <c r="AN127" s="780"/>
      <c r="AO127" s="781"/>
      <c r="AP127" s="824">
        <v>0</v>
      </c>
      <c r="AQ127" s="825"/>
      <c r="AR127" s="825"/>
      <c r="AS127" s="825"/>
      <c r="AT127" s="826"/>
      <c r="AU127" s="232"/>
      <c r="AV127" s="232"/>
      <c r="AW127" s="232"/>
      <c r="AX127" s="841"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498</v>
      </c>
      <c r="CQ127" s="752"/>
      <c r="CR127" s="752"/>
      <c r="CS127" s="752"/>
      <c r="CT127" s="752"/>
      <c r="CU127" s="752"/>
      <c r="CV127" s="752"/>
      <c r="CW127" s="752"/>
      <c r="CX127" s="752"/>
      <c r="CY127" s="752"/>
      <c r="CZ127" s="752"/>
      <c r="DA127" s="752"/>
      <c r="DB127" s="752"/>
      <c r="DC127" s="752"/>
      <c r="DD127" s="752"/>
      <c r="DE127" s="752"/>
      <c r="DF127" s="753"/>
      <c r="DG127" s="816" t="s">
        <v>449</v>
      </c>
      <c r="DH127" s="817"/>
      <c r="DI127" s="817"/>
      <c r="DJ127" s="817"/>
      <c r="DK127" s="817"/>
      <c r="DL127" s="817" t="s">
        <v>419</v>
      </c>
      <c r="DM127" s="817"/>
      <c r="DN127" s="817"/>
      <c r="DO127" s="817"/>
      <c r="DP127" s="817"/>
      <c r="DQ127" s="817" t="s">
        <v>449</v>
      </c>
      <c r="DR127" s="817"/>
      <c r="DS127" s="817"/>
      <c r="DT127" s="817"/>
      <c r="DU127" s="817"/>
      <c r="DV127" s="794" t="s">
        <v>449</v>
      </c>
      <c r="DW127" s="794"/>
      <c r="DX127" s="794"/>
      <c r="DY127" s="794"/>
      <c r="DZ127" s="795"/>
    </row>
    <row r="128" spans="1:130" s="230" customFormat="1" ht="26.25" customHeight="1" thickBot="1">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t="s">
        <v>177</v>
      </c>
      <c r="AB128" s="801"/>
      <c r="AC128" s="801"/>
      <c r="AD128" s="801"/>
      <c r="AE128" s="802"/>
      <c r="AF128" s="803" t="s">
        <v>449</v>
      </c>
      <c r="AG128" s="801"/>
      <c r="AH128" s="801"/>
      <c r="AI128" s="801"/>
      <c r="AJ128" s="802"/>
      <c r="AK128" s="803" t="s">
        <v>419</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177</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502</v>
      </c>
      <c r="CQ128" s="730"/>
      <c r="CR128" s="730"/>
      <c r="CS128" s="730"/>
      <c r="CT128" s="730"/>
      <c r="CU128" s="730"/>
      <c r="CV128" s="730"/>
      <c r="CW128" s="730"/>
      <c r="CX128" s="730"/>
      <c r="CY128" s="730"/>
      <c r="CZ128" s="730"/>
      <c r="DA128" s="730"/>
      <c r="DB128" s="730"/>
      <c r="DC128" s="730"/>
      <c r="DD128" s="730"/>
      <c r="DE128" s="730"/>
      <c r="DF128" s="731"/>
      <c r="DG128" s="790" t="s">
        <v>177</v>
      </c>
      <c r="DH128" s="791"/>
      <c r="DI128" s="791"/>
      <c r="DJ128" s="791"/>
      <c r="DK128" s="791"/>
      <c r="DL128" s="791" t="s">
        <v>177</v>
      </c>
      <c r="DM128" s="791"/>
      <c r="DN128" s="791"/>
      <c r="DO128" s="791"/>
      <c r="DP128" s="791"/>
      <c r="DQ128" s="791" t="s">
        <v>177</v>
      </c>
      <c r="DR128" s="791"/>
      <c r="DS128" s="791"/>
      <c r="DT128" s="791"/>
      <c r="DU128" s="791"/>
      <c r="DV128" s="792" t="s">
        <v>177</v>
      </c>
      <c r="DW128" s="792"/>
      <c r="DX128" s="792"/>
      <c r="DY128" s="792"/>
      <c r="DZ128" s="793"/>
    </row>
    <row r="129" spans="1:131" s="230" customFormat="1" ht="26.25" customHeight="1">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4345577</v>
      </c>
      <c r="AB129" s="780"/>
      <c r="AC129" s="780"/>
      <c r="AD129" s="780"/>
      <c r="AE129" s="781"/>
      <c r="AF129" s="782">
        <v>4554720</v>
      </c>
      <c r="AG129" s="780"/>
      <c r="AH129" s="780"/>
      <c r="AI129" s="780"/>
      <c r="AJ129" s="781"/>
      <c r="AK129" s="782">
        <v>4439305</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449</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738612</v>
      </c>
      <c r="AB130" s="780"/>
      <c r="AC130" s="780"/>
      <c r="AD130" s="780"/>
      <c r="AE130" s="781"/>
      <c r="AF130" s="782">
        <v>723951</v>
      </c>
      <c r="AG130" s="780"/>
      <c r="AH130" s="780"/>
      <c r="AI130" s="780"/>
      <c r="AJ130" s="781"/>
      <c r="AK130" s="782">
        <v>741668</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10.199999999999999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3606965</v>
      </c>
      <c r="AB131" s="764"/>
      <c r="AC131" s="764"/>
      <c r="AD131" s="764"/>
      <c r="AE131" s="765"/>
      <c r="AF131" s="766">
        <v>3830769</v>
      </c>
      <c r="AG131" s="764"/>
      <c r="AH131" s="764"/>
      <c r="AI131" s="764"/>
      <c r="AJ131" s="765"/>
      <c r="AK131" s="766">
        <v>3697637</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t="s">
        <v>449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10.28837263</v>
      </c>
      <c r="AB132" s="745"/>
      <c r="AC132" s="745"/>
      <c r="AD132" s="745"/>
      <c r="AE132" s="746"/>
      <c r="AF132" s="747">
        <v>10.123819470000001</v>
      </c>
      <c r="AG132" s="745"/>
      <c r="AH132" s="745"/>
      <c r="AI132" s="745"/>
      <c r="AJ132" s="746"/>
      <c r="AK132" s="747">
        <v>10.4576178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10.3</v>
      </c>
      <c r="AB133" s="724"/>
      <c r="AC133" s="724"/>
      <c r="AD133" s="724"/>
      <c r="AE133" s="725"/>
      <c r="AF133" s="723">
        <v>10.3</v>
      </c>
      <c r="AG133" s="724"/>
      <c r="AH133" s="724"/>
      <c r="AI133" s="724"/>
      <c r="AJ133" s="725"/>
      <c r="AK133" s="723">
        <v>10.199999999999999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VZLrkuH9j091TpvnXLSpOPPqw6T1RCcqre5+91GkW02GbOixvxdY8VGYAtyPR45mWHQ9a4mYXnOrMgmB7QHgQ==" saltValue="YLamdXxF/sxwzwRMULvu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E64" zoomScaleNormal="85" zoomScaleSheetLayoutView="100" workbookViewId="0"/>
  </sheetViews>
  <sheetFormatPr defaultColWidth="0" defaultRowHeight="13.5" customHeight="1" zeroHeight="1"/>
  <cols>
    <col min="1" max="120" width="2.81640625" style="260" customWidth="1"/>
    <col min="121" max="121" width="0" style="259" hidden="1" customWidth="1"/>
    <col min="122" max="16384" width="9" style="259" hidden="1"/>
  </cols>
  <sheetData>
    <row r="1" spans="1:120" ht="13.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9"/>
    </row>
    <row r="17" spans="119:120" ht="13.25">
      <c r="DP17" s="259"/>
    </row>
    <row r="18" spans="119:120" ht="13.25"/>
    <row r="19" spans="119:120" ht="13.25"/>
    <row r="20" spans="119:120" ht="13.25">
      <c r="DO20" s="259"/>
      <c r="DP20" s="259"/>
    </row>
    <row r="21" spans="119:120" ht="13.25">
      <c r="DP21" s="259"/>
    </row>
    <row r="22" spans="119:120" ht="13.25"/>
    <row r="23" spans="119:120" ht="13.25">
      <c r="DO23" s="259"/>
      <c r="DP23" s="259"/>
    </row>
    <row r="24" spans="119:120" ht="13.25">
      <c r="DP24" s="259"/>
    </row>
    <row r="25" spans="119:120" ht="13.25">
      <c r="DP25" s="259"/>
    </row>
    <row r="26" spans="119:120" ht="13.25">
      <c r="DO26" s="259"/>
      <c r="DP26" s="259"/>
    </row>
    <row r="27" spans="119:120" ht="13.25"/>
    <row r="28" spans="119:120" ht="13.25">
      <c r="DO28" s="259"/>
      <c r="DP28" s="259"/>
    </row>
    <row r="29" spans="119:120" ht="13.25">
      <c r="DP29" s="259"/>
    </row>
    <row r="30" spans="119:120" ht="13.25"/>
    <row r="31" spans="119:120" ht="13.25">
      <c r="DO31" s="259"/>
      <c r="DP31" s="259"/>
    </row>
    <row r="32" spans="119:120" ht="13.25"/>
    <row r="33" spans="98:120" ht="13.25">
      <c r="DO33" s="259"/>
      <c r="DP33" s="259"/>
    </row>
    <row r="34" spans="98:120" ht="13.25">
      <c r="DM34" s="259"/>
    </row>
    <row r="35" spans="98:120" ht="13.25">
      <c r="CT35" s="259"/>
      <c r="CU35" s="259"/>
      <c r="CV35" s="259"/>
      <c r="CY35" s="259"/>
      <c r="CZ35" s="259"/>
      <c r="DA35" s="259"/>
      <c r="DD35" s="259"/>
      <c r="DE35" s="259"/>
      <c r="DF35" s="259"/>
      <c r="DI35" s="259"/>
      <c r="DJ35" s="259"/>
      <c r="DK35" s="259"/>
      <c r="DM35" s="259"/>
      <c r="DN35" s="259"/>
      <c r="DO35" s="259"/>
      <c r="DP35" s="259"/>
    </row>
    <row r="36" spans="98:120" ht="13.25"/>
    <row r="37" spans="98:120" ht="13.25">
      <c r="CW37" s="259"/>
      <c r="DB37" s="259"/>
      <c r="DG37" s="259"/>
      <c r="DL37" s="259"/>
      <c r="DP37" s="259"/>
    </row>
    <row r="38" spans="98:120" ht="13.25">
      <c r="CT38" s="259"/>
      <c r="CU38" s="259"/>
      <c r="CV38" s="259"/>
      <c r="CW38" s="259"/>
      <c r="CY38" s="259"/>
      <c r="CZ38" s="259"/>
      <c r="DA38" s="259"/>
      <c r="DB38" s="259"/>
      <c r="DD38" s="259"/>
      <c r="DE38" s="259"/>
      <c r="DF38" s="259"/>
      <c r="DG38" s="259"/>
      <c r="DI38" s="259"/>
      <c r="DJ38" s="259"/>
      <c r="DK38" s="259"/>
      <c r="DL38" s="259"/>
      <c r="DN38" s="259"/>
      <c r="DO38" s="259"/>
      <c r="DP38" s="259"/>
    </row>
    <row r="39" spans="98:120" ht="13.25"/>
    <row r="40" spans="98:120" ht="13.25"/>
    <row r="41" spans="98:120" ht="13.25"/>
    <row r="42" spans="98:120" ht="13.25"/>
    <row r="43" spans="98:120" ht="13.25"/>
    <row r="44" spans="98:120" ht="13.25"/>
    <row r="45" spans="98:120" ht="13.25"/>
    <row r="46" spans="98:120" ht="13.25"/>
    <row r="47" spans="98:120" ht="13.25"/>
    <row r="48" spans="98:120" ht="13.25"/>
    <row r="49" spans="22:120" ht="13.25">
      <c r="DN49" s="259"/>
      <c r="DO49" s="259"/>
      <c r="DP49" s="259"/>
    </row>
    <row r="50" spans="22:120" ht="13.25"/>
    <row r="51" spans="22:120" ht="13.25"/>
    <row r="52" spans="22:120" ht="13.25"/>
    <row r="53" spans="22:120" ht="13.25"/>
    <row r="54" spans="22:120" ht="13.25"/>
    <row r="55" spans="22:120" ht="13.25"/>
    <row r="56" spans="22:120" ht="13.25"/>
    <row r="57" spans="22:120" ht="13.25"/>
    <row r="58" spans="22:120" ht="13.25"/>
    <row r="59" spans="22:120" ht="13.25"/>
    <row r="60" spans="22:120" ht="13.25"/>
    <row r="61" spans="22:120" ht="13.25"/>
    <row r="62" spans="22:120" ht="13.25"/>
    <row r="63" spans="22:120" ht="13.25">
      <c r="W63" s="259"/>
      <c r="CS63" s="259"/>
      <c r="CX63" s="259"/>
      <c r="DC63" s="259"/>
      <c r="DH63" s="259"/>
    </row>
    <row r="64" spans="22:120" ht="13.25">
      <c r="V64" s="259"/>
    </row>
    <row r="65" spans="15:120" ht="13.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5">
      <c r="Q66" s="259"/>
      <c r="S66" s="259"/>
      <c r="U66" s="259"/>
      <c r="DM66" s="259"/>
    </row>
    <row r="67" spans="15:120" ht="13.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5"/>
    <row r="69" spans="15:120" ht="13.25"/>
    <row r="70" spans="15:120" ht="13.25"/>
    <row r="71" spans="15:120" ht="13.25"/>
    <row r="72" spans="15:120" ht="13.25">
      <c r="DP72" s="259"/>
    </row>
    <row r="73" spans="15:120" ht="13.25">
      <c r="DP73" s="259"/>
    </row>
    <row r="74" spans="15:120" ht="13.25"/>
    <row r="75" spans="15:120" ht="13.25"/>
    <row r="76" spans="15:120" ht="13.25"/>
    <row r="77" spans="15:120" ht="13.25"/>
    <row r="78" spans="15:120" ht="13.25"/>
    <row r="79" spans="15:120" ht="13.25"/>
    <row r="80" spans="15:120" ht="13.25"/>
    <row r="81" spans="97:112" ht="13.25"/>
    <row r="82" spans="97:112" ht="13.25"/>
    <row r="83" spans="97:112" ht="13.25"/>
    <row r="84" spans="97:112" ht="13.25"/>
    <row r="85" spans="97:112" ht="13.25"/>
    <row r="86" spans="97:112" ht="13.25"/>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599</v>
      </c>
    </row>
    <row r="98" spans="24:120" ht="13.25" hidden="1">
      <c r="CS98" s="259"/>
      <c r="CX98" s="259"/>
      <c r="DC98" s="259"/>
      <c r="DH98" s="259"/>
    </row>
    <row r="99" spans="24:120" ht="13.25"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5" hidden="1">
      <c r="CT103" s="259"/>
      <c r="CV103" s="259"/>
      <c r="CW103" s="259"/>
      <c r="CY103" s="259"/>
      <c r="DA103" s="259"/>
      <c r="DB103" s="259"/>
      <c r="DD103" s="259"/>
      <c r="DF103" s="259"/>
      <c r="DG103" s="259"/>
      <c r="DI103" s="259"/>
      <c r="DK103" s="259"/>
      <c r="DL103" s="259"/>
      <c r="DM103" s="259"/>
      <c r="DN103" s="259"/>
      <c r="DO103" s="259"/>
      <c r="DP103" s="259"/>
    </row>
    <row r="104" spans="24:120" ht="13.25" hidden="1">
      <c r="CV104" s="259"/>
      <c r="CW104" s="259"/>
      <c r="DA104" s="259"/>
      <c r="DB104" s="259"/>
      <c r="DF104" s="259"/>
      <c r="DG104" s="259"/>
      <c r="DK104" s="259"/>
      <c r="DL104" s="259"/>
      <c r="DN104" s="259"/>
      <c r="DO104" s="259"/>
      <c r="DP104" s="259"/>
    </row>
    <row r="105" spans="24:120" ht="12.75" hidden="1" customHeight="1"/>
  </sheetData>
  <sheetProtection algorithmName="SHA-512" hashValue="HPx9/j7Vhhg5PIjTam/J6iKSL0CwdP+HavDsCqlK/iGccV64uYCrSQzhOKegJH7XdRLMwtOHPLZomq5jJlufBQ==" saltValue="mw5l4iIPu2TEXVTKF+cE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43" zoomScale="85" zoomScaleNormal="85" zoomScaleSheetLayoutView="55" workbookViewId="0"/>
  </sheetViews>
  <sheetFormatPr defaultColWidth="0" defaultRowHeight="13.5" customHeight="1" zeroHeight="1"/>
  <cols>
    <col min="1" max="116" width="2.6328125" style="260" customWidth="1"/>
    <col min="117" max="16384" width="9" style="259" hidden="1"/>
  </cols>
  <sheetData>
    <row r="1" spans="2:116" ht="13.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5"/>
    <row r="3" spans="2:116" ht="13.25"/>
    <row r="4" spans="2:116" ht="13.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5"/>
    <row r="20" spans="9:116" ht="13.25"/>
    <row r="21" spans="9:116" ht="13.25">
      <c r="DL21" s="259"/>
    </row>
    <row r="22" spans="9:116" ht="13.25">
      <c r="DI22" s="259"/>
      <c r="DJ22" s="259"/>
      <c r="DK22" s="259"/>
      <c r="DL22" s="259"/>
    </row>
    <row r="23" spans="9:116" ht="13.25">
      <c r="CY23" s="259"/>
      <c r="CZ23" s="259"/>
      <c r="DA23" s="259"/>
      <c r="DB23" s="259"/>
      <c r="DC23" s="259"/>
      <c r="DD23" s="259"/>
      <c r="DE23" s="259"/>
      <c r="DF23" s="259"/>
      <c r="DG23" s="259"/>
      <c r="DH23" s="259"/>
      <c r="DI23" s="259"/>
      <c r="DJ23" s="259"/>
      <c r="DK23" s="259"/>
      <c r="DL23" s="259"/>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9"/>
      <c r="DA35" s="259"/>
      <c r="DB35" s="259"/>
      <c r="DC35" s="259"/>
      <c r="DD35" s="259"/>
      <c r="DE35" s="259"/>
      <c r="DF35" s="259"/>
      <c r="DG35" s="259"/>
      <c r="DH35" s="259"/>
      <c r="DI35" s="259"/>
      <c r="DJ35" s="259"/>
      <c r="DK35" s="259"/>
      <c r="DL35" s="259"/>
    </row>
    <row r="36" spans="15:116" ht="13.25"/>
    <row r="37" spans="15:116" ht="13.25">
      <c r="DL37" s="259"/>
    </row>
    <row r="38" spans="15:116" ht="13.25">
      <c r="DI38" s="259"/>
      <c r="DJ38" s="259"/>
      <c r="DK38" s="259"/>
      <c r="DL38" s="259"/>
    </row>
    <row r="39" spans="15:116" ht="13.25"/>
    <row r="40" spans="15:116" ht="13.25"/>
    <row r="41" spans="15:116" ht="13.25"/>
    <row r="42" spans="15:116" ht="13.25"/>
    <row r="43" spans="15:116" ht="13.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5">
      <c r="DL44" s="259"/>
    </row>
    <row r="45" spans="15:116" ht="13.25"/>
    <row r="46" spans="15:116" ht="13.25">
      <c r="DA46" s="259"/>
      <c r="DB46" s="259"/>
      <c r="DC46" s="259"/>
      <c r="DD46" s="259"/>
      <c r="DE46" s="259"/>
      <c r="DF46" s="259"/>
      <c r="DG46" s="259"/>
      <c r="DH46" s="259"/>
      <c r="DI46" s="259"/>
      <c r="DJ46" s="259"/>
      <c r="DK46" s="259"/>
      <c r="DL46" s="259"/>
    </row>
    <row r="47" spans="15:116" ht="13.25"/>
    <row r="48" spans="15:116" ht="13.25"/>
    <row r="49" spans="104:116" ht="13.25"/>
    <row r="50" spans="104:116" ht="13.25">
      <c r="CZ50" s="259"/>
      <c r="DA50" s="259"/>
      <c r="DB50" s="259"/>
      <c r="DC50" s="259"/>
      <c r="DD50" s="259"/>
      <c r="DE50" s="259"/>
      <c r="DF50" s="259"/>
      <c r="DG50" s="259"/>
      <c r="DH50" s="259"/>
      <c r="DI50" s="259"/>
      <c r="DJ50" s="259"/>
      <c r="DK50" s="259"/>
      <c r="DL50" s="259"/>
    </row>
    <row r="51" spans="104:116" ht="13.25"/>
    <row r="52" spans="104:116" ht="13.25"/>
    <row r="53" spans="104:116" ht="13.25">
      <c r="DL53" s="259"/>
    </row>
    <row r="54" spans="104:116" ht="13.25"/>
    <row r="55" spans="104:116" ht="13.25"/>
    <row r="56" spans="104:116" ht="13.25"/>
    <row r="57" spans="104:116" ht="13.25"/>
    <row r="58" spans="104:116" ht="13.25"/>
    <row r="59" spans="104:116" ht="13.25"/>
    <row r="60" spans="104:116" ht="13.25"/>
    <row r="61" spans="104:116" ht="13.25"/>
    <row r="62" spans="104:116" ht="13.25"/>
    <row r="63" spans="104:116" ht="13.25"/>
    <row r="64" spans="104:116" ht="13.25"/>
    <row r="65" spans="107:116" ht="13.25"/>
    <row r="66" spans="107:116" ht="13.25"/>
    <row r="67" spans="107:116" ht="13.25">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OoW4Lf2SDQUV/lWRmXDNF9eD5BafolkZsg8IOcYywldhKpilIpxINXWYV9kgnReNNDedYuxHwXdRVNhKrpJtcg==" saltValue="DP8MLDWf51Sb9+9ZocNj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25">
      <c r="AS1" s="262"/>
      <c r="AT1" s="262"/>
    </row>
    <row r="2" spans="1:46" ht="13.25">
      <c r="AS2" s="262"/>
      <c r="AT2" s="262"/>
    </row>
    <row r="3" spans="1:46" ht="13.25">
      <c r="AS3" s="262"/>
      <c r="AT3" s="262"/>
    </row>
    <row r="4" spans="1:46" ht="13.25">
      <c r="AS4" s="262"/>
      <c r="AT4" s="262"/>
    </row>
    <row r="5" spans="1:46" ht="16.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515</v>
      </c>
      <c r="AP7" s="272"/>
      <c r="AQ7" s="273" t="s">
        <v>516</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517</v>
      </c>
      <c r="AQ8" s="279" t="s">
        <v>518</v>
      </c>
      <c r="AR8" s="280" t="s">
        <v>519</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520</v>
      </c>
      <c r="AL9" s="1132"/>
      <c r="AM9" s="1132"/>
      <c r="AN9" s="1133"/>
      <c r="AO9" s="281">
        <v>1025180</v>
      </c>
      <c r="AP9" s="281">
        <v>110199</v>
      </c>
      <c r="AQ9" s="282">
        <v>138583</v>
      </c>
      <c r="AR9" s="283">
        <v>-20.5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521</v>
      </c>
      <c r="AL10" s="1132"/>
      <c r="AM10" s="1132"/>
      <c r="AN10" s="1133"/>
      <c r="AO10" s="284">
        <v>205330</v>
      </c>
      <c r="AP10" s="284">
        <v>22071</v>
      </c>
      <c r="AQ10" s="285">
        <v>15847</v>
      </c>
      <c r="AR10" s="286">
        <v>39.299999999999997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522</v>
      </c>
      <c r="AL11" s="1132"/>
      <c r="AM11" s="1132"/>
      <c r="AN11" s="1133"/>
      <c r="AO11" s="284">
        <v>5914</v>
      </c>
      <c r="AP11" s="284">
        <v>636</v>
      </c>
      <c r="AQ11" s="285">
        <v>2224</v>
      </c>
      <c r="AR11" s="286">
        <v>-71.400000000000006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523</v>
      </c>
      <c r="AL12" s="1132"/>
      <c r="AM12" s="1132"/>
      <c r="AN12" s="1133"/>
      <c r="AO12" s="284" t="s">
        <v>524</v>
      </c>
      <c r="AP12" s="284" t="s">
        <v>524</v>
      </c>
      <c r="AQ12" s="285" t="s">
        <v>524</v>
      </c>
      <c r="AR12" s="286" t="s">
        <v>524</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525</v>
      </c>
      <c r="AL13" s="1132"/>
      <c r="AM13" s="1132"/>
      <c r="AN13" s="1133"/>
      <c r="AO13" s="284">
        <v>63015</v>
      </c>
      <c r="AP13" s="284">
        <v>6774</v>
      </c>
      <c r="AQ13" s="285">
        <v>5571</v>
      </c>
      <c r="AR13" s="286">
        <v>21.6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526</v>
      </c>
      <c r="AL14" s="1132"/>
      <c r="AM14" s="1132"/>
      <c r="AN14" s="1133"/>
      <c r="AO14" s="284">
        <v>44465</v>
      </c>
      <c r="AP14" s="284">
        <v>4780</v>
      </c>
      <c r="AQ14" s="285">
        <v>2766</v>
      </c>
      <c r="AR14" s="286">
        <v>72.8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527</v>
      </c>
      <c r="AL15" s="1135"/>
      <c r="AM15" s="1135"/>
      <c r="AN15" s="1136"/>
      <c r="AO15" s="284">
        <v>-78389</v>
      </c>
      <c r="AP15" s="284">
        <v>-8426</v>
      </c>
      <c r="AQ15" s="285">
        <v>-9361</v>
      </c>
      <c r="AR15" s="286">
        <v>-10</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190</v>
      </c>
      <c r="AL16" s="1135"/>
      <c r="AM16" s="1135"/>
      <c r="AN16" s="1136"/>
      <c r="AO16" s="284">
        <v>1265515</v>
      </c>
      <c r="AP16" s="284">
        <v>136033</v>
      </c>
      <c r="AQ16" s="285">
        <v>155632</v>
      </c>
      <c r="AR16" s="286">
        <v>-12.6</v>
      </c>
    </row>
    <row r="17" spans="1:46" ht="13.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532</v>
      </c>
      <c r="AL21" s="1138"/>
      <c r="AM21" s="1138"/>
      <c r="AN21" s="1139"/>
      <c r="AO21" s="297">
        <v>13.44</v>
      </c>
      <c r="AP21" s="298">
        <v>13.83</v>
      </c>
      <c r="AQ21" s="299">
        <v>-0.39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533</v>
      </c>
      <c r="AL22" s="1138"/>
      <c r="AM22" s="1138"/>
      <c r="AN22" s="1139"/>
      <c r="AO22" s="302">
        <v>95.1</v>
      </c>
      <c r="AP22" s="303">
        <v>96.2</v>
      </c>
      <c r="AQ22" s="304">
        <v>-1.1000000000000001</v>
      </c>
      <c r="AR22" s="288"/>
      <c r="AS22" s="300"/>
      <c r="AT22" s="296"/>
    </row>
    <row r="23" spans="1:46" s="301" customFormat="1" ht="13.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30" t="s">
        <v>534</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ht="13.25">
      <c r="A27" s="309"/>
      <c r="AO27" s="262"/>
      <c r="AP27" s="262"/>
      <c r="AQ27" s="262"/>
      <c r="AR27" s="262"/>
      <c r="AS27" s="262"/>
      <c r="AT27" s="262"/>
    </row>
    <row r="28" spans="1:46" ht="16.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515</v>
      </c>
      <c r="AP30" s="272"/>
      <c r="AQ30" s="273" t="s">
        <v>516</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517</v>
      </c>
      <c r="AQ31" s="279" t="s">
        <v>518</v>
      </c>
      <c r="AR31" s="280" t="s">
        <v>519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537</v>
      </c>
      <c r="AL32" s="1122"/>
      <c r="AM32" s="1122"/>
      <c r="AN32" s="1123"/>
      <c r="AO32" s="312">
        <v>968382</v>
      </c>
      <c r="AP32" s="312">
        <v>104094</v>
      </c>
      <c r="AQ32" s="313">
        <v>82029</v>
      </c>
      <c r="AR32" s="314">
        <v>26.9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538</v>
      </c>
      <c r="AL33" s="1122"/>
      <c r="AM33" s="1122"/>
      <c r="AN33" s="1123"/>
      <c r="AO33" s="312" t="s">
        <v>524</v>
      </c>
      <c r="AP33" s="312" t="s">
        <v>524</v>
      </c>
      <c r="AQ33" s="313" t="s">
        <v>524</v>
      </c>
      <c r="AR33" s="314" t="s">
        <v>524</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539</v>
      </c>
      <c r="AL34" s="1122"/>
      <c r="AM34" s="1122"/>
      <c r="AN34" s="1123"/>
      <c r="AO34" s="312" t="s">
        <v>524</v>
      </c>
      <c r="AP34" s="312" t="s">
        <v>524</v>
      </c>
      <c r="AQ34" s="313" t="s">
        <v>524</v>
      </c>
      <c r="AR34" s="314" t="s">
        <v>524</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540</v>
      </c>
      <c r="AL35" s="1122"/>
      <c r="AM35" s="1122"/>
      <c r="AN35" s="1123"/>
      <c r="AO35" s="312">
        <v>114140</v>
      </c>
      <c r="AP35" s="312">
        <v>12269</v>
      </c>
      <c r="AQ35" s="313">
        <v>28200</v>
      </c>
      <c r="AR35" s="314">
        <v>-56.5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541</v>
      </c>
      <c r="AL36" s="1122"/>
      <c r="AM36" s="1122"/>
      <c r="AN36" s="1123"/>
      <c r="AO36" s="312">
        <v>45729</v>
      </c>
      <c r="AP36" s="312">
        <v>4916</v>
      </c>
      <c r="AQ36" s="313">
        <v>4770</v>
      </c>
      <c r="AR36" s="314">
        <v>3.1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542</v>
      </c>
      <c r="AL37" s="1122"/>
      <c r="AM37" s="1122"/>
      <c r="AN37" s="1123"/>
      <c r="AO37" s="312">
        <v>102</v>
      </c>
      <c r="AP37" s="312">
        <v>11</v>
      </c>
      <c r="AQ37" s="313">
        <v>525</v>
      </c>
      <c r="AR37" s="314">
        <v>-97.9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543</v>
      </c>
      <c r="AL38" s="1125"/>
      <c r="AM38" s="1125"/>
      <c r="AN38" s="1126"/>
      <c r="AO38" s="315" t="s">
        <v>524</v>
      </c>
      <c r="AP38" s="315" t="s">
        <v>524</v>
      </c>
      <c r="AQ38" s="316">
        <v>4</v>
      </c>
      <c r="AR38" s="304" t="s">
        <v>524</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544</v>
      </c>
      <c r="AL39" s="1125"/>
      <c r="AM39" s="1125"/>
      <c r="AN39" s="1126"/>
      <c r="AO39" s="312" t="s">
        <v>524</v>
      </c>
      <c r="AP39" s="312" t="s">
        <v>524</v>
      </c>
      <c r="AQ39" s="313">
        <v>-1861</v>
      </c>
      <c r="AR39" s="314" t="s">
        <v>524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545</v>
      </c>
      <c r="AL40" s="1122"/>
      <c r="AM40" s="1122"/>
      <c r="AN40" s="1123"/>
      <c r="AO40" s="312">
        <v>-741668</v>
      </c>
      <c r="AP40" s="312">
        <v>-79724</v>
      </c>
      <c r="AQ40" s="313">
        <v>-76879</v>
      </c>
      <c r="AR40" s="314">
        <v>3.7</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304</v>
      </c>
      <c r="AL41" s="1128"/>
      <c r="AM41" s="1128"/>
      <c r="AN41" s="1129"/>
      <c r="AO41" s="312">
        <v>386685</v>
      </c>
      <c r="AP41" s="312">
        <v>41566</v>
      </c>
      <c r="AQ41" s="313">
        <v>36788</v>
      </c>
      <c r="AR41" s="314">
        <v>13</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515</v>
      </c>
      <c r="AN49" s="1116" t="s">
        <v>549</v>
      </c>
      <c r="AO49" s="1117"/>
      <c r="AP49" s="1117"/>
      <c r="AQ49" s="1117"/>
      <c r="AR49" s="1118"/>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550</v>
      </c>
      <c r="AO50" s="329" t="s">
        <v>551</v>
      </c>
      <c r="AP50" s="330" t="s">
        <v>552</v>
      </c>
      <c r="AQ50" s="331" t="s">
        <v>553</v>
      </c>
      <c r="AR50" s="332" t="s">
        <v>554</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1352278</v>
      </c>
      <c r="AN51" s="334">
        <v>134234</v>
      </c>
      <c r="AO51" s="335">
        <v>21</v>
      </c>
      <c r="AP51" s="336">
        <v>115050</v>
      </c>
      <c r="AQ51" s="337">
        <v>1</v>
      </c>
      <c r="AR51" s="338">
        <v>20</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655503</v>
      </c>
      <c r="AN52" s="342">
        <v>65069</v>
      </c>
      <c r="AO52" s="343">
        <v>47.4</v>
      </c>
      <c r="AP52" s="344">
        <v>53792</v>
      </c>
      <c r="AQ52" s="345">
        <v>1.2</v>
      </c>
      <c r="AR52" s="346">
        <v>46.2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2046070</v>
      </c>
      <c r="AN53" s="334">
        <v>207765</v>
      </c>
      <c r="AO53" s="335">
        <v>54.8</v>
      </c>
      <c r="AP53" s="336">
        <v>118252</v>
      </c>
      <c r="AQ53" s="337">
        <v>2.8</v>
      </c>
      <c r="AR53" s="338">
        <v>52</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1117907</v>
      </c>
      <c r="AN54" s="342">
        <v>113516</v>
      </c>
      <c r="AO54" s="343">
        <v>74.5</v>
      </c>
      <c r="AP54" s="344">
        <v>49994</v>
      </c>
      <c r="AQ54" s="345">
        <v>-7.1</v>
      </c>
      <c r="AR54" s="346">
        <v>81.599999999999994</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1972288</v>
      </c>
      <c r="AN55" s="334">
        <v>203496</v>
      </c>
      <c r="AO55" s="335">
        <v>-2.1</v>
      </c>
      <c r="AP55" s="336">
        <v>200194</v>
      </c>
      <c r="AQ55" s="337">
        <v>69.3</v>
      </c>
      <c r="AR55" s="338">
        <v>-71.400000000000006</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1111815</v>
      </c>
      <c r="AN56" s="342">
        <v>114715</v>
      </c>
      <c r="AO56" s="343">
        <v>1.1000000000000001</v>
      </c>
      <c r="AP56" s="344">
        <v>106422</v>
      </c>
      <c r="AQ56" s="345">
        <v>112.9</v>
      </c>
      <c r="AR56" s="346">
        <v>-111.8</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844068</v>
      </c>
      <c r="AN57" s="334">
        <v>88467</v>
      </c>
      <c r="AO57" s="335">
        <v>-56.5</v>
      </c>
      <c r="AP57" s="336">
        <v>122054</v>
      </c>
      <c r="AQ57" s="337">
        <v>-39</v>
      </c>
      <c r="AR57" s="338">
        <v>-17.5</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429245</v>
      </c>
      <c r="AN58" s="342">
        <v>44990</v>
      </c>
      <c r="AO58" s="343">
        <v>-60.8</v>
      </c>
      <c r="AP58" s="344">
        <v>68298</v>
      </c>
      <c r="AQ58" s="345">
        <v>-35.799999999999997</v>
      </c>
      <c r="AR58" s="346">
        <v>-25</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883975</v>
      </c>
      <c r="AN59" s="334">
        <v>95020</v>
      </c>
      <c r="AO59" s="335">
        <v>7.4</v>
      </c>
      <c r="AP59" s="336">
        <v>111644</v>
      </c>
      <c r="AQ59" s="337">
        <v>-8.5</v>
      </c>
      <c r="AR59" s="338">
        <v>15.9</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503302</v>
      </c>
      <c r="AN60" s="342">
        <v>54101</v>
      </c>
      <c r="AO60" s="343">
        <v>20.3</v>
      </c>
      <c r="AP60" s="344">
        <v>66606</v>
      </c>
      <c r="AQ60" s="345">
        <v>-2.5</v>
      </c>
      <c r="AR60" s="346">
        <v>22.8</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1419736</v>
      </c>
      <c r="AN61" s="349">
        <v>145796</v>
      </c>
      <c r="AO61" s="350">
        <v>4.9000000000000004</v>
      </c>
      <c r="AP61" s="351">
        <v>133439</v>
      </c>
      <c r="AQ61" s="352">
        <v>5.0999999999999996</v>
      </c>
      <c r="AR61" s="338">
        <v>-0.2</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763554</v>
      </c>
      <c r="AN62" s="342">
        <v>78478</v>
      </c>
      <c r="AO62" s="343">
        <v>16.5</v>
      </c>
      <c r="AP62" s="344">
        <v>69022</v>
      </c>
      <c r="AQ62" s="345">
        <v>13.7</v>
      </c>
      <c r="AR62" s="346">
        <v>2.8</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5" hidden="1">
      <c r="AK70" s="262"/>
      <c r="AL70" s="262"/>
      <c r="AM70" s="262"/>
      <c r="AN70" s="262"/>
      <c r="AO70" s="262"/>
      <c r="AP70" s="262"/>
      <c r="AQ70" s="262"/>
      <c r="AR70" s="262"/>
    </row>
    <row r="71" spans="1:46" ht="13.25" hidden="1">
      <c r="AK71" s="262"/>
      <c r="AL71" s="262"/>
      <c r="AM71" s="262"/>
      <c r="AN71" s="262"/>
      <c r="AO71" s="262"/>
      <c r="AP71" s="262"/>
      <c r="AQ71" s="262"/>
      <c r="AR71" s="262"/>
    </row>
    <row r="72" spans="1:46" ht="13.25" hidden="1">
      <c r="AK72" s="262"/>
      <c r="AL72" s="262"/>
      <c r="AM72" s="262"/>
      <c r="AN72" s="262"/>
      <c r="AO72" s="262"/>
      <c r="AP72" s="262"/>
      <c r="AQ72" s="262"/>
      <c r="AR72" s="262"/>
    </row>
    <row r="73" spans="1:46" ht="13.25" hidden="1">
      <c r="AK73" s="262"/>
      <c r="AL73" s="262"/>
      <c r="AM73" s="262"/>
      <c r="AN73" s="262"/>
      <c r="AO73" s="262"/>
      <c r="AP73" s="262"/>
      <c r="AQ73" s="262"/>
      <c r="AR73" s="262"/>
    </row>
  </sheetData>
  <sheetProtection algorithmName="SHA-512" hashValue="KjF6T3KS5OJlUSooP3CoI1wOsvzz9XsOdQNc/LvdhiVTQ0CB3AsmrmKrdCtSfenzcVN8mKYAO9ny32QS8zf91Q==" saltValue="mUl9vo1KQPPGK7KOLHVk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85" zoomScaleNormal="85"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5">
      <c r="B2" s="259"/>
      <c r="DG2" s="259"/>
    </row>
    <row r="3" spans="2:125" ht="13.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5"/>
    <row r="5" spans="2:125" ht="13.25"/>
    <row r="6" spans="2:125" ht="13.25"/>
    <row r="7" spans="2:125" ht="13.25"/>
    <row r="8" spans="2:125" ht="13.25"/>
    <row r="9" spans="2:125" ht="13.25">
      <c r="DU9" s="259"/>
    </row>
    <row r="10" spans="2:125" ht="13.25"/>
    <row r="11" spans="2:125" ht="13.25"/>
    <row r="12" spans="2:125" ht="13.25"/>
    <row r="13" spans="2:125" ht="13.25"/>
    <row r="14" spans="2:125" ht="13.25"/>
    <row r="15" spans="2:125" ht="13.25"/>
    <row r="16" spans="2:125" ht="13.25"/>
    <row r="17" spans="125:125" ht="13.25">
      <c r="DU17" s="259"/>
    </row>
    <row r="18" spans="125:125" ht="13.25"/>
    <row r="19" spans="125:125" ht="13.25"/>
    <row r="20" spans="125:125" ht="13.25">
      <c r="DU20" s="259"/>
    </row>
    <row r="21" spans="125:125" ht="13.25">
      <c r="DU21" s="259"/>
    </row>
    <row r="22" spans="125:125" ht="13.25"/>
    <row r="23" spans="125:125" ht="13.25"/>
    <row r="24" spans="125:125" ht="13.25"/>
    <row r="25" spans="125:125" ht="13.25"/>
    <row r="26" spans="125:125" ht="13.25"/>
    <row r="27" spans="125:125" ht="13.25"/>
    <row r="28" spans="125:125" ht="13.25">
      <c r="DU28" s="259"/>
    </row>
    <row r="29" spans="125:125" ht="13.25"/>
    <row r="30" spans="125:125" ht="13.25"/>
    <row r="31" spans="125:125" ht="13.25"/>
    <row r="32" spans="125:125" ht="13.25"/>
    <row r="33" spans="2:125" ht="13.25">
      <c r="B33" s="259"/>
      <c r="G33" s="259"/>
      <c r="I33" s="259"/>
    </row>
    <row r="34" spans="2:125" ht="13.25">
      <c r="C34" s="259"/>
      <c r="P34" s="259"/>
      <c r="DE34" s="259"/>
      <c r="DH34" s="259"/>
    </row>
    <row r="35" spans="2:125" ht="13.25">
      <c r="D35" s="259"/>
      <c r="E35" s="259"/>
      <c r="DG35" s="259"/>
      <c r="DJ35" s="259"/>
      <c r="DP35" s="259"/>
      <c r="DQ35" s="259"/>
      <c r="DR35" s="259"/>
      <c r="DS35" s="259"/>
      <c r="DT35" s="259"/>
      <c r="DU35" s="259"/>
    </row>
    <row r="36" spans="2:125" ht="13.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5">
      <c r="DU37" s="259"/>
    </row>
    <row r="38" spans="2:125" ht="13.25">
      <c r="DT38" s="259"/>
      <c r="DU38" s="259"/>
    </row>
    <row r="39" spans="2:125" ht="13.25"/>
    <row r="40" spans="2:125" ht="13.25">
      <c r="DH40" s="259"/>
    </row>
    <row r="41" spans="2:125" ht="13.25">
      <c r="DE41" s="259"/>
    </row>
    <row r="42" spans="2:125" ht="13.25">
      <c r="DG42" s="259"/>
      <c r="DJ42" s="259"/>
    </row>
    <row r="43" spans="2:125" ht="13.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5">
      <c r="DU44" s="259"/>
    </row>
    <row r="45" spans="2:125" ht="13.25"/>
    <row r="46" spans="2:125" ht="13.25"/>
    <row r="47" spans="2:125" ht="13.25"/>
    <row r="48" spans="2:125" ht="13.25">
      <c r="DT48" s="259"/>
      <c r="DU48" s="259"/>
    </row>
    <row r="49" spans="120:125" ht="13.25">
      <c r="DU49" s="259"/>
    </row>
    <row r="50" spans="120:125" ht="13.25">
      <c r="DU50" s="259"/>
    </row>
    <row r="51" spans="120:125" ht="13.25">
      <c r="DP51" s="259"/>
      <c r="DQ51" s="259"/>
      <c r="DR51" s="259"/>
      <c r="DS51" s="259"/>
      <c r="DT51" s="259"/>
      <c r="DU51" s="259"/>
    </row>
    <row r="52" spans="120:125" ht="13.25"/>
    <row r="53" spans="120:125" ht="13.25"/>
    <row r="54" spans="120:125" ht="13.25">
      <c r="DU54" s="259"/>
    </row>
    <row r="55" spans="120:125" ht="13.25"/>
    <row r="56" spans="120:125" ht="13.25"/>
    <row r="57" spans="120:125" ht="13.25"/>
    <row r="58" spans="120:125" ht="13.25">
      <c r="DU58" s="259"/>
    </row>
    <row r="59" spans="120:125" ht="13.25"/>
    <row r="60" spans="120:125" ht="13.25"/>
    <row r="61" spans="120:125" ht="13.25"/>
    <row r="62" spans="120:125" ht="13.25"/>
    <row r="63" spans="120:125" ht="13.25">
      <c r="DU63" s="259"/>
    </row>
    <row r="64" spans="120:125" ht="13.25">
      <c r="DT64" s="259"/>
      <c r="DU64" s="259"/>
    </row>
    <row r="65" spans="123:125" ht="13.25"/>
    <row r="66" spans="123:125" ht="13.25"/>
    <row r="67" spans="123:125" ht="13.25"/>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563</v>
      </c>
    </row>
    <row r="120" spans="125:125" ht="13.5" hidden="1" customHeight="1"/>
    <row r="121" spans="125:125" ht="13.5" hidden="1" customHeight="1">
      <c r="DU121" s="259"/>
    </row>
  </sheetData>
  <sheetProtection algorithmName="SHA-512" hashValue="LVKPBBmpw+Q46B3pjwVTaVBv2lIL9GDOuxNZWRhOWBe/bxBFjChe0XSShcabOVkzO0MHqcYKDC6a86B+2XXlMw==" saltValue="Z2JnsTbL9HPyTkwYZqCW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5">
      <c r="B2" s="259"/>
      <c r="T2" s="259"/>
    </row>
    <row r="3" spans="1:125"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564</v>
      </c>
    </row>
  </sheetData>
  <sheetProtection algorithmName="SHA-512" hashValue="P7Douq7MeXT+LMemKH2IbXXMsIxKFEEoEbgbEFTlcyhghqVllStnBWXdAmkc8oZlCVI9W0rZRdM+yfFOP6Yhmg==" saltValue="yB4NCBBkb4ZsZ1Anicut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L44" sqref="L44:L45"/>
    </sheetView>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140" t="s">
        <v>3</v>
      </c>
      <c r="D47" s="1140"/>
      <c r="E47" s="1141"/>
      <c r="F47" s="11">
        <v>71.66</v>
      </c>
      <c r="G47" s="12">
        <v>71.23</v>
      </c>
      <c r="H47" s="12">
        <v>68.64</v>
      </c>
      <c r="I47" s="12">
        <v>60.61</v>
      </c>
      <c r="J47" s="13">
        <v>63.56</v>
      </c>
    </row>
    <row r="48" spans="2:10" ht="57.75" customHeight="1">
      <c r="B48" s="14"/>
      <c r="C48" s="1142" t="s">
        <v>4</v>
      </c>
      <c r="D48" s="1142"/>
      <c r="E48" s="1143"/>
      <c r="F48" s="15">
        <v>20.260000000000002</v>
      </c>
      <c r="G48" s="16">
        <v>22.86</v>
      </c>
      <c r="H48" s="16">
        <v>13.06</v>
      </c>
      <c r="I48" s="16">
        <v>27.56</v>
      </c>
      <c r="J48" s="17">
        <v>12.6</v>
      </c>
    </row>
    <row r="49" spans="2:10" ht="57.75" customHeight="1" thickBot="1">
      <c r="B49" s="18"/>
      <c r="C49" s="1144" t="s">
        <v>5</v>
      </c>
      <c r="D49" s="1144"/>
      <c r="E49" s="1145"/>
      <c r="F49" s="19" t="s">
        <v>570</v>
      </c>
      <c r="G49" s="20">
        <v>0.63</v>
      </c>
      <c r="H49" s="20" t="s">
        <v>571</v>
      </c>
      <c r="I49" s="20">
        <v>10.23</v>
      </c>
      <c r="J49" s="21" t="s">
        <v>572</v>
      </c>
    </row>
    <row r="50" spans="2:10" ht="13"/>
  </sheetData>
  <sheetProtection algorithmName="SHA-512" hashValue="kut76niGuZf5yHM2Inct6zRlMS5EhOa+rFuK/vsFFlMKPKQyqCXeCtnJrmiJv/MqTwPbr+cRiL1rz23EkjjW2Q==" saltValue="91jCL7o1RSSBVXGITVo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2024-03-19T02:38:25Z</cp:lastPrinted>
  <dcterms:created xsi:type="dcterms:W3CDTF">2024-02-05T03:40:59Z</dcterms:created>
  <dcterms:modified xsi:type="dcterms:W3CDTF">2024-09-30T01:23:21Z</dcterms:modified>
  <cp:category/>
</cp:coreProperties>
</file>