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D:\浦野\財政係\引き継ぎ\財政状況資料集\令和6年度\令和４年度財政状況資料集の作成について（2回目）\提出用\"/>
    </mc:Choice>
  </mc:AlternateContent>
  <xr:revisionPtr revIDLastSave="0" documentId="13_ncr:1_{D0B92B18-8D01-4B87-96F3-941AAC71A042}" xr6:coauthVersionLast="36" xr6:coauthVersionMax="36" xr10:uidLastSave="{00000000-0000-0000-0000-000000000000}"/>
  <bookViews>
    <workbookView xWindow="0" yWindow="0" windowWidth="20490" windowHeight="74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AM35" i="10"/>
  <c r="C35" i="10"/>
  <c r="CO34" i="10"/>
  <c r="BW34" i="10"/>
  <c r="BW35" i="10" s="1"/>
  <c r="BW36" i="10" s="1"/>
  <c r="BW37"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alcChain>
</file>

<file path=xl/sharedStrings.xml><?xml version="1.0" encoding="utf-8"?>
<sst xmlns="http://schemas.openxmlformats.org/spreadsheetml/2006/main" count="1098" uniqueCount="606">
  <si>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</si>
  <si>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</si>
  <si>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</si>
  <si>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</si>
  <si>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</si>
  <si>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</si>
  <si>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</si>
  <si>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</si>
  <si>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</si>
  <si>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</si>
  <si>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</si>
  <si>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</si>
  <si>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</si>
  <si>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</si>
  <si>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</si>
  <si>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</si>
  <si>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</si>
  <si>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</si>
  <si>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</si>
  <si>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</si>
  <si>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</si>
  <si>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</si>
  <si>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</si>
  <si>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</si>
  <si>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</si>
  <si>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</si>
  <si>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</si>
  <si>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</si>
  <si>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</si>
  <si>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</si>
  <si>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</si>
  <si>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</si>
  <si>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</si>
  <si>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</si>
  <si>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</si>
  <si>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</si>
  <si>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</si>
  <si>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</si>
  <si>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</si>
  <si>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</si>
  <si>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</si>
  <si>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</si>
  <si>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</si>
  <si>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</si>
  <si>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</si>
  <si>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</si>
  <si>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</si>
  <si>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</si>
  <si>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</si>
  <si>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</si>
  <si>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</si>
  <si>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</si>
  <si>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</si>
  <si>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</si>
  <si>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</si>
  <si>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</si>
  <si>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</si>
  <si>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</si>
  <si>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</si>
  <si>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</si>
  <si>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</si>
  <si>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</si>
  <si>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</si>
  <si>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</si>
  <si>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</si>
  <si>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</si>
  <si>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</si>
  <si>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</si>
  <si>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</si>
  <si>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</si>
  <si>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</si>
  <si>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</si>
  <si>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</si>
  <si>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</si>
  <si>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</si>
  <si>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</si>
  <si>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</si>
  <si>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</si>
  <si>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</si>
  <si>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</si>
  <si>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</si>
  <si>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</si>
  <si>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</si>
  <si>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</si>
  <si>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</si>
  <si>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</si>
  <si>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</si>
  <si>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</si>
  <si>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</si>
  <si>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</si>
  <si>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</si>
  <si>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</si>
  <si>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</si>
  <si>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</si>
  <si>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</si>
  <si>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</si>
  <si>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</si>
  <si>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</si>
  <si>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</si>
  <si>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南関町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</si>
  <si>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</si>
  <si>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</si>
  <si>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</si>
  <si>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</si>
  <si>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</si>
  <si>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</si>
  <si>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</si>
  <si>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</si>
  <si>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</si>
  <si>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</si>
  <si>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</si>
  <si>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</si>
  <si>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</si>
  <si>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</si>
  <si>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</si>
  <si>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</si>
  <si>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</si>
  <si>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</si>
  <si>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</si>
  <si>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</si>
  <si>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</si>
  <si>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</si>
  <si>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</si>
  <si>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</si>
  <si>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</si>
  <si>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</si>
  <si>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</si>
  <si>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</si>
  <si>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</si>
  <si>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</si>
  <si>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</si>
  <si>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</si>
  <si>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</si>
  <si>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</si>
  <si>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</si>
  <si>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</si>
  <si>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</si>
  <si>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</si>
  <si>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</si>
  <si>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</si>
  <si>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</si>
  <si>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</si>
  <si>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</si>
  <si>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</si>
  <si>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</si>
  <si>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</si>
  <si>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</si>
  <si>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</si>
  <si>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</si>
  <si>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</si>
  <si>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</si>
  <si>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</si>
  <si>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</si>
  <si>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</si>
  <si>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</si>
  <si>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</si>
  <si>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</si>
  <si>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</si>
  <si>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</si>
  <si>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</si>
  <si>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</si>
  <si>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</si>
  <si>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</si>
  <si>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</si>
  <si>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</si>
  <si>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</si>
  <si>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</si>
  <si>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</si>
  <si>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</si>
  <si>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</si>
  <si>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</si>
  <si>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</si>
  <si>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</si>
  <si>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</si>
  <si>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</si>
  <si>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</si>
  <si>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</si>
  <si>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</si>
  <si>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</si>
  <si>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</si>
  <si>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</si>
  <si>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</si>
  <si>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</si>
  <si>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</si>
  <si>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</si>
  <si>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</si>
  <si>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</si>
  <si>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</si>
  <si>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</si>
  <si>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</si>
  <si>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</si>
  <si>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</si>
  <si>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</si>
  <si>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</si>
  <si>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</si>
  <si>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</si>
  <si>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</si>
  <si>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</si>
  <si>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</si>
  <si>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</si>
  <si>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</si>
  <si>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</si>
  <si>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</si>
  <si>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</si>
  <si>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</si>
  <si>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</si>
  <si>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</si>
  <si>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</si>
  <si>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</si>
  <si>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</si>
  <si>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</si>
  <si>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</si>
  <si>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</si>
  <si>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</si>
  <si>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</si>
  <si>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</si>
  <si>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</si>
  <si>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</si>
  <si>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</si>
  <si>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熊本県南関町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</si>
  <si>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</si>
  <si>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</si>
  <si>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</si>
  <si>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</si>
  <si>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</si>
  <si>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</si>
  <si>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</si>
  <si>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</si>
  <si>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</si>
  <si>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</si>
  <si>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</si>
  <si>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</si>
  <si>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</si>
  <si>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</si>
  <si>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</si>
  <si>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</si>
  <si>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</si>
  <si>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</si>
  <si>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</si>
  <si>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</si>
  <si>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</si>
  <si>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</si>
  <si>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</si>
  <si>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</si>
  <si>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</si>
  <si>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</si>
  <si>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</si>
  <si>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</si>
  <si>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</si>
  <si>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</si>
  <si>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</si>
  <si>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</si>
  <si>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</si>
  <si>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</si>
  <si>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</si>
  <si>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</si>
  <si>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</si>
  <si>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</si>
  <si>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</si>
  <si>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</si>
  <si>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</si>
  <si>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</si>
  <si>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</si>
  <si>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</si>
  <si>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</si>
  <si>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</si>
  <si>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</si>
  <si>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</si>
  <si>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</si>
  <si>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</si>
  <si>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</si>
  <si>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</si>
  <si>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</si>
  <si>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</si>
  <si>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</si>
  <si>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</si>
  <si>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</si>
  <si>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</si>
  <si>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</si>
  <si>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</si>
  <si>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</si>
  <si>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</si>
  <si>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</si>
  <si>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</si>
  <si>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</si>
  <si>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</si>
  <si>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</si>
  <si>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</si>
  <si>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</si>
  <si>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</si>
  <si>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</si>
  <si>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</si>
  <si>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</si>
  <si>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</si>
  <si>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</si>
  <si>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</si>
  <si>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</si>
  <si>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</si>
  <si>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</si>
  <si>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</si>
  <si>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</si>
  <si>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</si>
  <si>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</si>
  <si>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</si>
  <si>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</si>
  <si>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</si>
  <si>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</si>
  <si>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</si>
  <si>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</si>
  <si>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</si>
  <si>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</si>
  <si>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</si>
  <si>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</si>
  <si>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</si>
  <si>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</si>
  <si>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</si>
  <si>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</si>
  <si>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</si>
  <si>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</si>
  <si>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</si>
  <si>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</si>
  <si>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</si>
  <si>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</si>
  <si>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</si>
  <si>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</si>
  <si>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</si>
  <si>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</si>
  <si>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</si>
  <si>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</si>
  <si>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</si>
  <si>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</si>
  <si>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</si>
  <si>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</si>
  <si>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</si>
  <si>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</si>
  <si>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</si>
  <si>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</si>
  <si>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</si>
  <si>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</si>
  <si>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</si>
  <si>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</si>
  <si>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</si>
  <si>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</si>
  <si>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</si>
  <si>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</si>
  <si>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</si>
  <si>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</si>
  <si>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</si>
  <si>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</si>
  <si>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</si>
  <si>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</si>
  <si>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</si>
  <si>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</si>
  <si>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</si>
  <si>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</si>
  <si>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</si>
  <si>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</si>
  <si>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</si>
  <si>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</si>
  <si>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</si>
  <si>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</si>
  <si>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</si>
  <si>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</si>
  <si>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</si>
  <si>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</si>
  <si>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</si>
  <si>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</si>
  <si>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</si>
  <si>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</si>
  <si>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</si>
  <si>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</si>
  <si>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熊本県南関町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</si>
  <si>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</si>
  <si>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</si>
  <si>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</si>
  <si>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</si>
  <si>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</si>
  <si>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</si>
  <si>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</si>
  <si>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</si>
  <si>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</si>
  <si>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</si>
  <si>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</si>
  <si>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</si>
  <si>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</si>
  <si>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</si>
  <si>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</si>
  <si>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</si>
  <si>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</si>
  <si>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</si>
  <si>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</si>
  <si>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</si>
  <si>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</si>
  <si>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</si>
  <si>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</si>
  <si>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</si>
  <si>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</si>
  <si>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</si>
  <si>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</si>
  <si>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</si>
  <si>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</si>
  <si>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</si>
  <si>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</si>
  <si>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</si>
  <si>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</si>
  <si>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</si>
  <si>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</si>
  <si>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</si>
  <si>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</si>
  <si>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下水道事業会計</t>
    <phoneticPr fontId="5"/>
  </si>
  <si>
    <t>法適用企業</t>
    <phoneticPr fontId="5"/>
  </si>
  <si>
    <t>簡易水道事業特別会計</t>
    <phoneticPr fontId="5"/>
  </si>
  <si>
    <t>法非適用企業</t>
    <phoneticPr fontId="5"/>
  </si>
  <si>
    <t>浄化槽整備推進事業特別会計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</si>
  <si>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</si>
  <si>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</si>
  <si>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</si>
  <si>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</si>
  <si>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</si>
  <si>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</si>
  <si>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</si>
  <si>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</si>
  <si>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</si>
  <si>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</si>
  <si>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</si>
  <si>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</si>
  <si>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</si>
  <si>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</si>
  <si>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</si>
  <si>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</si>
  <si>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</si>
  <si>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</si>
  <si>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</si>
  <si>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</si>
  <si>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</si>
  <si>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</si>
  <si>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</si>
  <si>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</si>
  <si>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</si>
  <si>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</si>
  <si>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</si>
  <si>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</si>
  <si>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</si>
  <si>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</si>
  <si>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</si>
  <si>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</si>
  <si>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</si>
  <si>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</si>
  <si>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</si>
  <si>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</si>
  <si>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</si>
  <si>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</si>
  <si>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</si>
  <si>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</si>
  <si>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</si>
  <si>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</si>
  <si>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</si>
  <si>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</si>
  <si>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</si>
  <si>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</si>
  <si>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</si>
  <si>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</si>
  <si>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</si>
  <si>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</si>
  <si>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</si>
  <si>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</si>
  <si>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</si>
  <si>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</si>
  <si>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</si>
  <si>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</si>
  <si>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</si>
  <si>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</si>
  <si>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</si>
  <si>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</si>
  <si>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</si>
  <si>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</si>
  <si>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</si>
  <si>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</si>
  <si>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</si>
  <si>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浄化槽整備推進事業特別会計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</si>
  <si>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</si>
  <si>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簡易水道事業特別会計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</si>
  <si>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</si>
  <si>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</si>
  <si>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</si>
  <si>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</si>
  <si>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</si>
  <si>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</si>
  <si>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</si>
  <si>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</si>
  <si>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</si>
  <si>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</si>
  <si>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</si>
  <si>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</si>
  <si>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</si>
  <si>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</si>
  <si>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</si>
  <si>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</si>
  <si>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</si>
  <si>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</si>
  <si>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</si>
  <si>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</si>
  <si>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</si>
  <si>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</si>
  <si>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</si>
  <si>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</si>
  <si>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</si>
  <si>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</si>
  <si>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</si>
  <si>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</si>
  <si>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</si>
  <si>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</si>
  <si>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</si>
  <si>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</si>
  <si>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</si>
  <si>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</si>
  <si>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</si>
  <si>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</si>
  <si>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</si>
  <si>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</si>
  <si>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</si>
  <si>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</si>
  <si>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</si>
  <si>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</si>
  <si>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</si>
  <si>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</si>
  <si>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</si>
  <si>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</si>
  <si>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</si>
  <si>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</si>
  <si>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</si>
  <si>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</si>
  <si>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</si>
  <si>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</si>
  <si>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</si>
  <si>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</si>
  <si>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</si>
  <si>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</si>
  <si>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</si>
  <si>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</si>
  <si>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</si>
  <si>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</si>
  <si>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</si>
  <si>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</si>
  <si>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</si>
  <si>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</si>
  <si>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</si>
  <si>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</si>
  <si>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</si>
  <si>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</si>
  <si>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</si>
  <si>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</si>
  <si>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</si>
  <si>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</si>
  <si>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</si>
  <si>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</si>
  <si>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</si>
  <si>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</si>
  <si>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</si>
  <si>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</si>
  <si>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</si>
  <si>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</si>
  <si>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</si>
  <si>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</si>
  <si>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</si>
  <si>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</si>
  <si>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</si>
  <si>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</si>
  <si>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5.30</t>
  </si>
  <si>
    <t>▲ 0.64</t>
  </si>
  <si>
    <t>一般会計</t>
  </si>
  <si>
    <t>介護保険事業特別会計</t>
  </si>
  <si>
    <t>国民健康保険特別会計</t>
  </si>
  <si>
    <t>下水道事業会計</t>
  </si>
  <si>
    <t>後期高齢者医療特別会計</t>
  </si>
  <si>
    <t>簡易水道事業特別会計</t>
  </si>
  <si>
    <t>浄化槽整備推進事業特別会計</t>
  </si>
  <si>
    <t>その他会計（赤字）</t>
  </si>
  <si>
    <t>その他会計（黒字）</t>
  </si>
  <si>
    <t>（百万円）</t>
    <phoneticPr fontId="5"/>
  </si>
  <si>
    <t>H30</t>
    <phoneticPr fontId="5"/>
  </si>
  <si>
    <t>R01</t>
    <phoneticPr fontId="5"/>
  </si>
  <si>
    <t>R02</t>
    <phoneticPr fontId="5"/>
  </si>
  <si>
    <t>R03</t>
    <phoneticPr fontId="5"/>
  </si>
  <si>
    <t>R04</t>
    <phoneticPr fontId="5"/>
  </si>
  <si>
    <t>熊本県市町村総合事務組合</t>
    <rPh sb="0" eb="3">
      <t>クマモトケン</t>
    </rPh>
    <rPh sb="3" eb="6">
      <t>シチョウソン</t>
    </rPh>
    <rPh sb="6" eb="12">
      <t>ソウゴウジムクミアイ</t>
    </rPh>
    <phoneticPr fontId="2"/>
  </si>
  <si>
    <t>-</t>
    <phoneticPr fontId="2"/>
  </si>
  <si>
    <t>有明広域行政事務組合</t>
    <rPh sb="0" eb="10">
      <t>アリアケコウイキギョウセイジムクミアイ</t>
    </rPh>
    <phoneticPr fontId="2"/>
  </si>
  <si>
    <t>熊本県後期高齢者医療広域連合（一般会計）</t>
    <rPh sb="0" eb="3">
      <t>クマモトケン</t>
    </rPh>
    <rPh sb="3" eb="8">
      <t>コウキコウレイシャ</t>
    </rPh>
    <rPh sb="8" eb="12">
      <t>イリョウコウイキ</t>
    </rPh>
    <rPh sb="12" eb="14">
      <t>レンゴウ</t>
    </rPh>
    <rPh sb="15" eb="19">
      <t>イッパンカイケイ</t>
    </rPh>
    <phoneticPr fontId="2"/>
  </si>
  <si>
    <t>熊本県後期高齢者医療広域連合（後期高齢者医療特別会計）</t>
    <rPh sb="15" eb="20">
      <t>コウキコウレイシャ</t>
    </rPh>
    <rPh sb="20" eb="22">
      <t>イリョウ</t>
    </rPh>
    <rPh sb="22" eb="24">
      <t>トクベツ</t>
    </rPh>
    <phoneticPr fontId="2"/>
  </si>
  <si>
    <t>ふるさとづくり基金</t>
    <rPh sb="7" eb="9">
      <t>キキン</t>
    </rPh>
    <phoneticPr fontId="5"/>
  </si>
  <si>
    <t>地域福祉基金</t>
    <rPh sb="0" eb="4">
      <t>チイキフクシ</t>
    </rPh>
    <rPh sb="4" eb="6">
      <t>キキン</t>
    </rPh>
    <phoneticPr fontId="5"/>
  </si>
  <si>
    <t>ふるさとなんかん応援寄附金基金</t>
    <rPh sb="8" eb="13">
      <t>オウエンキフキン</t>
    </rPh>
    <rPh sb="13" eb="15">
      <t>キキン</t>
    </rPh>
    <phoneticPr fontId="5"/>
  </si>
  <si>
    <t>地域振興対策基金</t>
    <rPh sb="0" eb="6">
      <t>チイキシンコウタイサク</t>
    </rPh>
    <rPh sb="6" eb="8">
      <t>キキン</t>
    </rPh>
    <phoneticPr fontId="5"/>
  </si>
  <si>
    <t>人材育成基金</t>
    <rPh sb="0" eb="4">
      <t>ジンザイイクセイ</t>
    </rPh>
    <rPh sb="4" eb="6">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</si>
  <si>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</si>
  <si>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</si>
  <si>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令和元年度から増加傾向にあり、有形固定資産減価償却率は令和4年度から増加に転じた。将来負担比率が類似団体と比較し上回っているが要因としては基準財政需要額算入見込額の増加によるものである。行政運営を行う場合に必要な標準経費のため、原因を特定するのは難しいが将来世代の負担を軽減するためより一層コストの見直しや地方債の圧縮に努めていく。</t>
    <rPh sb="7" eb="9">
      <t>レイワ</t>
    </rPh>
    <rPh sb="9" eb="10">
      <t>ガン</t>
    </rPh>
    <rPh sb="10" eb="12">
      <t>ネンド</t>
    </rPh>
    <rPh sb="48" eb="54">
      <t>ショウライフタンヒリツ</t>
    </rPh>
    <rPh sb="55" eb="59">
      <t>ルイジダンタイ</t>
    </rPh>
    <rPh sb="60" eb="62">
      <t>ヒカク</t>
    </rPh>
    <rPh sb="63" eb="65">
      <t>ウワマワ</t>
    </rPh>
    <rPh sb="70" eb="72">
      <t>ヨウイン</t>
    </rPh>
    <rPh sb="76" eb="80">
      <t>キジュンザイセイ</t>
    </rPh>
    <rPh sb="80" eb="83">
      <t>ジュヨウガク</t>
    </rPh>
    <rPh sb="83" eb="85">
      <t>サンニュウ</t>
    </rPh>
    <rPh sb="85" eb="87">
      <t>ミコ</t>
    </rPh>
    <rPh sb="87" eb="88">
      <t>ガク</t>
    </rPh>
    <rPh sb="89" eb="91">
      <t>ゾウカ</t>
    </rPh>
    <rPh sb="100" eb="102">
      <t>ギョウセイ</t>
    </rPh>
    <rPh sb="102" eb="104">
      <t>ウンエイ</t>
    </rPh>
    <rPh sb="105" eb="106">
      <t>オコナ</t>
    </rPh>
    <rPh sb="107" eb="109">
      <t>バアイ</t>
    </rPh>
    <rPh sb="110" eb="112">
      <t>ヒツヨウ</t>
    </rPh>
    <rPh sb="113" eb="117">
      <t>ヒョウジュンケイヒ</t>
    </rPh>
    <rPh sb="121" eb="123">
      <t>ゲンイン</t>
    </rPh>
    <rPh sb="124" eb="126">
      <t>トクテイ</t>
    </rPh>
    <rPh sb="130" eb="131">
      <t>ムズカ</t>
    </rPh>
    <rPh sb="134" eb="138">
      <t>ショウライセダイ</t>
    </rPh>
    <rPh sb="139" eb="141">
      <t>フタン</t>
    </rPh>
    <rPh sb="142" eb="144">
      <t>ケイゲン</t>
    </rPh>
    <rPh sb="150" eb="152">
      <t>イッソウ</t>
    </rPh>
    <rPh sb="156" eb="158">
      <t>ミナオ</t>
    </rPh>
    <rPh sb="160" eb="163">
      <t>チホウサイ</t>
    </rPh>
    <rPh sb="164" eb="166">
      <t>アッシュク</t>
    </rPh>
    <rPh sb="167" eb="168">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</si>
  <si>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</si>
  <si>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</si>
  <si>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</si>
  <si>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</si>
  <si>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</si>
  <si>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</si>
  <si>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が令和元年度から増加傾向にあり、有形固定資産減価償却率は令和4年度から増加に転じた。実質公債費比率は類似団体と比較すると同水準となっており、令和5年度においては元利償還金の額が減少する見込みのため実質公債費比率は減少する見込みである。今後はうから館整備事業やPFI活用事業など大規模事業が控えているため、地方債残高が増加しない新規発行の抑制や事業の見直しに努めていく。</t>
    <rPh sb="48" eb="52">
      <t>ジッシツコウサイ</t>
    </rPh>
    <rPh sb="52" eb="53">
      <t>ヒ</t>
    </rPh>
    <rPh sb="53" eb="55">
      <t>ヒリツ</t>
    </rPh>
    <rPh sb="56" eb="60">
      <t>ルイジダンタイ</t>
    </rPh>
    <rPh sb="61" eb="63">
      <t>ヒカク</t>
    </rPh>
    <rPh sb="66" eb="69">
      <t>ドウスイジュン</t>
    </rPh>
    <rPh sb="76" eb="78">
      <t>レイワ</t>
    </rPh>
    <rPh sb="79" eb="81">
      <t>ネンド</t>
    </rPh>
    <rPh sb="86" eb="91">
      <t>ガンリショウカンキン</t>
    </rPh>
    <rPh sb="92" eb="93">
      <t>ガク</t>
    </rPh>
    <rPh sb="94" eb="96">
      <t>ゲンショウ</t>
    </rPh>
    <rPh sb="98" eb="100">
      <t>ミコ</t>
    </rPh>
    <rPh sb="104" eb="109">
      <t>ジッシツコウサイヒ</t>
    </rPh>
    <rPh sb="109" eb="111">
      <t>ヒリツ</t>
    </rPh>
    <rPh sb="112" eb="114">
      <t>ゲンショウ</t>
    </rPh>
    <rPh sb="116" eb="118">
      <t>ミコ</t>
    </rPh>
    <rPh sb="123" eb="125">
      <t>コンゴ</t>
    </rPh>
    <rPh sb="129" eb="130">
      <t>カン</t>
    </rPh>
    <rPh sb="130" eb="134">
      <t>セイビジギョウ</t>
    </rPh>
    <rPh sb="138" eb="140">
      <t>カツヨウ</t>
    </rPh>
    <rPh sb="140" eb="142">
      <t>ジギョウ</t>
    </rPh>
    <rPh sb="144" eb="147">
      <t>ダイキボ</t>
    </rPh>
    <rPh sb="147" eb="149">
      <t>ジギョウ</t>
    </rPh>
    <rPh sb="150" eb="151">
      <t>ヒカ</t>
    </rPh>
    <rPh sb="158" eb="161">
      <t>チホウサイ</t>
    </rPh>
    <rPh sb="161" eb="163">
      <t>ザンダカ</t>
    </rPh>
    <rPh sb="164" eb="166">
      <t>ゾウカ</t>
    </rPh>
    <rPh sb="169" eb="173">
      <t>シンキハッコウ</t>
    </rPh>
    <rPh sb="174" eb="176">
      <t>ヨクセイ</t>
    </rPh>
    <rPh sb="177" eb="179">
      <t>ジギョウ</t>
    </rPh>
    <rPh sb="180" eb="182">
      <t>ミナオ</t>
    </rPh>
    <rPh sb="184" eb="185">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</si>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</sst>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rgb="FF000000"/>
      <name val="ＭＳ Ｐゴシック"/>
      <family val="3"/>
      <charset val="128"/>
    </font>
    <font>
      <sz val="16"/>
      <color rgb="FF000000"/>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40" fillId="0" borderId="0">
      <alignment vertical="center"/>
    </xf>
  </cellStyleXfs>
  <cellXfs count="12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39" fillId="0" borderId="34" xfId="5" applyNumberFormat="1" applyFont="1" applyFill="1" applyBorder="1" applyAlignment="1" applyProtection="1">
      <alignment horizontal="right" vertical="center" shrinkToFit="1"/>
      <protection locked="0"/>
    </xf>
    <xf numFmtId="177" fontId="39" fillId="0" borderId="35" xfId="5" applyNumberFormat="1" applyFont="1" applyFill="1" applyBorder="1" applyAlignment="1" applyProtection="1">
      <alignment horizontal="right" vertical="center" shrinkToFit="1"/>
      <protection locked="0"/>
    </xf>
    <xf numFmtId="177" fontId="39" fillId="0" borderId="21" xfId="5" applyNumberFormat="1" applyFont="1" applyFill="1" applyBorder="1" applyAlignment="1" applyProtection="1">
      <alignment horizontal="right" vertical="center" shrinkToFit="1"/>
      <protection locked="0"/>
    </xf>
    <xf numFmtId="177" fontId="39" fillId="0" borderId="22"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8" fillId="0" borderId="112" xfId="12" applyFont="1" applyFill="1" applyBorder="1" applyAlignment="1" applyProtection="1">
      <alignment horizontal="left" vertical="center" shrinkToFit="1"/>
      <protection locked="0"/>
    </xf>
    <xf numFmtId="0" fontId="38" fillId="0" borderId="113" xfId="12" applyFont="1" applyFill="1" applyBorder="1" applyAlignment="1" applyProtection="1">
      <alignment horizontal="left" vertical="center" shrinkToFit="1"/>
      <protection locked="0"/>
    </xf>
    <xf numFmtId="0" fontId="38" fillId="0" borderId="114" xfId="12" applyFont="1" applyFill="1" applyBorder="1" applyAlignment="1" applyProtection="1">
      <alignment horizontal="left" vertical="center" shrinkToFit="1"/>
      <protection locked="0"/>
    </xf>
    <xf numFmtId="177" fontId="38" fillId="0" borderId="115" xfId="12" applyNumberFormat="1" applyFont="1" applyFill="1" applyBorder="1" applyAlignment="1" applyProtection="1">
      <alignment horizontal="right" vertical="center" shrinkToFit="1"/>
      <protection locked="0"/>
    </xf>
    <xf numFmtId="177" fontId="38" fillId="0" borderId="116" xfId="12" applyNumberFormat="1" applyFont="1" applyFill="1" applyBorder="1" applyAlignment="1" applyProtection="1">
      <alignment horizontal="right" vertical="center" shrinkToFit="1"/>
      <protection locked="0"/>
    </xf>
    <xf numFmtId="177" fontId="38" fillId="0" borderId="102" xfId="12" applyNumberFormat="1" applyFont="1" applyFill="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8" fillId="0" borderId="98" xfId="12" applyFont="1" applyFill="1" applyBorder="1" applyAlignment="1" applyProtection="1">
      <alignment horizontal="left" vertical="center" shrinkToFit="1"/>
      <protection locked="0"/>
    </xf>
    <xf numFmtId="0" fontId="38" fillId="0" borderId="99" xfId="12" applyFont="1" applyFill="1" applyBorder="1" applyAlignment="1" applyProtection="1">
      <alignment horizontal="left" vertical="center" shrinkToFit="1"/>
      <protection locked="0"/>
    </xf>
    <xf numFmtId="0" fontId="38" fillId="0" borderId="100" xfId="12" applyFont="1" applyFill="1" applyBorder="1" applyAlignment="1" applyProtection="1">
      <alignment horizontal="left" vertical="center" shrinkToFit="1"/>
      <protection locked="0"/>
    </xf>
    <xf numFmtId="177" fontId="38" fillId="0" borderId="101" xfId="12" applyNumberFormat="1" applyFont="1" applyFill="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39" fillId="0" borderId="39" xfId="1" applyFont="1" applyFill="1" applyBorder="1" applyAlignment="1" applyProtection="1">
      <alignment horizontal="left" vertical="center" wrapText="1"/>
      <protection locked="0"/>
    </xf>
    <xf numFmtId="0" fontId="39" fillId="0" borderId="31" xfId="1" applyFont="1" applyFill="1" applyBorder="1" applyAlignment="1" applyProtection="1">
      <alignment horizontal="left" vertical="center" wrapText="1"/>
      <protection locked="0"/>
    </xf>
    <xf numFmtId="0" fontId="39" fillId="0" borderId="32" xfId="1" applyFont="1" applyFill="1" applyBorder="1" applyAlignment="1" applyProtection="1">
      <alignment horizontal="left" vertical="center" wrapText="1"/>
      <protection locked="0"/>
    </xf>
    <xf numFmtId="0" fontId="39" fillId="0" borderId="44" xfId="1" applyFont="1" applyFill="1" applyBorder="1" applyAlignment="1" applyProtection="1">
      <alignment horizontal="left" vertical="center" wrapText="1"/>
      <protection locked="0"/>
    </xf>
    <xf numFmtId="0" fontId="39" fillId="0" borderId="18" xfId="1" applyFont="1" applyFill="1" applyBorder="1" applyAlignment="1" applyProtection="1">
      <alignment horizontal="left" vertical="center" wrapText="1"/>
      <protection locked="0"/>
    </xf>
    <xf numFmtId="0" fontId="39"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2108746-6CEA-4F1B-B61D-C8B48415221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4904-4707-AFC7-E2FA022B69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121348</c:v>
                </c:pt>
                <c:pt idx="1">
                  <c:v>140155</c:v>
                </c:pt>
                <c:pt idx="2">
                  <c:v>188099</c:v>
                </c:pt>
                <c:pt idx="3">
                  <c:v>209793</c:v>
                </c:pt>
                <c:pt idx="4">
                  <c:v>90436</c:v>
                </c:pt>
              </c:numCache>
            </c:numRef>
          </c:val>
          <c:smooth val="0"/>
          <c:extLst>
            <c:ext xmlns:c16="http://schemas.microsoft.com/office/drawing/2014/chart" uri="{C3380CC4-5D6E-409C-BE32-E72D297353CC}">
              <c16:uniqueId val="{00000001-4904-4707-AFC7-E2FA022B69A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3.77</c:v>
                </c:pt>
                <c:pt idx="1">
                  <c:v>4.18</c:v>
                </c:pt>
                <c:pt idx="2">
                  <c:v>3.3</c:v>
                </c:pt>
                <c:pt idx="3">
                  <c:v>5.4</c:v>
                </c:pt>
                <c:pt idx="4">
                  <c:v>5.27</c:v>
                </c:pt>
              </c:numCache>
            </c:numRef>
          </c:val>
          <c:extLst>
            <c:ext xmlns:c16="http://schemas.microsoft.com/office/drawing/2014/chart" uri="{C3380CC4-5D6E-409C-BE32-E72D297353CC}">
              <c16:uniqueId val="{00000000-88CC-4171-8BB2-6431907810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23.83</c:v>
                </c:pt>
                <c:pt idx="1">
                  <c:v>23.61</c:v>
                </c:pt>
                <c:pt idx="2">
                  <c:v>22.22</c:v>
                </c:pt>
                <c:pt idx="3">
                  <c:v>22.95</c:v>
                </c:pt>
                <c:pt idx="4">
                  <c:v>24.96</c:v>
                </c:pt>
              </c:numCache>
            </c:numRef>
          </c:val>
          <c:extLst>
            <c:ext xmlns:c16="http://schemas.microsoft.com/office/drawing/2014/chart" uri="{C3380CC4-5D6E-409C-BE32-E72D297353CC}">
              <c16:uniqueId val="{00000001-88CC-4171-8BB2-6431907810E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-5.3</c:v>
                </c:pt>
                <c:pt idx="1">
                  <c:v>0.45</c:v>
                </c:pt>
                <c:pt idx="2">
                  <c:v>-0.64</c:v>
                </c:pt>
                <c:pt idx="3">
                  <c:v>4.68</c:v>
                </c:pt>
                <c:pt idx="4">
                  <c:v>1.39</c:v>
                </c:pt>
              </c:numCache>
            </c:numRef>
          </c:val>
          <c:smooth val="0"/>
          <c:extLst>
            <c:ext xmlns:c16="http://schemas.microsoft.com/office/drawing/2014/chart" uri="{C3380CC4-5D6E-409C-BE32-E72D297353CC}">
              <c16:uniqueId val="{00000002-88CC-4171-8BB2-6431907810E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0.15</c:v>
                </c:pt>
                <c:pt idx="2">
                  <c:v>#N/A</c:v>
                </c:pt>
                <c:pt idx="3">
                  <c:v>0.18</c:v>
                </c:pt>
                <c:pt idx="4">
                  <c:v>#N/A</c:v>
                </c:pt>
                <c:pt idx="5">
                  <c:v>0.17</c:v>
                </c:pt>
                <c:pt idx="6">
                  <c:v>#N/A</c:v>
                </c:pt>
                <c:pt idx="7">
                  <c:v>0.01</c:v>
                </c:pt>
                <c:pt idx="8">
                  <c:v>0</c:v>
                </c:pt>
                <c:pt idx="9">
                  <c:v>0</c:v>
                </c:pt>
              </c:numCache>
            </c:numRef>
          </c:val>
          <c:extLst>
            <c:ext xmlns:c16="http://schemas.microsoft.com/office/drawing/2014/chart" uri="{C3380CC4-5D6E-409C-BE32-E72D297353CC}">
              <c16:uniqueId val="{00000000-88B0-4017-B806-9B92D76D2C4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8B0-4017-B806-9B92D76D2C4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8B0-4017-B806-9B92D76D2C45}"/>
            </c:ext>
          </c:extLst>
        </c:ser>
        <c:ser>
          <c:idx val="3"/>
          <c:order val="3"/>
          <c:tx>
            <c:strRef>
              <c:f>データシート!$A$30</c:f>
              <c:strCache>
                <c:ptCount val="1"/>
                <c:pt idx="0">
                  <c:v>浄化槽整備推進事業特別会計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8B0-4017-B806-9B92D76D2C45}"/>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8B0-4017-B806-9B92D76D2C4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0.02</c:v>
                </c:pt>
                <c:pt idx="4">
                  <c:v>#N/A</c:v>
                </c:pt>
                <c:pt idx="5">
                  <c:v>0.01</c:v>
                </c:pt>
                <c:pt idx="6">
                  <c:v>0</c:v>
                </c:pt>
                <c:pt idx="7">
                  <c:v>0</c:v>
                </c:pt>
                <c:pt idx="8">
                  <c:v>#N/A</c:v>
                </c:pt>
                <c:pt idx="9">
                  <c:v>0.01</c:v>
                </c:pt>
              </c:numCache>
            </c:numRef>
          </c:val>
          <c:extLst>
            <c:ext xmlns:c16="http://schemas.microsoft.com/office/drawing/2014/chart" uri="{C3380CC4-5D6E-409C-BE32-E72D297353CC}">
              <c16:uniqueId val="{00000005-88B0-4017-B806-9B92D76D2C4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c:v>
                </c:pt>
                <c:pt idx="8">
                  <c:v>#N/A</c:v>
                </c:pt>
                <c:pt idx="9">
                  <c:v>0.37</c:v>
                </c:pt>
              </c:numCache>
            </c:numRef>
          </c:val>
          <c:extLst>
            <c:ext xmlns:c16="http://schemas.microsoft.com/office/drawing/2014/chart" uri="{C3380CC4-5D6E-409C-BE32-E72D297353CC}">
              <c16:uniqueId val="{00000006-88B0-4017-B806-9B92D76D2C4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0.72</c:v>
                </c:pt>
                <c:pt idx="2">
                  <c:v>#N/A</c:v>
                </c:pt>
                <c:pt idx="3">
                  <c:v>1.59</c:v>
                </c:pt>
                <c:pt idx="4">
                  <c:v>#N/A</c:v>
                </c:pt>
                <c:pt idx="5">
                  <c:v>1</c:v>
                </c:pt>
                <c:pt idx="6">
                  <c:v>#N/A</c:v>
                </c:pt>
                <c:pt idx="7">
                  <c:v>1.54</c:v>
                </c:pt>
                <c:pt idx="8">
                  <c:v>#N/A</c:v>
                </c:pt>
                <c:pt idx="9">
                  <c:v>1.42</c:v>
                </c:pt>
              </c:numCache>
            </c:numRef>
          </c:val>
          <c:extLst>
            <c:ext xmlns:c16="http://schemas.microsoft.com/office/drawing/2014/chart" uri="{C3380CC4-5D6E-409C-BE32-E72D297353CC}">
              <c16:uniqueId val="{00000007-88B0-4017-B806-9B92D76D2C45}"/>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1.81</c:v>
                </c:pt>
                <c:pt idx="2">
                  <c:v>#N/A</c:v>
                </c:pt>
                <c:pt idx="3">
                  <c:v>1.56</c:v>
                </c:pt>
                <c:pt idx="4">
                  <c:v>#N/A</c:v>
                </c:pt>
                <c:pt idx="5">
                  <c:v>0.55000000000000004</c:v>
                </c:pt>
                <c:pt idx="6">
                  <c:v>#N/A</c:v>
                </c:pt>
                <c:pt idx="7">
                  <c:v>0.84</c:v>
                </c:pt>
                <c:pt idx="8">
                  <c:v>#N/A</c:v>
                </c:pt>
                <c:pt idx="9">
                  <c:v>1.45</c:v>
                </c:pt>
              </c:numCache>
            </c:numRef>
          </c:val>
          <c:extLst>
            <c:ext xmlns:c16="http://schemas.microsoft.com/office/drawing/2014/chart" uri="{C3380CC4-5D6E-409C-BE32-E72D297353CC}">
              <c16:uniqueId val="{00000008-88B0-4017-B806-9B92D76D2C4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3.76</c:v>
                </c:pt>
                <c:pt idx="2">
                  <c:v>#N/A</c:v>
                </c:pt>
                <c:pt idx="3">
                  <c:v>4.18</c:v>
                </c:pt>
                <c:pt idx="4">
                  <c:v>#N/A</c:v>
                </c:pt>
                <c:pt idx="5">
                  <c:v>3.3</c:v>
                </c:pt>
                <c:pt idx="6">
                  <c:v>#N/A</c:v>
                </c:pt>
                <c:pt idx="7">
                  <c:v>5.39</c:v>
                </c:pt>
                <c:pt idx="8">
                  <c:v>#N/A</c:v>
                </c:pt>
                <c:pt idx="9">
                  <c:v>5.26</c:v>
                </c:pt>
              </c:numCache>
            </c:numRef>
          </c:val>
          <c:extLst>
            <c:ext xmlns:c16="http://schemas.microsoft.com/office/drawing/2014/chart" uri="{C3380CC4-5D6E-409C-BE32-E72D297353CC}">
              <c16:uniqueId val="{00000009-88B0-4017-B806-9B92D76D2C4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564</c:v>
                </c:pt>
                <c:pt idx="5">
                  <c:v>572</c:v>
                </c:pt>
                <c:pt idx="8">
                  <c:v>619</c:v>
                </c:pt>
                <c:pt idx="11">
                  <c:v>647</c:v>
                </c:pt>
                <c:pt idx="14">
                  <c:v>659</c:v>
                </c:pt>
              </c:numCache>
            </c:numRef>
          </c:val>
          <c:extLst>
            <c:ext xmlns:c16="http://schemas.microsoft.com/office/drawing/2014/chart" uri="{C3380CC4-5D6E-409C-BE32-E72D297353CC}">
              <c16:uniqueId val="{00000000-8389-4870-934B-4351B5C2B8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89-4870-934B-4351B5C2B8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4</c:v>
                </c:pt>
                <c:pt idx="9">
                  <c:v>5</c:v>
                </c:pt>
                <c:pt idx="12">
                  <c:v>4</c:v>
                </c:pt>
              </c:numCache>
            </c:numRef>
          </c:val>
          <c:extLst>
            <c:ext xmlns:c16="http://schemas.microsoft.com/office/drawing/2014/chart" uri="{C3380CC4-5D6E-409C-BE32-E72D297353CC}">
              <c16:uniqueId val="{00000002-8389-4870-934B-4351B5C2B8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53</c:v>
                </c:pt>
                <c:pt idx="3">
                  <c:v>47</c:v>
                </c:pt>
                <c:pt idx="6">
                  <c:v>49</c:v>
                </c:pt>
                <c:pt idx="9">
                  <c:v>28</c:v>
                </c:pt>
                <c:pt idx="12">
                  <c:v>43</c:v>
                </c:pt>
              </c:numCache>
            </c:numRef>
          </c:val>
          <c:extLst>
            <c:ext xmlns:c16="http://schemas.microsoft.com/office/drawing/2014/chart" uri="{C3380CC4-5D6E-409C-BE32-E72D297353CC}">
              <c16:uniqueId val="{00000003-8389-4870-934B-4351B5C2B8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79</c:v>
                </c:pt>
                <c:pt idx="3">
                  <c:v>66</c:v>
                </c:pt>
                <c:pt idx="6">
                  <c:v>87</c:v>
                </c:pt>
                <c:pt idx="9">
                  <c:v>74</c:v>
                </c:pt>
                <c:pt idx="12">
                  <c:v>76</c:v>
                </c:pt>
              </c:numCache>
            </c:numRef>
          </c:val>
          <c:extLst>
            <c:ext xmlns:c16="http://schemas.microsoft.com/office/drawing/2014/chart" uri="{C3380CC4-5D6E-409C-BE32-E72D297353CC}">
              <c16:uniqueId val="{00000004-8389-4870-934B-4351B5C2B8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89-4870-934B-4351B5C2B8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89-4870-934B-4351B5C2B8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660</c:v>
                </c:pt>
                <c:pt idx="3">
                  <c:v>694</c:v>
                </c:pt>
                <c:pt idx="6">
                  <c:v>748</c:v>
                </c:pt>
                <c:pt idx="9">
                  <c:v>805</c:v>
                </c:pt>
                <c:pt idx="12">
                  <c:v>797</c:v>
                </c:pt>
              </c:numCache>
            </c:numRef>
          </c:val>
          <c:extLst>
            <c:ext xmlns:c16="http://schemas.microsoft.com/office/drawing/2014/chart" uri="{C3380CC4-5D6E-409C-BE32-E72D297353CC}">
              <c16:uniqueId val="{00000007-8389-4870-934B-4351B5C2B87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228</c:v>
                </c:pt>
                <c:pt idx="2">
                  <c:v>#N/A</c:v>
                </c:pt>
                <c:pt idx="3">
                  <c:v>#N/A</c:v>
                </c:pt>
                <c:pt idx="4">
                  <c:v>235</c:v>
                </c:pt>
                <c:pt idx="5">
                  <c:v>#N/A</c:v>
                </c:pt>
                <c:pt idx="6">
                  <c:v>#N/A</c:v>
                </c:pt>
                <c:pt idx="7">
                  <c:v>269</c:v>
                </c:pt>
                <c:pt idx="8">
                  <c:v>#N/A</c:v>
                </c:pt>
                <c:pt idx="9">
                  <c:v>#N/A</c:v>
                </c:pt>
                <c:pt idx="10">
                  <c:v>265</c:v>
                </c:pt>
                <c:pt idx="11">
                  <c:v>#N/A</c:v>
                </c:pt>
                <c:pt idx="12">
                  <c:v>#N/A</c:v>
                </c:pt>
                <c:pt idx="13">
                  <c:v>261</c:v>
                </c:pt>
                <c:pt idx="14">
                  <c:v>#N/A</c:v>
                </c:pt>
              </c:numCache>
            </c:numRef>
          </c:val>
          <c:smooth val="0"/>
          <c:extLst>
            <c:ext xmlns:c16="http://schemas.microsoft.com/office/drawing/2014/chart" uri="{C3380CC4-5D6E-409C-BE32-E72D297353CC}">
              <c16:uniqueId val="{00000008-8389-4870-934B-4351B5C2B87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5517</c:v>
                </c:pt>
                <c:pt idx="5">
                  <c:v>5555</c:v>
                </c:pt>
                <c:pt idx="8">
                  <c:v>5937</c:v>
                </c:pt>
                <c:pt idx="11">
                  <c:v>6104</c:v>
                </c:pt>
                <c:pt idx="14">
                  <c:v>5802</c:v>
                </c:pt>
              </c:numCache>
            </c:numRef>
          </c:val>
          <c:extLst>
            <c:ext xmlns:c16="http://schemas.microsoft.com/office/drawing/2014/chart" uri="{C3380CC4-5D6E-409C-BE32-E72D297353CC}">
              <c16:uniqueId val="{00000000-035F-4843-99C9-0AA64B3DAA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387</c:v>
                </c:pt>
                <c:pt idx="5">
                  <c:v>340</c:v>
                </c:pt>
                <c:pt idx="8">
                  <c:v>327</c:v>
                </c:pt>
                <c:pt idx="11">
                  <c:v>271</c:v>
                </c:pt>
                <c:pt idx="14">
                  <c:v>256</c:v>
                </c:pt>
              </c:numCache>
            </c:numRef>
          </c:val>
          <c:extLst>
            <c:ext xmlns:c16="http://schemas.microsoft.com/office/drawing/2014/chart" uri="{C3380CC4-5D6E-409C-BE32-E72D297353CC}">
              <c16:uniqueId val="{00000001-035F-4843-99C9-0AA64B3DAA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3050</c:v>
                </c:pt>
                <c:pt idx="5">
                  <c:v>2934</c:v>
                </c:pt>
                <c:pt idx="8">
                  <c:v>2884</c:v>
                </c:pt>
                <c:pt idx="11">
                  <c:v>2946</c:v>
                </c:pt>
                <c:pt idx="14">
                  <c:v>3092</c:v>
                </c:pt>
              </c:numCache>
            </c:numRef>
          </c:val>
          <c:extLst>
            <c:ext xmlns:c16="http://schemas.microsoft.com/office/drawing/2014/chart" uri="{C3380CC4-5D6E-409C-BE32-E72D297353CC}">
              <c16:uniqueId val="{00000002-035F-4843-99C9-0AA64B3DAA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5F-4843-99C9-0AA64B3DAA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5F-4843-99C9-0AA64B3DAA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5F-4843-99C9-0AA64B3DAA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979</c:v>
                </c:pt>
                <c:pt idx="3">
                  <c:v>963</c:v>
                </c:pt>
                <c:pt idx="6">
                  <c:v>910</c:v>
                </c:pt>
                <c:pt idx="9">
                  <c:v>800</c:v>
                </c:pt>
                <c:pt idx="12">
                  <c:v>793</c:v>
                </c:pt>
              </c:numCache>
            </c:numRef>
          </c:val>
          <c:extLst>
            <c:ext xmlns:c16="http://schemas.microsoft.com/office/drawing/2014/chart" uri="{C3380CC4-5D6E-409C-BE32-E72D297353CC}">
              <c16:uniqueId val="{00000006-035F-4843-99C9-0AA64B3DAA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353</c:v>
                </c:pt>
                <c:pt idx="3">
                  <c:v>367</c:v>
                </c:pt>
                <c:pt idx="6">
                  <c:v>454</c:v>
                </c:pt>
                <c:pt idx="9">
                  <c:v>484</c:v>
                </c:pt>
                <c:pt idx="12">
                  <c:v>509</c:v>
                </c:pt>
              </c:numCache>
            </c:numRef>
          </c:val>
          <c:extLst>
            <c:ext xmlns:c16="http://schemas.microsoft.com/office/drawing/2014/chart" uri="{C3380CC4-5D6E-409C-BE32-E72D297353CC}">
              <c16:uniqueId val="{00000007-035F-4843-99C9-0AA64B3DAA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751</c:v>
                </c:pt>
                <c:pt idx="3">
                  <c:v>715</c:v>
                </c:pt>
                <c:pt idx="6">
                  <c:v>749</c:v>
                </c:pt>
                <c:pt idx="9">
                  <c:v>690</c:v>
                </c:pt>
                <c:pt idx="12">
                  <c:v>653</c:v>
                </c:pt>
              </c:numCache>
            </c:numRef>
          </c:val>
          <c:extLst>
            <c:ext xmlns:c16="http://schemas.microsoft.com/office/drawing/2014/chart" uri="{C3380CC4-5D6E-409C-BE32-E72D297353CC}">
              <c16:uniqueId val="{00000008-035F-4843-99C9-0AA64B3DAA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35F-4843-99C9-0AA64B3DAA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6828</c:v>
                </c:pt>
                <c:pt idx="3">
                  <c:v>6983</c:v>
                </c:pt>
                <c:pt idx="6">
                  <c:v>7588</c:v>
                </c:pt>
                <c:pt idx="9">
                  <c:v>8261</c:v>
                </c:pt>
                <c:pt idx="12">
                  <c:v>8131</c:v>
                </c:pt>
              </c:numCache>
            </c:numRef>
          </c:val>
          <c:extLst>
            <c:ext xmlns:c16="http://schemas.microsoft.com/office/drawing/2014/chart" uri="{C3380CC4-5D6E-409C-BE32-E72D297353CC}">
              <c16:uniqueId val="{0000000A-035F-4843-99C9-0AA64B3DAA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200</c:v>
                </c:pt>
                <c:pt idx="5">
                  <c:v>#N/A</c:v>
                </c:pt>
                <c:pt idx="6">
                  <c:v>#N/A</c:v>
                </c:pt>
                <c:pt idx="7">
                  <c:v>554</c:v>
                </c:pt>
                <c:pt idx="8">
                  <c:v>#N/A</c:v>
                </c:pt>
                <c:pt idx="9">
                  <c:v>#N/A</c:v>
                </c:pt>
                <c:pt idx="10">
                  <c:v>913</c:v>
                </c:pt>
                <c:pt idx="11">
                  <c:v>#N/A</c:v>
                </c:pt>
                <c:pt idx="12">
                  <c:v>#N/A</c:v>
                </c:pt>
                <c:pt idx="13">
                  <c:v>937</c:v>
                </c:pt>
                <c:pt idx="14">
                  <c:v>#N/A</c:v>
                </c:pt>
              </c:numCache>
            </c:numRef>
          </c:val>
          <c:smooth val="0"/>
          <c:extLst>
            <c:ext xmlns:c16="http://schemas.microsoft.com/office/drawing/2014/chart" uri="{C3380CC4-5D6E-409C-BE32-E72D297353CC}">
              <c16:uniqueId val="{0000000B-035F-4843-99C9-0AA64B3DAA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791</c:v>
                </c:pt>
                <c:pt idx="1">
                  <c:v>881</c:v>
                </c:pt>
                <c:pt idx="2">
                  <c:v>942</c:v>
                </c:pt>
              </c:numCache>
            </c:numRef>
          </c:val>
          <c:extLst>
            <c:ext xmlns:c16="http://schemas.microsoft.com/office/drawing/2014/chart" uri="{C3380CC4-5D6E-409C-BE32-E72D297353CC}">
              <c16:uniqueId val="{00000000-AD91-456D-A350-334D854BD0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117</c:v>
                </c:pt>
                <c:pt idx="1">
                  <c:v>167</c:v>
                </c:pt>
                <c:pt idx="2">
                  <c:v>210</c:v>
                </c:pt>
              </c:numCache>
            </c:numRef>
          </c:val>
          <c:extLst>
            <c:ext xmlns:c16="http://schemas.microsoft.com/office/drawing/2014/chart" uri="{C3380CC4-5D6E-409C-BE32-E72D297353CC}">
              <c16:uniqueId val="{00000001-AD91-456D-A350-334D854BD0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1772</c:v>
                </c:pt>
                <c:pt idx="1">
                  <c:v>1689</c:v>
                </c:pt>
                <c:pt idx="2">
                  <c:v>1727</c:v>
                </c:pt>
              </c:numCache>
            </c:numRef>
          </c:val>
          <c:extLst>
            <c:ext xmlns:c16="http://schemas.microsoft.com/office/drawing/2014/chart" uri="{C3380CC4-5D6E-409C-BE32-E72D297353CC}">
              <c16:uniqueId val="{00000002-AD91-456D-A350-334D854BD0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{B9C15C80-0CD1-4933-9A86-FD04ADE21009}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57F-4169-81BE-3A779EACCD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{7E26563F-9B35-446B-A92F-C73E8CE2FE64}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7F-4169-81BE-3A779EACCD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{A9568F8A-C5ED-44F5-9129-2BDC4C958A66}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7F-4169-81BE-3A779EACCD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{4D577493-4B6F-4A5A-ABCC-EAB817386717}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7F-4169-81BE-3A779EACCD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{691DCAB6-7329-4F0D-A413-AABE71223A5D}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7F-4169-81BE-3A779EACCD8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{24BCD683-5A70-4E3F-AEDD-4044685DF2EE}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57F-4169-81BE-3A779EACCD8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{0B5045F9-6267-40CB-8B9A-0CF4C2B7594B}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57F-4169-81BE-3A779EACCD8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{FC2E28B2-FFF2-4374-BD64-7895AB40E024}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57F-4169-81BE-3A779EACCD8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{09BFFA89-66FC-4B4C-A889-E80BC84C1A63}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57F-4169-81BE-3A779EACCD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61</c:v>
                </c:pt>
                <c:pt idx="16">
                  <c:v>60.8</c:v>
                </c:pt>
                <c:pt idx="24">
                  <c:v>57.7</c:v>
                </c:pt>
                <c:pt idx="32">
                  <c:v>59.2</c:v>
                </c:pt>
              </c:numCache>
            </c:numRef>
          </c:xVal>
          <c:yVal>
            <c:numRef>
              <c:f>公会計指標分析・財政指標組合せ分析表!$BP$51:$DC$51</c:f>
              <c:numCache>
                <c:formatCode>#,##0.0;"▲ "#,##0.0</c:formatCode>
                <c:ptCount val="40"/>
                <c:pt idx="8">
                  <c:v>7</c:v>
                </c:pt>
                <c:pt idx="16">
                  <c:v>18.5</c:v>
                </c:pt>
                <c:pt idx="24">
                  <c:v>28</c:v>
                </c:pt>
                <c:pt idx="32">
                  <c:v>29.4</c:v>
                </c:pt>
              </c:numCache>
            </c:numRef>
          </c:yVal>
          <c:smooth val="0"/>
          <c:extLst>
            <c:ext xmlns:c16="http://schemas.microsoft.com/office/drawing/2014/chart" uri="{C3380CC4-5D6E-409C-BE32-E72D297353CC}">
              <c16:uniqueId val="{00000009-A57F-4169-81BE-3A779EACCD8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{773CD7B4-FD10-4C85-9DB8-ED1EAA94366F}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57F-4169-81BE-3A779EACCD8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{E076721A-5A6E-4020-9A55-7870FB3EA6F1}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7F-4169-81BE-3A779EACCD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{1A97F8A0-9955-4482-9349-A5559FE07E32}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7F-4169-81BE-3A779EACCD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{854FAADA-D3B0-40F9-8F49-E12190B0C3D2}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7F-4169-81BE-3A779EACCD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{DCAB22F3-47DC-4086-9A92-DD679415C6DC}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7F-4169-81BE-3A779EACCD8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{2A38658A-694D-4C89-B155-B4BD92BE45DD}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57F-4169-81BE-3A779EACCD8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{E86B636C-64EE-4063-88F9-A9A03BCCBCE2}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57F-4169-81BE-3A779EACCD8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{595E38D6-0A49-466D-B439-557801F9CC99}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57F-4169-81BE-3A779EACCD8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{43139808-8D66-4D37-A76B-2097422429F7}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57F-4169-81BE-3A779EACCD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57F-4169-81BE-3A779EACCD87}"/>
            </c:ext>
          </c:extLst>
        </c:ser>
        <c:dLbls>
          <c:showLegendKey val="0"/>
          <c:showVal val="1"/>
          <c:showCatName val="0"/>
          <c:showSerName val="0"/>
          <c:showPercent val="0"/>
          <c:showBubbleSize val="0"/>
        </c:dLbls>
        <c:axId val="46179840"/>
        <c:axId val="46181760"/>
      </c:scatterChart>
      <c:valAx>
        <c:axId val="46179840"/>
        <c:scaling>
          <c:orientation val="maxMin"/>
          <c:max val="6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{EF399AA6-9EE5-4010-A59F-A0EF1E9C08D9}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78E-42CD-B378-C9E8EB56D9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{DC0B9BBB-6AE3-4388-8E54-3D38330DEB24}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8E-42CD-B378-C9E8EB56D9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{18AE75FC-353A-4408-BE88-D65348121AE8}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8E-42CD-B378-C9E8EB56D9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{08C89CBD-7792-4351-9893-6AE344F954D3}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8E-42CD-B378-C9E8EB56D9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{6A49D7C2-48DC-4A6E-A389-2DEE3C6CD591}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8E-42CD-B378-C9E8EB56D98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{D3BE2034-1B5D-45AB-B878-22408862CEEE}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78E-42CD-B378-C9E8EB56D98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{BB5F0DF5-757E-46BC-A157-44A7735458F0}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78E-42CD-B378-C9E8EB56D981}"/>
                </c:ext>
              </c:extLst>
            </c:dLbl>
            <c:dLbl>
              <c:idx val="24"/>
              <c:layout>
                <c:manualLayout>
                  <c:x val="0"/>
                  <c:y val="-8.0126679302174736E-3"/>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{974B5022-0C0F-4F20-982B-3F524F68A0CE}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78E-42CD-B378-C9E8EB56D981}"/>
                </c:ext>
              </c:extLst>
            </c:dLbl>
            <c:dLbl>
              <c:idx val="32"/>
              <c:layout>
                <c:manualLayout>
                  <c:x val="0"/>
                  <c:y val="8.0126679302175517E-3"/>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{323642D7-DBE1-4E96-AC89-9A9CE051D6A8}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78E-42CD-B378-C9E8EB56D9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8.1</c:v>
                </c:pt>
                <c:pt idx="16">
                  <c:v>8.5</c:v>
                </c:pt>
                <c:pt idx="24">
                  <c:v>8.4</c:v>
                </c:pt>
                <c:pt idx="32">
                  <c:v>8.4</c:v>
                </c:pt>
              </c:numCache>
            </c:numRef>
          </c:xVal>
          <c:yVal>
            <c:numRef>
              <c:f>公会計指標分析・財政指標組合せ分析表!$BP$73:$DC$73</c:f>
              <c:numCache>
                <c:formatCode>#,##0.0;"▲ "#,##0.0</c:formatCode>
                <c:ptCount val="40"/>
                <c:pt idx="8">
                  <c:v>7</c:v>
                </c:pt>
                <c:pt idx="16">
                  <c:v>18.5</c:v>
                </c:pt>
                <c:pt idx="24">
                  <c:v>28</c:v>
                </c:pt>
                <c:pt idx="32">
                  <c:v>29.4</c:v>
                </c:pt>
              </c:numCache>
            </c:numRef>
          </c:yVal>
          <c:smooth val="0"/>
          <c:extLst>
            <c:ext xmlns:c16="http://schemas.microsoft.com/office/drawing/2014/chart" uri="{C3380CC4-5D6E-409C-BE32-E72D297353CC}">
              <c16:uniqueId val="{00000009-478E-42CD-B378-C9E8EB56D9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{7A26A9A1-CA3D-474D-95F9-FB99E46E7B14}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78E-42CD-B378-C9E8EB56D98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{D678C32E-7D2A-4A35-B330-8C82FC26F3EE}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8E-42CD-B378-C9E8EB56D9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{20EEA7AB-B1F8-48C3-9D2D-E88EF0CC2E0E}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8E-42CD-B378-C9E8EB56D9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{51F17C5F-943F-41EE-B172-C8F3C432A81C}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8E-42CD-B378-C9E8EB56D9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{EF700F5C-574B-4D8E-BB2B-1FD00FA4E0DD}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8E-42CD-B378-C9E8EB56D98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{1AA92575-BB10-413D-B105-B2B66C9DB224}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78E-42CD-B378-C9E8EB56D981}"/>
                </c:ext>
              </c:extLst>
            </c:dLbl>
            <c:dLbl>
              <c:idx val="16"/>
              <c:layout>
                <c:manualLayout>
                  <c:x val="-4.490505736590110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{BFA6B7B8-0B54-41FF-8412-2047041EEF6D}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78E-42CD-B378-C9E8EB56D981}"/>
                </c:ext>
              </c:extLst>
            </c:dLbl>
            <c:dLbl>
              <c:idx val="24"/>
              <c:layout>
                <c:manualLayout>
                  <c:x val="-1.8235628084250059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{14077838-2CE7-4C71-BDD6-268B6F96A76F}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78E-42CD-B378-C9E8EB56D98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{0FBD6CBB-701F-4E04-91EE-2B2461C01DB3}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78E-42CD-B378-C9E8EB56D9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78E-42CD-B378-C9E8EB56D981}"/>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前年度と比較すると元利償還金は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百万円減少したものの、実質公債費比率（</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カ年平均）は昨年と同水準で推移している。この要因としては、普通交付税の額が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百万円減少したこと、臨時財政対策債発行可能額が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ことにより、算出に用いる分母が小さくなったことが挙げられる。今後はうから館整備事業やＰＦＩ活用事業等の大きな事業が控えており、起債残高及び元利償還金は増加すると見込んでいる。今後も償還額は高止まりの傾向にあるため、厳しい財政運営が予測される。事業の見直し等を含め、新規の地方債発行を元利償還額以下に抑えるなど、地方債残高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前年度と比較すると地方債残高は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百万円減少しているものの、充当可能財源等が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百万円減少したことにより、前年度と比較すると将来負担比率が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となっており、今後も高い数値で推移していくことが予想される。今後もうから館整備事業やＰＦＩ活用事業等が控えているため、地方債残高はさらに増加する見込みである。今後は厳しい財政状況による充当可能基金の減少が見込まれるが、事業の見直しや新規の地方債発行を元金償還額以下に抑えるなど、地方債残高の抑制を図り、中長期的視点に立った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地域振興対策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年熊本地震復興基金を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百万円、森林環境譲与税</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基金を百万円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、新型コロナウイルス感染症対策利子補給基金を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百万円、減債基金に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百万円、ふるさとづくり基金に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百万円、ふるさとなんかん応援寄附金基金に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を積み立てた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が要因となり、基金全体として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積立てが増加した要因としては、普通交付税及び各種交付金等が増加したこと、税収が増加したこと等に伴い財源に余裕が出たことが挙げられる。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元金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償還額や施設老朽化に伴う維持補修費の増加に加え、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うから館整備事業やＰＦＩ活用事業</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などの大型事業も控えており、厳しい財政運営が続くものと思われる。そのため、基金全体として減少傾向になると見込んでいる。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ふるさとづくり基金：地域づくりを推進する事業の財源に充てる。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地域福祉基金：高齢者等に対する福祉を推進する事業の財源に充てる。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ふるさとなんかん応援寄附金基金：まちづくりを実現するための事業の財源に充てる。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地域振興対策基金：最終処分場建設に伴う地域振興事業の財源に充てる。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地域振興対策基金：道路補修等事業に伴い、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百万円を取り崩したことにより減少。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ふるさとづくり基金：普通交付税及び各種交付金等の増加及び税収が増加したことに伴い財源に余裕が出たことにより、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百万円を積み立てたことにより増加。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年熊本地震復興基金：防災対策等事業に伴い、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ふるさとなんかん応援寄附金基金：ふるさと応援寄附金の収入に伴い、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百万円を積み立てたことにより増加。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定住促進住宅整備改修費基金：定住促進住宅改修事業の財源の一部に取り崩しが見込まれる。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ふるさとなんかん応援寄附金基金：北原白秋生家整備事業の財源として取り崩す見込みである。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年熊本地震復興基金：今後の防災対策等事業の財源として取り崩す見込みである。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普通交付税及び各種交付金等の増加及び税収が増加したことに伴い財源に余裕が出たことにより、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百万円を積み立てることができたため増となっている。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現在の財政状況では今後も取り崩しが見込まれるが、実質赤字比率が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を超えることを防ぐため、標準財政規模の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億円）程度を保有の目安として維持していきたい。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普通交付税及び各種交付金等の増加及び税収が増加したことに伴い財源に余裕が出たことにより、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百万円を積み立てることができたため増となっている。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今後も町債の償還額は高止まりの傾向にあるため、償還財源として段階的に取り崩す見込みである。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89AF3EB-473C-4897-82B5-4E66B6D5B5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EAC1B28-CAB8-45E1-BAA5-FA07DDC931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4CFFA12-EEB9-41E9-B339-734A16B7282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60D31D82-196B-4F4B-9889-E2767358DB9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C9066993-2270-42D7-801D-70625605C12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913F36FB-5EFE-44EA-9A82-0DAEDDE19F1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4F292B41-639A-40BE-8049-4410E5D1AB8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F1DFA1DB-1C87-433B-BF4C-E1DFB9BB66B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EF0D6D6D-AC65-4E81-B34A-EA064214E4D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1D7FD83D-604F-4324-BC0E-FB2592B5563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96A7261A-A622-47A3-B088-8CCA85897D3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415C2FBB-FDA4-4913-B3F4-D11CEBD7AA3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9C22BB0-D36C-4B85-ABF3-772B55A4DDF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844B019C-32DE-4794-B174-492DCDD42D7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9,001
8,817
68.92
7,284,676
7,078,829
198,731
3,774,144
8,131,112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D36BE18D-8B5B-457B-A22C-B60CF49E2ED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7AF381A7-A612-43B3-813D-AD5181839AA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1970502A-03BE-4CCD-8F5F-DBDD912CAB8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CFD6944E-DDA6-4D00-B225-DC23576104F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ADA41533-8D23-476C-89F8-571C90C8B36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117F18F3-E4CB-41D4-BF2D-7527CBE1AFB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445B9573-D771-45AB-B9A3-BAB7D670503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A2EE6E7B-C509-4F85-A759-D28AAA1CA4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B7BAD65D-C326-4BEE-A059-4835A96F466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7E586BE7-CEEB-4F3B-A626-F77CA79850B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293E74E8-DECB-4BE6-89C7-A835AAD873D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D94077A0-CC43-4B79-AE7F-8E977AC9D3E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97D20FBE-4D66-415E-A9B9-FC448C8FEAE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7B1CC5D4-4A1D-4238-AAB0-D76A6C7835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F8AD0A9E-8DB4-4881-BA35-FB0F3D7ECD1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5810E6DB-63B8-4C0C-A2FB-2D5E9748F49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D8BF53B0-EEB7-4385-B533-AE8725819BB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B87BA869-269C-4445-8034-79368387643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30C13D1-73F1-405A-94AA-25AF3E169D1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DA2246FA-5FAC-4FAA-8CD0-7EEB6AAD6D2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8982C7CA-041D-4B79-B190-6D5EA45A37EB}"/>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8C925BE8-933B-40F1-A96D-9F52F1A45BE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B00C8E0E-137D-49BE-931F-B6C4C66CE5C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B700529C-9F99-4C90-A8BA-E77BA8B717D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673EB412-5E13-4C7B-AD82-D77D3FEE2A4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C76C552F-A8CE-4428-A7A2-89694E9C711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125054DD-48DA-466F-B931-99268E1AA97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F2749BB0-0EF5-4123-9682-F5F2124CDA3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595FDCCE-BB40-42C9-83AC-39D9E9504DB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32CFF17F-22A7-45D6-976C-1D41B8F47CE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3412D187-D743-4CBF-BE3C-3F98B4BBD75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99A79632-DDD3-4E47-9B42-D71FAEBE66A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F148FD03-E20F-4BB1-9865-1ACBE7E2965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2227D6B-D102-4BA5-88CD-6C5E85ECB3C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4357C809-A681-4407-B5F7-D049F13C564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増加したが類似団体と比較すると下回っている。また、類似団体についても有形固定資産減価償却率は同じく増加傾向にある。増加の要因としては、令和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年度に売却予定の旧延寿荘を一旦町の所有にしているがこの施設の有形固定資産減価償却率が主要の棟で</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と</a:t>
          </a:r>
          <a:r>
            <a:rPr kumimoji="1" lang="en-US" altLang="ja-JP" sz="1100">
              <a:latin typeface="ＭＳ Ｐゴシック" panose="020B0600070205080204" pitchFamily="50" charset="-128"/>
              <a:ea typeface="ＭＳ Ｐゴシック" panose="020B0600070205080204" pitchFamily="50" charset="-128"/>
            </a:rPr>
            <a:t>97%</a:t>
          </a:r>
          <a:r>
            <a:rPr kumimoji="1" lang="ja-JP" altLang="en-US" sz="1100">
              <a:latin typeface="ＭＳ Ｐゴシック" panose="020B0600070205080204" pitchFamily="50" charset="-128"/>
              <a:ea typeface="ＭＳ Ｐゴシック" panose="020B0600070205080204" pitchFamily="50" charset="-128"/>
            </a:rPr>
            <a:t>となっていることがあげられる。令和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年度では、旧南関町役場の車庫と大津山団地の</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号棟が解体されており、引き続き施設マネジメントを計画的に推進するよう努めていく。</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E4AC700-7006-4103-88A8-09D2580056E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FD65C53B-27CA-4CBA-BF5C-5A774CA8EE3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D1EAEACA-60F9-4A79-BB39-921915936A6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a:extLst>
            <a:ext uri="{FF2B5EF4-FFF2-40B4-BE49-F238E27FC236}">
              <a16:creationId xmlns:a16="http://schemas.microsoft.com/office/drawing/2014/main" id="{5BE8D409-9307-407B-93EC-9928A8E05B3D}"/>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5" name="テキスト ボックス 54">
          <a:extLst>
            <a:ext uri="{FF2B5EF4-FFF2-40B4-BE49-F238E27FC236}">
              <a16:creationId xmlns:a16="http://schemas.microsoft.com/office/drawing/2014/main" id="{C9419B9A-2887-40F6-8044-D1FF28C058D8}"/>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a:extLst>
            <a:ext uri="{FF2B5EF4-FFF2-40B4-BE49-F238E27FC236}">
              <a16:creationId xmlns:a16="http://schemas.microsoft.com/office/drawing/2014/main" id="{E1CF12E2-0616-4741-8D55-4B79CBA36742}"/>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a:extLst>
            <a:ext uri="{FF2B5EF4-FFF2-40B4-BE49-F238E27FC236}">
              <a16:creationId xmlns:a16="http://schemas.microsoft.com/office/drawing/2014/main" id="{6A5DEC08-210C-4EA2-80AB-2986FB30C4BE}"/>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a:extLst>
            <a:ext uri="{FF2B5EF4-FFF2-40B4-BE49-F238E27FC236}">
              <a16:creationId xmlns:a16="http://schemas.microsoft.com/office/drawing/2014/main" id="{1A4E93A0-41C0-4642-ABD2-6039CD9065F9}"/>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a:extLst>
            <a:ext uri="{FF2B5EF4-FFF2-40B4-BE49-F238E27FC236}">
              <a16:creationId xmlns:a16="http://schemas.microsoft.com/office/drawing/2014/main" id="{6C742863-82C3-4171-97C4-9E827A6C8ED1}"/>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a:extLst>
            <a:ext uri="{FF2B5EF4-FFF2-40B4-BE49-F238E27FC236}">
              <a16:creationId xmlns:a16="http://schemas.microsoft.com/office/drawing/2014/main" id="{B73A17D0-C3B6-46B1-9D8D-A3CA1A7F0635}"/>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a:extLst>
            <a:ext uri="{FF2B5EF4-FFF2-40B4-BE49-F238E27FC236}">
              <a16:creationId xmlns:a16="http://schemas.microsoft.com/office/drawing/2014/main" id="{3573AA37-CBFF-4B85-B06C-61313809512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2C3B4A9-3062-494A-86C2-427162E28F0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E376540-09AB-49CA-A146-57CD1C68E4E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10B70EC-862C-4860-B770-D4ABE52A785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65" name="直線コネクタ 64">
          <a:extLst>
            <a:ext uri="{FF2B5EF4-FFF2-40B4-BE49-F238E27FC236}">
              <a16:creationId xmlns:a16="http://schemas.microsoft.com/office/drawing/2014/main" id="{BE4390C8-1DD4-43AC-B895-335657C3108D}"/>
            </a:ext>
          </a:extLst>
        </xdr:cNvPr>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66" name="有形固定資産減価償却率最小値テキスト">
          <a:extLst>
            <a:ext uri="{FF2B5EF4-FFF2-40B4-BE49-F238E27FC236}">
              <a16:creationId xmlns:a16="http://schemas.microsoft.com/office/drawing/2014/main" id="{07AC1517-BE96-49D3-BDD3-A2AF7F979054}"/>
            </a:ext>
          </a:extLst>
        </xdr:cNvPr>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67" name="直線コネクタ 66">
          <a:extLst>
            <a:ext uri="{FF2B5EF4-FFF2-40B4-BE49-F238E27FC236}">
              <a16:creationId xmlns:a16="http://schemas.microsoft.com/office/drawing/2014/main" id="{09BA64F6-D473-475F-AD48-002308098E00}"/>
            </a:ext>
          </a:extLst>
        </xdr:cNvPr>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68" name="有形固定資産減価償却率最大値テキスト">
          <a:extLst>
            <a:ext uri="{FF2B5EF4-FFF2-40B4-BE49-F238E27FC236}">
              <a16:creationId xmlns:a16="http://schemas.microsoft.com/office/drawing/2014/main" id="{5155D3F5-EC94-4811-8D4D-865D65588945}"/>
            </a:ext>
          </a:extLst>
        </xdr:cNvPr>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69" name="直線コネクタ 68">
          <a:extLst>
            <a:ext uri="{FF2B5EF4-FFF2-40B4-BE49-F238E27FC236}">
              <a16:creationId xmlns:a16="http://schemas.microsoft.com/office/drawing/2014/main" id="{F10DF6DE-DBB4-4AA4-85C6-15134D7092E8}"/>
            </a:ext>
          </a:extLst>
        </xdr:cNvPr>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70" name="有形固定資産減価償却率平均値テキスト">
          <a:extLst>
            <a:ext uri="{FF2B5EF4-FFF2-40B4-BE49-F238E27FC236}">
              <a16:creationId xmlns:a16="http://schemas.microsoft.com/office/drawing/2014/main" id="{9B013FD6-3FFF-4067-90E7-2D3215A63AFE}"/>
            </a:ext>
          </a:extLst>
        </xdr:cNvPr>
        <xdr:cNvSpPr txBox="1"/>
      </xdr:nvSpPr>
      <xdr:spPr>
        <a:xfrm>
          <a:off x="4813300" y="58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1" name="フローチャート: 判断 70">
          <a:extLst>
            <a:ext uri="{FF2B5EF4-FFF2-40B4-BE49-F238E27FC236}">
              <a16:creationId xmlns:a16="http://schemas.microsoft.com/office/drawing/2014/main" id="{577BFE00-2886-46C4-A117-EDC05ED37710}"/>
            </a:ext>
          </a:extLst>
        </xdr:cNvPr>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72" name="フローチャート: 判断 71">
          <a:extLst>
            <a:ext uri="{FF2B5EF4-FFF2-40B4-BE49-F238E27FC236}">
              <a16:creationId xmlns:a16="http://schemas.microsoft.com/office/drawing/2014/main" id="{24623615-B8D9-4B80-932E-08C82701482F}"/>
            </a:ext>
          </a:extLst>
        </xdr:cNvPr>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3" name="フローチャート: 判断 72">
          <a:extLst>
            <a:ext uri="{FF2B5EF4-FFF2-40B4-BE49-F238E27FC236}">
              <a16:creationId xmlns:a16="http://schemas.microsoft.com/office/drawing/2014/main" id="{F20B5670-E3A0-4ED7-8F38-AD2D6366D122}"/>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74" name="フローチャート: 判断 73">
          <a:extLst>
            <a:ext uri="{FF2B5EF4-FFF2-40B4-BE49-F238E27FC236}">
              <a16:creationId xmlns:a16="http://schemas.microsoft.com/office/drawing/2014/main" id="{BCBB8534-BC65-4D13-9F81-FFF4675DE6CF}"/>
            </a:ext>
          </a:extLst>
        </xdr:cNvPr>
        <xdr:cNvSpPr/>
      </xdr:nvSpPr>
      <xdr:spPr>
        <a:xfrm>
          <a:off x="2476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5" name="フローチャート: 判断 74">
          <a:extLst>
            <a:ext uri="{FF2B5EF4-FFF2-40B4-BE49-F238E27FC236}">
              <a16:creationId xmlns:a16="http://schemas.microsoft.com/office/drawing/2014/main" id="{3CC4CB97-E553-47C3-98FD-35932AA99C36}"/>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0D9F04B-516F-4840-8C2C-5DABE24CA19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BBC6F41-BDC2-4FD3-B157-52240A36B4C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81DF358-5974-49DC-B8A3-132917E5813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68CDBD3-B568-4A72-A212-96516B2E64B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1077B61-1D44-493B-B22B-177D6DBD070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4953</xdr:rowOff>
    </xdr:from>
    <xdr:to>
      <xdr:col>23</xdr:col>
      <xdr:colOff>136525</xdr:colOff>
      <xdr:row>29</xdr:row>
      <xdr:rowOff>106553</xdr:rowOff>
    </xdr:to>
    <xdr:sp macro="" textlink="">
      <xdr:nvSpPr>
        <xdr:cNvPr id="81" name="楕円 80">
          <a:extLst>
            <a:ext uri="{FF2B5EF4-FFF2-40B4-BE49-F238E27FC236}">
              <a16:creationId xmlns:a16="http://schemas.microsoft.com/office/drawing/2014/main" id="{074EB22A-CEB2-40E3-938B-6AE256C55D1C}"/>
            </a:ext>
          </a:extLst>
        </xdr:cNvPr>
        <xdr:cNvSpPr/>
      </xdr:nvSpPr>
      <xdr:spPr>
        <a:xfrm>
          <a:off x="4711700" y="57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27830</xdr:rowOff>
    </xdr:from>
    <xdr:ext cx="405111" cy="259045"/>
    <xdr:sp macro="" textlink="">
      <xdr:nvSpPr>
        <xdr:cNvPr id="82" name="有形固定資産減価償却率該当値テキスト">
          <a:extLst>
            <a:ext uri="{FF2B5EF4-FFF2-40B4-BE49-F238E27FC236}">
              <a16:creationId xmlns:a16="http://schemas.microsoft.com/office/drawing/2014/main" id="{615F2A14-DCCD-4A0A-B78A-560B752B189E}"/>
            </a:ext>
          </a:extLst>
        </xdr:cNvPr>
        <xdr:cNvSpPr txBox="1"/>
      </xdr:nvSpPr>
      <xdr:spPr>
        <a:xfrm>
          <a:off x="4813300" y="5599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144018</xdr:rowOff>
    </xdr:from>
    <xdr:to>
      <xdr:col>19</xdr:col>
      <xdr:colOff>187325</xdr:colOff>
      <xdr:row>29</xdr:row>
      <xdr:rowOff>74168</xdr:rowOff>
    </xdr:to>
    <xdr:sp macro="" textlink="">
      <xdr:nvSpPr>
        <xdr:cNvPr id="83" name="楕円 82">
          <a:extLst>
            <a:ext uri="{FF2B5EF4-FFF2-40B4-BE49-F238E27FC236}">
              <a16:creationId xmlns:a16="http://schemas.microsoft.com/office/drawing/2014/main" id="{981F4C3D-C361-4051-8179-C01B1C3D0973}"/>
            </a:ext>
          </a:extLst>
        </xdr:cNvPr>
        <xdr:cNvSpPr/>
      </xdr:nvSpPr>
      <xdr:spPr>
        <a:xfrm>
          <a:off x="4000500" y="57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23368</xdr:rowOff>
    </xdr:from>
    <xdr:to>
      <xdr:col>23</xdr:col>
      <xdr:colOff>85725</xdr:colOff>
      <xdr:row>29</xdr:row>
      <xdr:rowOff>55753</xdr:rowOff>
    </xdr:to>
    <xdr:cxnSp macro="">
      <xdr:nvCxnSpPr>
        <xdr:cNvPr id="84" name="直線コネクタ 83">
          <a:extLst>
            <a:ext uri="{FF2B5EF4-FFF2-40B4-BE49-F238E27FC236}">
              <a16:creationId xmlns:a16="http://schemas.microsoft.com/office/drawing/2014/main" id="{9536A3D7-18F4-4CE1-93DC-215A707A336A}"/>
            </a:ext>
          </a:extLst>
        </xdr:cNvPr>
        <xdr:cNvCxnSpPr/>
      </xdr:nvCxnSpPr>
      <xdr:spPr>
        <a:xfrm>
          <a:off x="4051300" y="5766943"/>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39497</xdr:rowOff>
    </xdr:from>
    <xdr:to>
      <xdr:col>15</xdr:col>
      <xdr:colOff>187325</xdr:colOff>
      <xdr:row>29</xdr:row>
      <xdr:rowOff>141097</xdr:rowOff>
    </xdr:to>
    <xdr:sp macro="" textlink="">
      <xdr:nvSpPr>
        <xdr:cNvPr id="85" name="楕円 84">
          <a:extLst>
            <a:ext uri="{FF2B5EF4-FFF2-40B4-BE49-F238E27FC236}">
              <a16:creationId xmlns:a16="http://schemas.microsoft.com/office/drawing/2014/main" id="{F1A5397E-C382-4B3C-9458-C50013EB61C7}"/>
            </a:ext>
          </a:extLst>
        </xdr:cNvPr>
        <xdr:cNvSpPr/>
      </xdr:nvSpPr>
      <xdr:spPr>
        <a:xfrm>
          <a:off x="3238500" y="5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23368</xdr:rowOff>
    </xdr:from>
    <xdr:to>
      <xdr:col>19</xdr:col>
      <xdr:colOff>136525</xdr:colOff>
      <xdr:row>29</xdr:row>
      <xdr:rowOff>90297</xdr:rowOff>
    </xdr:to>
    <xdr:cxnSp macro="">
      <xdr:nvCxnSpPr>
        <xdr:cNvPr id="86" name="直線コネクタ 85">
          <a:extLst>
            <a:ext uri="{FF2B5EF4-FFF2-40B4-BE49-F238E27FC236}">
              <a16:creationId xmlns:a16="http://schemas.microsoft.com/office/drawing/2014/main" id="{B23D7335-DCAB-49F1-8386-6B1DBA0BDD99}"/>
            </a:ext>
          </a:extLst>
        </xdr:cNvPr>
        <xdr:cNvCxnSpPr/>
      </xdr:nvCxnSpPr>
      <xdr:spPr>
        <a:xfrm flipV="1">
          <a:off x="3289300" y="5766943"/>
          <a:ext cx="7620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7" name="楕円 86">
          <a:extLst>
            <a:ext uri="{FF2B5EF4-FFF2-40B4-BE49-F238E27FC236}">
              <a16:creationId xmlns:a16="http://schemas.microsoft.com/office/drawing/2014/main" id="{DAAA7F0B-34FD-4153-A053-0AD3E4043BF8}"/>
            </a:ext>
          </a:extLst>
        </xdr:cNvPr>
        <xdr:cNvSpPr/>
      </xdr:nvSpPr>
      <xdr:spPr>
        <a:xfrm>
          <a:off x="2476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90297</xdr:rowOff>
    </xdr:from>
    <xdr:to>
      <xdr:col>15</xdr:col>
      <xdr:colOff>136525</xdr:colOff>
      <xdr:row>29</xdr:row>
      <xdr:rowOff>94615</xdr:rowOff>
    </xdr:to>
    <xdr:cxnSp macro="">
      <xdr:nvCxnSpPr>
        <xdr:cNvPr id="88" name="直線コネクタ 87">
          <a:extLst>
            <a:ext uri="{FF2B5EF4-FFF2-40B4-BE49-F238E27FC236}">
              <a16:creationId xmlns:a16="http://schemas.microsoft.com/office/drawing/2014/main" id="{91DE86C9-A5B9-4560-BF5D-EF85A6C0555D}"/>
            </a:ext>
          </a:extLst>
        </xdr:cNvPr>
        <xdr:cNvCxnSpPr/>
      </xdr:nvCxnSpPr>
      <xdr:spPr>
        <a:xfrm flipV="1">
          <a:off x="2527300" y="5833872"/>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50292</xdr:rowOff>
    </xdr:from>
    <xdr:to>
      <xdr:col>7</xdr:col>
      <xdr:colOff>187325</xdr:colOff>
      <xdr:row>29</xdr:row>
      <xdr:rowOff>151892</xdr:rowOff>
    </xdr:to>
    <xdr:sp macro="" textlink="">
      <xdr:nvSpPr>
        <xdr:cNvPr id="89" name="楕円 88">
          <a:extLst>
            <a:ext uri="{FF2B5EF4-FFF2-40B4-BE49-F238E27FC236}">
              <a16:creationId xmlns:a16="http://schemas.microsoft.com/office/drawing/2014/main" id="{BF1DC703-62B9-49E9-A603-47F93F24F05B}"/>
            </a:ext>
          </a:extLst>
        </xdr:cNvPr>
        <xdr:cNvSpPr/>
      </xdr:nvSpPr>
      <xdr:spPr>
        <a:xfrm>
          <a:off x="1714500" y="57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94615</xdr:rowOff>
    </xdr:from>
    <xdr:to>
      <xdr:col>11</xdr:col>
      <xdr:colOff>136525</xdr:colOff>
      <xdr:row>29</xdr:row>
      <xdr:rowOff>101092</xdr:rowOff>
    </xdr:to>
    <xdr:cxnSp macro="">
      <xdr:nvCxnSpPr>
        <xdr:cNvPr id="90" name="直線コネクタ 89">
          <a:extLst>
            <a:ext uri="{FF2B5EF4-FFF2-40B4-BE49-F238E27FC236}">
              <a16:creationId xmlns:a16="http://schemas.microsoft.com/office/drawing/2014/main" id="{854F766B-21B1-45E6-B1E2-4487FC7228C4}"/>
            </a:ext>
          </a:extLst>
        </xdr:cNvPr>
        <xdr:cNvCxnSpPr/>
      </xdr:nvCxnSpPr>
      <xdr:spPr>
        <a:xfrm flipV="1">
          <a:off x="1765300" y="5838190"/>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91" name="n_1aveValue有形固定資産減価償却率">
          <a:extLst>
            <a:ext uri="{FF2B5EF4-FFF2-40B4-BE49-F238E27FC236}">
              <a16:creationId xmlns:a16="http://schemas.microsoft.com/office/drawing/2014/main" id="{FB3BC599-238E-461D-A86A-D0C8DA440065}"/>
            </a:ext>
          </a:extLst>
        </xdr:cNvPr>
        <xdr:cNvSpPr txBox="1"/>
      </xdr:nvSpPr>
      <xdr:spPr>
        <a:xfrm>
          <a:off x="38360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92" name="n_2aveValue有形固定資産減価償却率">
          <a:extLst>
            <a:ext uri="{FF2B5EF4-FFF2-40B4-BE49-F238E27FC236}">
              <a16:creationId xmlns:a16="http://schemas.microsoft.com/office/drawing/2014/main" id="{D23B1B51-9DF2-436E-A200-480F1130B1F9}"/>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3954</xdr:rowOff>
    </xdr:from>
    <xdr:ext cx="405111" cy="259045"/>
    <xdr:sp macro="" textlink="">
      <xdr:nvSpPr>
        <xdr:cNvPr id="93" name="n_3aveValue有形固定資産減価償却率">
          <a:extLst>
            <a:ext uri="{FF2B5EF4-FFF2-40B4-BE49-F238E27FC236}">
              <a16:creationId xmlns:a16="http://schemas.microsoft.com/office/drawing/2014/main" id="{485B9E9E-3D09-4806-9BED-E6F05D69A64A}"/>
            </a:ext>
          </a:extLst>
        </xdr:cNvPr>
        <xdr:cNvSpPr txBox="1"/>
      </xdr:nvSpPr>
      <xdr:spPr>
        <a:xfrm>
          <a:off x="2324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94" name="n_4aveValue有形固定資産減価償却率">
          <a:extLst>
            <a:ext uri="{FF2B5EF4-FFF2-40B4-BE49-F238E27FC236}">
              <a16:creationId xmlns:a16="http://schemas.microsoft.com/office/drawing/2014/main" id="{5CB107DD-8B7C-461D-B753-53C4498189B7}"/>
            </a:ext>
          </a:extLst>
        </xdr:cNvPr>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90695</xdr:rowOff>
    </xdr:from>
    <xdr:ext cx="405111" cy="259045"/>
    <xdr:sp macro="" textlink="">
      <xdr:nvSpPr>
        <xdr:cNvPr id="95" name="n_1mainValue有形固定資産減価償却率">
          <a:extLst>
            <a:ext uri="{FF2B5EF4-FFF2-40B4-BE49-F238E27FC236}">
              <a16:creationId xmlns:a16="http://schemas.microsoft.com/office/drawing/2014/main" id="{A7B3778D-5177-4F8D-87D0-4A15D671B29B}"/>
            </a:ext>
          </a:extLst>
        </xdr:cNvPr>
        <xdr:cNvSpPr txBox="1"/>
      </xdr:nvSpPr>
      <xdr:spPr>
        <a:xfrm>
          <a:off x="3836044" y="5491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96" name="n_2mainValue有形固定資産減価償却率">
          <a:extLst>
            <a:ext uri="{FF2B5EF4-FFF2-40B4-BE49-F238E27FC236}">
              <a16:creationId xmlns:a16="http://schemas.microsoft.com/office/drawing/2014/main" id="{5C386390-B4A8-4C58-970A-84D63BA0335D}"/>
            </a:ext>
          </a:extLst>
        </xdr:cNvPr>
        <xdr:cNvSpPr txBox="1"/>
      </xdr:nvSpPr>
      <xdr:spPr>
        <a:xfrm>
          <a:off x="3086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7" name="n_3mainValue有形固定資産減価償却率">
          <a:extLst>
            <a:ext uri="{FF2B5EF4-FFF2-40B4-BE49-F238E27FC236}">
              <a16:creationId xmlns:a16="http://schemas.microsoft.com/office/drawing/2014/main" id="{1FD02775-5E8C-429A-81B5-7B74A65A5833}"/>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143019</xdr:rowOff>
    </xdr:from>
    <xdr:ext cx="405111" cy="259045"/>
    <xdr:sp macro="" textlink="">
      <xdr:nvSpPr>
        <xdr:cNvPr id="98" name="n_4mainValue有形固定資産減価償却率">
          <a:extLst>
            <a:ext uri="{FF2B5EF4-FFF2-40B4-BE49-F238E27FC236}">
              <a16:creationId xmlns:a16="http://schemas.microsoft.com/office/drawing/2014/main" id="{98B08B7E-B3DC-41EB-A17B-EC9D880B8C5D}"/>
            </a:ext>
          </a:extLst>
        </xdr:cNvPr>
        <xdr:cNvSpPr txBox="1"/>
      </xdr:nvSpPr>
      <xdr:spPr>
        <a:xfrm>
          <a:off x="1562744" y="5886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0C2C404-75BE-427F-810B-3BA83FD8D45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21FEBDD6-FCE9-4351-95AF-E7C170D3E54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838A01D-E8BC-4FB5-852D-8AB9825102C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C6B63BE-AC7E-4E77-A8AB-EA1A8B67CEF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B4EEACC-4A7E-46FA-A114-6EFDC06CABD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9875528-95A5-4433-BD6B-6C760520674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B4F902E-0BBC-4B17-9B9E-C2391C58F32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994209CE-D383-4BDF-9B0C-F8996F3B835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AC7DE44D-4767-42BF-9264-5E0D343AD1B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6FD4737-5B1C-49B7-B852-1A4A88AB943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6CE96AE-8B77-4771-B865-1416C37F15D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6D2A3DE-3483-404F-A959-647DA38BB96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2277297-FFEE-470C-BDF0-999B82DBAA2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債務償還比率においては令和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a:t>
          </a:r>
          <a:r>
            <a:rPr kumimoji="1" lang="en-US" altLang="ja-JP" sz="1100">
              <a:latin typeface="ＭＳ Ｐゴシック" panose="020B0600070205080204" pitchFamily="50" charset="-128"/>
              <a:ea typeface="ＭＳ Ｐゴシック" panose="020B0600070205080204" pitchFamily="50" charset="-128"/>
            </a:rPr>
            <a:t>49.2%</a:t>
          </a:r>
          <a:r>
            <a:rPr kumimoji="1" lang="ja-JP" altLang="en-US" sz="1100">
              <a:latin typeface="ＭＳ Ｐゴシック" panose="020B0600070205080204" pitchFamily="50" charset="-128"/>
              <a:ea typeface="ＭＳ Ｐゴシック" panose="020B0600070205080204" pitchFamily="50" charset="-128"/>
            </a:rPr>
            <a:t>増加しており、類似団体と比較すると大きく上回っている。地方債の償還が進んだことによる地方債残高の減少や財政調整基金や減債基金などの充当可能基金は増加しているが、基準財政需要額算入見込額が増加しているためである。今後はうから館の大規模工事も控えているため、より適切な起債や費用の圧縮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3E63B93-BEB2-4166-A47D-9A9AE099E43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CB17BE3-9D05-4457-BE88-04FC707A56A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7162F20-39FE-49B9-BDF8-CC133123727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2E40BD44-3671-461D-A295-E81CFF9538F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CCF7BC50-6D37-4B8E-97AD-854788F5A6F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CC40485A-5796-42D3-9603-A62A6D5ACBA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CB8048F5-2D2A-41AA-B631-BC8F9D440B51}"/>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F159BA9B-03EA-489E-B66B-8144BB4E5CE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8D7526AA-646D-459C-9A81-B2856BC3D72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9A471A9A-6D35-4C42-9CF4-0F9420B5EB3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106A4FB0-1526-4A87-8E18-FA9D801C8D13}"/>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420212A3-9A8B-4505-BD5F-7369007FA28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5FDED194-0411-4DD4-AAA1-31A6A6ED154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C875B25E-40FF-4E32-948E-AF6F97D2565C}"/>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D266A4E5-DFFC-467C-9580-DD1738854E4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7BE36E01-D543-4ED5-8FFA-537F00394AC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F2AA0D47-6205-4691-AC07-5C997F91259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29" name="直線コネクタ 128">
          <a:extLst>
            <a:ext uri="{FF2B5EF4-FFF2-40B4-BE49-F238E27FC236}">
              <a16:creationId xmlns:a16="http://schemas.microsoft.com/office/drawing/2014/main" id="{253130FF-58C1-4759-8BAC-6387AF798EAF}"/>
            </a:ext>
          </a:extLst>
        </xdr:cNvPr>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30" name="債務償還比率最小値テキスト">
          <a:extLst>
            <a:ext uri="{FF2B5EF4-FFF2-40B4-BE49-F238E27FC236}">
              <a16:creationId xmlns:a16="http://schemas.microsoft.com/office/drawing/2014/main" id="{CDA3CAC5-2822-4D81-B7E4-F5A4DAE750B5}"/>
            </a:ext>
          </a:extLst>
        </xdr:cNvPr>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31" name="直線コネクタ 130">
          <a:extLst>
            <a:ext uri="{FF2B5EF4-FFF2-40B4-BE49-F238E27FC236}">
              <a16:creationId xmlns:a16="http://schemas.microsoft.com/office/drawing/2014/main" id="{8089DC33-5DA8-43B2-B824-4390F860E7EB}"/>
            </a:ext>
          </a:extLst>
        </xdr:cNvPr>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F14F6624-F24C-4799-B6DE-82827A7F857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8C699DE-31E3-4D38-856C-0EC99901202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3927</xdr:rowOff>
    </xdr:from>
    <xdr:ext cx="469744" cy="259045"/>
    <xdr:sp macro="" textlink="">
      <xdr:nvSpPr>
        <xdr:cNvPr id="134" name="債務償還比率平均値テキスト">
          <a:extLst>
            <a:ext uri="{FF2B5EF4-FFF2-40B4-BE49-F238E27FC236}">
              <a16:creationId xmlns:a16="http://schemas.microsoft.com/office/drawing/2014/main" id="{438A193D-1C56-46AF-877C-89C00CDEA9AB}"/>
            </a:ext>
          </a:extLst>
        </xdr:cNvPr>
        <xdr:cNvSpPr txBox="1"/>
      </xdr:nvSpPr>
      <xdr:spPr>
        <a:xfrm>
          <a:off x="14846300" y="5576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35" name="フローチャート: 判断 134">
          <a:extLst>
            <a:ext uri="{FF2B5EF4-FFF2-40B4-BE49-F238E27FC236}">
              <a16:creationId xmlns:a16="http://schemas.microsoft.com/office/drawing/2014/main" id="{142E0190-F687-4566-BAF0-AE299C066D30}"/>
            </a:ext>
          </a:extLst>
        </xdr:cNvPr>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36" name="フローチャート: 判断 135">
          <a:extLst>
            <a:ext uri="{FF2B5EF4-FFF2-40B4-BE49-F238E27FC236}">
              <a16:creationId xmlns:a16="http://schemas.microsoft.com/office/drawing/2014/main" id="{63522AD6-CF81-4A7F-BCE7-FBC8DF44F947}"/>
            </a:ext>
          </a:extLst>
        </xdr:cNvPr>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37" name="フローチャート: 判断 136">
          <a:extLst>
            <a:ext uri="{FF2B5EF4-FFF2-40B4-BE49-F238E27FC236}">
              <a16:creationId xmlns:a16="http://schemas.microsoft.com/office/drawing/2014/main" id="{9DED52C9-29D6-4D9A-B791-6F3F3B90AA50}"/>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38" name="フローチャート: 判断 137">
          <a:extLst>
            <a:ext uri="{FF2B5EF4-FFF2-40B4-BE49-F238E27FC236}">
              <a16:creationId xmlns:a16="http://schemas.microsoft.com/office/drawing/2014/main" id="{8AE7CA62-973A-4262-8139-E38FE8BF6047}"/>
            </a:ext>
          </a:extLst>
        </xdr:cNvPr>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39" name="フローチャート: 判断 138">
          <a:extLst>
            <a:ext uri="{FF2B5EF4-FFF2-40B4-BE49-F238E27FC236}">
              <a16:creationId xmlns:a16="http://schemas.microsoft.com/office/drawing/2014/main" id="{07BF06A9-1529-43F4-9AA4-CB8B98A511EA}"/>
            </a:ext>
          </a:extLst>
        </xdr:cNvPr>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AF346AD-1FFE-4DBD-8713-8897396AD34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DE9BF5F-A5E4-4940-B337-1B3BC13CF5E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06E7B3E-287C-4DC9-A1EA-FD4914C2760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D8F9A92-326B-4381-9B06-A9B9AF88397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721F553-6958-456F-B7B1-59276821A1A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17825</xdr:rowOff>
    </xdr:from>
    <xdr:to>
      <xdr:col>76</xdr:col>
      <xdr:colOff>73025</xdr:colOff>
      <xdr:row>31</xdr:row>
      <xdr:rowOff>119425</xdr:rowOff>
    </xdr:to>
    <xdr:sp macro="" textlink="">
      <xdr:nvSpPr>
        <xdr:cNvPr id="145" name="楕円 144">
          <a:extLst>
            <a:ext uri="{FF2B5EF4-FFF2-40B4-BE49-F238E27FC236}">
              <a16:creationId xmlns:a16="http://schemas.microsoft.com/office/drawing/2014/main" id="{25350F0F-0A7E-4816-9B0A-BC22C7C37F30}"/>
            </a:ext>
          </a:extLst>
        </xdr:cNvPr>
        <xdr:cNvSpPr/>
      </xdr:nvSpPr>
      <xdr:spPr>
        <a:xfrm>
          <a:off x="14744700" y="61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167702</xdr:rowOff>
    </xdr:from>
    <xdr:ext cx="469744" cy="259045"/>
    <xdr:sp macro="" textlink="">
      <xdr:nvSpPr>
        <xdr:cNvPr id="146" name="債務償還比率該当値テキスト">
          <a:extLst>
            <a:ext uri="{FF2B5EF4-FFF2-40B4-BE49-F238E27FC236}">
              <a16:creationId xmlns:a16="http://schemas.microsoft.com/office/drawing/2014/main" id="{5E93A201-1311-46D1-BEED-677F8C808183}"/>
            </a:ext>
          </a:extLst>
        </xdr:cNvPr>
        <xdr:cNvSpPr txBox="1"/>
      </xdr:nvSpPr>
      <xdr:spPr>
        <a:xfrm>
          <a:off x="14846300" y="608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113402</xdr:rowOff>
    </xdr:from>
    <xdr:to>
      <xdr:col>72</xdr:col>
      <xdr:colOff>123825</xdr:colOff>
      <xdr:row>31</xdr:row>
      <xdr:rowOff>43552</xdr:rowOff>
    </xdr:to>
    <xdr:sp macro="" textlink="">
      <xdr:nvSpPr>
        <xdr:cNvPr id="147" name="楕円 146">
          <a:extLst>
            <a:ext uri="{FF2B5EF4-FFF2-40B4-BE49-F238E27FC236}">
              <a16:creationId xmlns:a16="http://schemas.microsoft.com/office/drawing/2014/main" id="{D93CE65C-DB8D-4414-BFB3-A33969B86EA5}"/>
            </a:ext>
          </a:extLst>
        </xdr:cNvPr>
        <xdr:cNvSpPr/>
      </xdr:nvSpPr>
      <xdr:spPr>
        <a:xfrm>
          <a:off x="14033500" y="60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164202</xdr:rowOff>
    </xdr:from>
    <xdr:to>
      <xdr:col>76</xdr:col>
      <xdr:colOff>22225</xdr:colOff>
      <xdr:row>31</xdr:row>
      <xdr:rowOff>68625</xdr:rowOff>
    </xdr:to>
    <xdr:cxnSp macro="">
      <xdr:nvCxnSpPr>
        <xdr:cNvPr id="148" name="直線コネクタ 147">
          <a:extLst>
            <a:ext uri="{FF2B5EF4-FFF2-40B4-BE49-F238E27FC236}">
              <a16:creationId xmlns:a16="http://schemas.microsoft.com/office/drawing/2014/main" id="{88D9B2AB-4F36-4245-9980-08F9D7F9C8E7}"/>
            </a:ext>
          </a:extLst>
        </xdr:cNvPr>
        <xdr:cNvCxnSpPr/>
      </xdr:nvCxnSpPr>
      <xdr:spPr>
        <a:xfrm>
          <a:off x="14084300" y="6079227"/>
          <a:ext cx="711200" cy="7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55608</xdr:rowOff>
    </xdr:from>
    <xdr:to>
      <xdr:col>68</xdr:col>
      <xdr:colOff>123825</xdr:colOff>
      <xdr:row>31</xdr:row>
      <xdr:rowOff>157208</xdr:rowOff>
    </xdr:to>
    <xdr:sp macro="" textlink="">
      <xdr:nvSpPr>
        <xdr:cNvPr id="149" name="楕円 148">
          <a:extLst>
            <a:ext uri="{FF2B5EF4-FFF2-40B4-BE49-F238E27FC236}">
              <a16:creationId xmlns:a16="http://schemas.microsoft.com/office/drawing/2014/main" id="{67EC4053-B4B5-4AEF-B5A8-363AD1BF0889}"/>
            </a:ext>
          </a:extLst>
        </xdr:cNvPr>
        <xdr:cNvSpPr/>
      </xdr:nvSpPr>
      <xdr:spPr>
        <a:xfrm>
          <a:off x="132715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164202</xdr:rowOff>
    </xdr:from>
    <xdr:to>
      <xdr:col>72</xdr:col>
      <xdr:colOff>73025</xdr:colOff>
      <xdr:row>31</xdr:row>
      <xdr:rowOff>106408</xdr:rowOff>
    </xdr:to>
    <xdr:cxnSp macro="">
      <xdr:nvCxnSpPr>
        <xdr:cNvPr id="150" name="直線コネクタ 149">
          <a:extLst>
            <a:ext uri="{FF2B5EF4-FFF2-40B4-BE49-F238E27FC236}">
              <a16:creationId xmlns:a16="http://schemas.microsoft.com/office/drawing/2014/main" id="{BEB74F01-AAF4-4D13-AE4B-B97790F43200}"/>
            </a:ext>
          </a:extLst>
        </xdr:cNvPr>
        <xdr:cNvCxnSpPr/>
      </xdr:nvCxnSpPr>
      <xdr:spPr>
        <a:xfrm flipV="1">
          <a:off x="13322300" y="6079227"/>
          <a:ext cx="762000" cy="11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8881</xdr:rowOff>
    </xdr:from>
    <xdr:to>
      <xdr:col>64</xdr:col>
      <xdr:colOff>123825</xdr:colOff>
      <xdr:row>31</xdr:row>
      <xdr:rowOff>110481</xdr:rowOff>
    </xdr:to>
    <xdr:sp macro="" textlink="">
      <xdr:nvSpPr>
        <xdr:cNvPr id="151" name="楕円 150">
          <a:extLst>
            <a:ext uri="{FF2B5EF4-FFF2-40B4-BE49-F238E27FC236}">
              <a16:creationId xmlns:a16="http://schemas.microsoft.com/office/drawing/2014/main" id="{111F1648-34F3-4B02-99FF-94407E24B8FC}"/>
            </a:ext>
          </a:extLst>
        </xdr:cNvPr>
        <xdr:cNvSpPr/>
      </xdr:nvSpPr>
      <xdr:spPr>
        <a:xfrm>
          <a:off x="12509500" y="609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59681</xdr:rowOff>
    </xdr:from>
    <xdr:to>
      <xdr:col>68</xdr:col>
      <xdr:colOff>73025</xdr:colOff>
      <xdr:row>31</xdr:row>
      <xdr:rowOff>106408</xdr:rowOff>
    </xdr:to>
    <xdr:cxnSp macro="">
      <xdr:nvCxnSpPr>
        <xdr:cNvPr id="152" name="直線コネクタ 151">
          <a:extLst>
            <a:ext uri="{FF2B5EF4-FFF2-40B4-BE49-F238E27FC236}">
              <a16:creationId xmlns:a16="http://schemas.microsoft.com/office/drawing/2014/main" id="{9EA2CF51-258A-49E3-B7BE-662BD89BB667}"/>
            </a:ext>
          </a:extLst>
        </xdr:cNvPr>
        <xdr:cNvCxnSpPr/>
      </xdr:nvCxnSpPr>
      <xdr:spPr>
        <a:xfrm>
          <a:off x="12560300" y="6146156"/>
          <a:ext cx="762000" cy="4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5642</xdr:rowOff>
    </xdr:from>
    <xdr:to>
      <xdr:col>60</xdr:col>
      <xdr:colOff>123825</xdr:colOff>
      <xdr:row>31</xdr:row>
      <xdr:rowOff>107242</xdr:rowOff>
    </xdr:to>
    <xdr:sp macro="" textlink="">
      <xdr:nvSpPr>
        <xdr:cNvPr id="153" name="楕円 152">
          <a:extLst>
            <a:ext uri="{FF2B5EF4-FFF2-40B4-BE49-F238E27FC236}">
              <a16:creationId xmlns:a16="http://schemas.microsoft.com/office/drawing/2014/main" id="{A93BD991-DE6C-40AF-B28F-02823BF18039}"/>
            </a:ext>
          </a:extLst>
        </xdr:cNvPr>
        <xdr:cNvSpPr/>
      </xdr:nvSpPr>
      <xdr:spPr>
        <a:xfrm>
          <a:off x="11747500" y="609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56442</xdr:rowOff>
    </xdr:from>
    <xdr:to>
      <xdr:col>64</xdr:col>
      <xdr:colOff>73025</xdr:colOff>
      <xdr:row>31</xdr:row>
      <xdr:rowOff>59681</xdr:rowOff>
    </xdr:to>
    <xdr:cxnSp macro="">
      <xdr:nvCxnSpPr>
        <xdr:cNvPr id="154" name="直線コネクタ 153">
          <a:extLst>
            <a:ext uri="{FF2B5EF4-FFF2-40B4-BE49-F238E27FC236}">
              <a16:creationId xmlns:a16="http://schemas.microsoft.com/office/drawing/2014/main" id="{B234BD6E-889A-480B-9929-9212F5F37393}"/>
            </a:ext>
          </a:extLst>
        </xdr:cNvPr>
        <xdr:cNvCxnSpPr/>
      </xdr:nvCxnSpPr>
      <xdr:spPr>
        <a:xfrm>
          <a:off x="11798300" y="6142917"/>
          <a:ext cx="762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84372</xdr:rowOff>
    </xdr:from>
    <xdr:ext cx="469744" cy="259045"/>
    <xdr:sp macro="" textlink="">
      <xdr:nvSpPr>
        <xdr:cNvPr id="155" name="n_1aveValue債務償還比率">
          <a:extLst>
            <a:ext uri="{FF2B5EF4-FFF2-40B4-BE49-F238E27FC236}">
              <a16:creationId xmlns:a16="http://schemas.microsoft.com/office/drawing/2014/main" id="{8AD24C92-69F0-440A-9F6C-0A71BBFFC931}"/>
            </a:ext>
          </a:extLst>
        </xdr:cNvPr>
        <xdr:cNvSpPr txBox="1"/>
      </xdr:nvSpPr>
      <xdr:spPr>
        <a:xfrm>
          <a:off x="13836727" y="548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56" name="n_2aveValue債務償還比率">
          <a:extLst>
            <a:ext uri="{FF2B5EF4-FFF2-40B4-BE49-F238E27FC236}">
              <a16:creationId xmlns:a16="http://schemas.microsoft.com/office/drawing/2014/main" id="{75CF0A1C-F5F2-4A65-96CA-F9B5130B9787}"/>
            </a:ext>
          </a:extLst>
        </xdr:cNvPr>
        <xdr:cNvSpPr txBox="1"/>
      </xdr:nvSpPr>
      <xdr:spPr>
        <a:xfrm>
          <a:off x="130874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143473</xdr:rowOff>
    </xdr:from>
    <xdr:ext cx="469744" cy="259045"/>
    <xdr:sp macro="" textlink="">
      <xdr:nvSpPr>
        <xdr:cNvPr id="157" name="n_3aveValue債務償還比率">
          <a:extLst>
            <a:ext uri="{FF2B5EF4-FFF2-40B4-BE49-F238E27FC236}">
              <a16:creationId xmlns:a16="http://schemas.microsoft.com/office/drawing/2014/main" id="{9DA58D81-A5A0-4050-85B3-C3E8DB282991}"/>
            </a:ext>
          </a:extLst>
        </xdr:cNvPr>
        <xdr:cNvSpPr txBox="1"/>
      </xdr:nvSpPr>
      <xdr:spPr>
        <a:xfrm>
          <a:off x="123254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127126</xdr:rowOff>
    </xdr:from>
    <xdr:ext cx="469744" cy="259045"/>
    <xdr:sp macro="" textlink="">
      <xdr:nvSpPr>
        <xdr:cNvPr id="158" name="n_4aveValue債務償還比率">
          <a:extLst>
            <a:ext uri="{FF2B5EF4-FFF2-40B4-BE49-F238E27FC236}">
              <a16:creationId xmlns:a16="http://schemas.microsoft.com/office/drawing/2014/main" id="{37ED2A08-A521-473C-99BF-D26C87F45BD0}"/>
            </a:ext>
          </a:extLst>
        </xdr:cNvPr>
        <xdr:cNvSpPr txBox="1"/>
      </xdr:nvSpPr>
      <xdr:spPr>
        <a:xfrm>
          <a:off x="11563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34679</xdr:rowOff>
    </xdr:from>
    <xdr:ext cx="469744" cy="259045"/>
    <xdr:sp macro="" textlink="">
      <xdr:nvSpPr>
        <xdr:cNvPr id="159" name="n_1mainValue債務償還比率">
          <a:extLst>
            <a:ext uri="{FF2B5EF4-FFF2-40B4-BE49-F238E27FC236}">
              <a16:creationId xmlns:a16="http://schemas.microsoft.com/office/drawing/2014/main" id="{D0067319-C99B-46E4-8FAC-6CB1919E3325}"/>
            </a:ext>
          </a:extLst>
        </xdr:cNvPr>
        <xdr:cNvSpPr txBox="1"/>
      </xdr:nvSpPr>
      <xdr:spPr>
        <a:xfrm>
          <a:off x="13836727" y="612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148335</xdr:rowOff>
    </xdr:from>
    <xdr:ext cx="469744" cy="259045"/>
    <xdr:sp macro="" textlink="">
      <xdr:nvSpPr>
        <xdr:cNvPr id="160" name="n_2mainValue債務償還比率">
          <a:extLst>
            <a:ext uri="{FF2B5EF4-FFF2-40B4-BE49-F238E27FC236}">
              <a16:creationId xmlns:a16="http://schemas.microsoft.com/office/drawing/2014/main" id="{B3CDA2A1-3D49-4212-A268-861D08D1D6AF}"/>
            </a:ext>
          </a:extLst>
        </xdr:cNvPr>
        <xdr:cNvSpPr txBox="1"/>
      </xdr:nvSpPr>
      <xdr:spPr>
        <a:xfrm>
          <a:off x="13087427" y="623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101608</xdr:rowOff>
    </xdr:from>
    <xdr:ext cx="469744" cy="259045"/>
    <xdr:sp macro="" textlink="">
      <xdr:nvSpPr>
        <xdr:cNvPr id="161" name="n_3mainValue債務償還比率">
          <a:extLst>
            <a:ext uri="{FF2B5EF4-FFF2-40B4-BE49-F238E27FC236}">
              <a16:creationId xmlns:a16="http://schemas.microsoft.com/office/drawing/2014/main" id="{422AA552-9BE7-40C6-839E-15905089C6C9}"/>
            </a:ext>
          </a:extLst>
        </xdr:cNvPr>
        <xdr:cNvSpPr txBox="1"/>
      </xdr:nvSpPr>
      <xdr:spPr>
        <a:xfrm>
          <a:off x="12325427" y="618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98369</xdr:rowOff>
    </xdr:from>
    <xdr:ext cx="469744" cy="259045"/>
    <xdr:sp macro="" textlink="">
      <xdr:nvSpPr>
        <xdr:cNvPr id="162" name="n_4mainValue債務償還比率">
          <a:extLst>
            <a:ext uri="{FF2B5EF4-FFF2-40B4-BE49-F238E27FC236}">
              <a16:creationId xmlns:a16="http://schemas.microsoft.com/office/drawing/2014/main" id="{3DA603EE-12EC-4620-BD22-AFAC2191A7B4}"/>
            </a:ext>
          </a:extLst>
        </xdr:cNvPr>
        <xdr:cNvSpPr txBox="1"/>
      </xdr:nvSpPr>
      <xdr:spPr>
        <a:xfrm>
          <a:off x="11563427" y="618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3B501619-E240-4070-8D17-74970C7A903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65673F73-16FC-4C26-84F0-E2C836E19C6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32CCCA21-FB3F-4567-A6C6-28B6C8F1B5D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6AC4682-DA4C-4E5A-89E2-0F7B5D2E38B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61E9456-220F-4680-94D2-6908612F602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11DFDFBA-033A-479C-974F-ED6F27B80DD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ED79DEC-8421-414F-A231-DBBA02C9C20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56F02D8-D3FA-4FB0-BEC0-20E4477B1F3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89DEADC-A55F-4100-B0C8-4FE7C33EBBC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1839F5C-F3E9-4FF2-B6D6-4B1048D7BDC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312E256-1268-4C95-AAE3-428780EAC5C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EA23840-AECD-48BC-BDBE-E2A0DA7C38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12FAF13-A9AF-4D8E-ADD3-AF7DAF2D996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CC0BDD-D744-4C14-BAE7-E37FA6C9C38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8A75026-1F06-42E7-B687-D2D1DBB0BBA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9A33F42-1B9D-4C64-9913-AB535E3344E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9,001
8,817
68.92
7,284,676
7,078,829
198,731
3,774,144
8,131,112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16E86C2-7DE7-4B0A-8EE4-F6F5FD9CD92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2C7DED0-7769-40F0-A214-BD240EEA022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C3B962C-471A-45E9-B826-95C8F1B3239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ADC558B-E6A6-41DD-9C02-44161B1F837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2590A68-9DEE-4B32-81CE-0AE10EA6B45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F5C9512-C4B1-4C17-94C9-609BCEF4ECB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6B4EE7A-55BF-456D-A44A-F556FF5B341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0BA3306-CAE1-4CCB-8166-2142A6E1B5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E292D3F-10C5-41E1-BF8D-FEB8526B076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54AE394-8CEF-4EDF-B9CD-3050AD7810E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273D491-6BBA-469B-9852-369EA5AE3E8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ED07C8C-8B41-4841-8CE1-2D25D0B7783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6A526BF-0A81-4BDD-A949-AD95545F493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3CF60E2-15F4-4849-8872-2639BBD9E3C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6489DAF-5E08-4698-BAFE-A3DF4823F4C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4D4A685-FC85-4861-BFB0-2AA9259DB06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25BF267-7CED-4991-B7A1-496105D7110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7A3B8C2-647B-44A3-AB76-CC30CFD4036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7BEC206-6DEB-4A02-ACDE-97664D4CECA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8840541-8008-42BE-850E-1FEA3AA5F8D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452B91C-8B21-4827-A9E8-1446C8064C7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9B193A6-4F5C-4D62-88DC-CB9BF596BCA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16C7374-9D9B-4A68-AE45-9CC90C96DFA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B247D08-F980-4BF6-8DF2-CDA27B2D30A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BC854D7-1151-45FB-B73E-907992278E2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5E5833E-89C8-4F11-B5DA-95CC017D8D9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638252F-C3F1-4421-901E-186F0A4E7C4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007A26C-BDDF-4EFF-900D-DEA8EDBF908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C9AD695-D49C-4A48-A106-152F4B5FB7A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FF5B276-CE1A-4596-ADAF-5FC94BFD17E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9EBA620-A3CC-4FE3-A289-DDFCF24628D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8FC0D8-3BFD-4995-A941-DEEB3C49F3F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7B7755B-1773-4C84-9772-57FEA4D6844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A2C03DA-B083-4398-B7AA-F83FF357F61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FE0B871-D16A-4492-951B-6CD22D27826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E01B354-351F-4CDD-AAC9-CFE9621D266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2260DAE-11D1-474E-A8F8-6CBF0D72EE1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EF7595F-D453-44F6-B564-0C126E89FFF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A3C35A4-6A15-49FB-A859-E2C13828049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FA2C5F4-0431-49A0-9B44-F46A123799B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CDCC240-1EE1-4950-B352-50D70CFC279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CAD67F0-04F5-41A5-B71D-83D0C256C43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AA65EF1-25B5-41A6-B8B5-CFED03574FD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A3AED1F-FE79-4373-87A6-4B009FB18E9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CDB6E9B-3B7B-4915-B8CD-412F479B13D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3CBB505-76A7-457E-A5FC-F360DDB47FA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26AC2F4E-373A-43AF-82BB-7D6C2FEAF462}"/>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92915754-1024-41F5-BD3A-4AEC074EFB9E}"/>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33907773-8A93-4D2D-A079-24E4F6DF912E}"/>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6816816A-90E8-4569-83EB-56750EC7CF23}"/>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024257C-F2AF-49CE-9064-6D72CE5C8EE7}"/>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id="{E72179CF-9A65-4131-9793-DE17877EEF02}"/>
            </a:ext>
          </a:extLst>
        </xdr:cNvPr>
        <xdr:cNvSpPr txBox="1"/>
      </xdr:nvSpPr>
      <xdr:spPr>
        <a:xfrm>
          <a:off x="4673600" y="6709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BE3FD6E2-0E14-45AE-ADC1-921D95899C0E}"/>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3B6F33B4-B18B-45AA-8A7E-51DCD39285B8}"/>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83B05BCD-B2B9-488A-8E98-E754F6591456}"/>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33F37DD3-03F4-41BF-9B17-E8E84CED26C1}"/>
            </a:ext>
          </a:extLst>
        </xdr:cNvPr>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92B66F02-2E7B-42B8-B3BB-8EE0F688FEEC}"/>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4A70C40-54DE-4514-A28D-4E0512C5702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980E53D-B996-4F45-A36D-3FAEB5B9D02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7F904DB-0146-4A7C-A609-26642113E00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7DD04DB-6585-4D71-9FFB-4C396F28259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862A299-ABA0-4377-A2F7-0051BF30B59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120106</xdr:rowOff>
    </xdr:from>
    <xdr:to>
      <xdr:col>24</xdr:col>
      <xdr:colOff>114300</xdr:colOff>
      <xdr:row>39</xdr:row>
      <xdr:rowOff>50256</xdr:rowOff>
    </xdr:to>
    <xdr:sp macro="" textlink="">
      <xdr:nvSpPr>
        <xdr:cNvPr id="74" name="楕円 73">
          <a:extLst>
            <a:ext uri="{FF2B5EF4-FFF2-40B4-BE49-F238E27FC236}">
              <a16:creationId xmlns:a16="http://schemas.microsoft.com/office/drawing/2014/main" id="{E3257C23-9949-41B1-920A-53E08A853CF0}"/>
            </a:ext>
          </a:extLst>
        </xdr:cNvPr>
        <xdr:cNvSpPr/>
      </xdr:nvSpPr>
      <xdr:spPr>
        <a:xfrm>
          <a:off x="45847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142983</xdr:rowOff>
    </xdr:from>
    <xdr:ext cx="405111" cy="259045"/>
    <xdr:sp macro="" textlink="">
      <xdr:nvSpPr>
        <xdr:cNvPr id="75" name="【道路】&#10;有形固定資産減価償却率該当値テキスト">
          <a:extLst>
            <a:ext uri="{FF2B5EF4-FFF2-40B4-BE49-F238E27FC236}">
              <a16:creationId xmlns:a16="http://schemas.microsoft.com/office/drawing/2014/main" id="{33FFA5B8-052B-4CB5-A67F-B8383656324A}"/>
            </a:ext>
          </a:extLst>
        </xdr:cNvPr>
        <xdr:cNvSpPr txBox="1"/>
      </xdr:nvSpPr>
      <xdr:spPr>
        <a:xfrm>
          <a:off x="4673600" y="648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95613</xdr:rowOff>
    </xdr:from>
    <xdr:to>
      <xdr:col>20</xdr:col>
      <xdr:colOff>38100</xdr:colOff>
      <xdr:row>39</xdr:row>
      <xdr:rowOff>25763</xdr:rowOff>
    </xdr:to>
    <xdr:sp macro="" textlink="">
      <xdr:nvSpPr>
        <xdr:cNvPr id="76" name="楕円 75">
          <a:extLst>
            <a:ext uri="{FF2B5EF4-FFF2-40B4-BE49-F238E27FC236}">
              <a16:creationId xmlns:a16="http://schemas.microsoft.com/office/drawing/2014/main" id="{20B13C01-FFC1-48BC-A346-C8DDE2C3AC86}"/>
            </a:ext>
          </a:extLst>
        </xdr:cNvPr>
        <xdr:cNvSpPr/>
      </xdr:nvSpPr>
      <xdr:spPr>
        <a:xfrm>
          <a:off x="3746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146413</xdr:rowOff>
    </xdr:from>
    <xdr:to>
      <xdr:col>24</xdr:col>
      <xdr:colOff>63500</xdr:colOff>
      <xdr:row>38</xdr:row>
      <xdr:rowOff>170906</xdr:rowOff>
    </xdr:to>
    <xdr:cxnSp macro="">
      <xdr:nvCxnSpPr>
        <xdr:cNvPr id="77" name="直線コネクタ 76">
          <a:extLst>
            <a:ext uri="{FF2B5EF4-FFF2-40B4-BE49-F238E27FC236}">
              <a16:creationId xmlns:a16="http://schemas.microsoft.com/office/drawing/2014/main" id="{4518C8BF-F882-4E3B-9A3B-9DD3E74165D6}"/>
            </a:ext>
          </a:extLst>
        </xdr:cNvPr>
        <xdr:cNvCxnSpPr/>
      </xdr:nvCxnSpPr>
      <xdr:spPr>
        <a:xfrm>
          <a:off x="3797300" y="666151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76019</xdr:rowOff>
    </xdr:from>
    <xdr:to>
      <xdr:col>15</xdr:col>
      <xdr:colOff>101600</xdr:colOff>
      <xdr:row>39</xdr:row>
      <xdr:rowOff>6169</xdr:rowOff>
    </xdr:to>
    <xdr:sp macro="" textlink="">
      <xdr:nvSpPr>
        <xdr:cNvPr id="78" name="楕円 77">
          <a:extLst>
            <a:ext uri="{FF2B5EF4-FFF2-40B4-BE49-F238E27FC236}">
              <a16:creationId xmlns:a16="http://schemas.microsoft.com/office/drawing/2014/main" id="{7E95C39E-8317-4643-A1C6-25EC8B738EE0}"/>
            </a:ext>
          </a:extLst>
        </xdr:cNvPr>
        <xdr:cNvSpPr/>
      </xdr:nvSpPr>
      <xdr:spPr>
        <a:xfrm>
          <a:off x="2857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126819</xdr:rowOff>
    </xdr:from>
    <xdr:to>
      <xdr:col>19</xdr:col>
      <xdr:colOff>177800</xdr:colOff>
      <xdr:row>38</xdr:row>
      <xdr:rowOff>146413</xdr:rowOff>
    </xdr:to>
    <xdr:cxnSp macro="">
      <xdr:nvCxnSpPr>
        <xdr:cNvPr id="79" name="直線コネクタ 78">
          <a:extLst>
            <a:ext uri="{FF2B5EF4-FFF2-40B4-BE49-F238E27FC236}">
              <a16:creationId xmlns:a16="http://schemas.microsoft.com/office/drawing/2014/main" id="{52C1F2B7-3767-42ED-BECD-32CD6F559E23}"/>
            </a:ext>
          </a:extLst>
        </xdr:cNvPr>
        <xdr:cNvCxnSpPr/>
      </xdr:nvCxnSpPr>
      <xdr:spPr>
        <a:xfrm>
          <a:off x="2908300" y="664191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62956</xdr:rowOff>
    </xdr:from>
    <xdr:to>
      <xdr:col>10</xdr:col>
      <xdr:colOff>165100</xdr:colOff>
      <xdr:row>38</xdr:row>
      <xdr:rowOff>164556</xdr:rowOff>
    </xdr:to>
    <xdr:sp macro="" textlink="">
      <xdr:nvSpPr>
        <xdr:cNvPr id="80" name="楕円 79">
          <a:extLst>
            <a:ext uri="{FF2B5EF4-FFF2-40B4-BE49-F238E27FC236}">
              <a16:creationId xmlns:a16="http://schemas.microsoft.com/office/drawing/2014/main" id="{A4F8D6F8-BF61-4661-95A3-FA81089FA438}"/>
            </a:ext>
          </a:extLst>
        </xdr:cNvPr>
        <xdr:cNvSpPr/>
      </xdr:nvSpPr>
      <xdr:spPr>
        <a:xfrm>
          <a:off x="1968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113756</xdr:rowOff>
    </xdr:from>
    <xdr:to>
      <xdr:col>15</xdr:col>
      <xdr:colOff>50800</xdr:colOff>
      <xdr:row>38</xdr:row>
      <xdr:rowOff>126819</xdr:rowOff>
    </xdr:to>
    <xdr:cxnSp macro="">
      <xdr:nvCxnSpPr>
        <xdr:cNvPr id="81" name="直線コネクタ 80">
          <a:extLst>
            <a:ext uri="{FF2B5EF4-FFF2-40B4-BE49-F238E27FC236}">
              <a16:creationId xmlns:a16="http://schemas.microsoft.com/office/drawing/2014/main" id="{E26E3EF1-84E1-48BB-82FF-6994ED46953B}"/>
            </a:ext>
          </a:extLst>
        </xdr:cNvPr>
        <xdr:cNvCxnSpPr/>
      </xdr:nvCxnSpPr>
      <xdr:spPr>
        <a:xfrm>
          <a:off x="2019300" y="662885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72753</xdr:rowOff>
    </xdr:from>
    <xdr:to>
      <xdr:col>6</xdr:col>
      <xdr:colOff>38100</xdr:colOff>
      <xdr:row>39</xdr:row>
      <xdr:rowOff>2903</xdr:rowOff>
    </xdr:to>
    <xdr:sp macro="" textlink="">
      <xdr:nvSpPr>
        <xdr:cNvPr id="82" name="楕円 81">
          <a:extLst>
            <a:ext uri="{FF2B5EF4-FFF2-40B4-BE49-F238E27FC236}">
              <a16:creationId xmlns:a16="http://schemas.microsoft.com/office/drawing/2014/main" id="{C1A0024F-A260-4985-A8A5-0FFA4D7DA940}"/>
            </a:ext>
          </a:extLst>
        </xdr:cNvPr>
        <xdr:cNvSpPr/>
      </xdr:nvSpPr>
      <xdr:spPr>
        <a:xfrm>
          <a:off x="1079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113756</xdr:rowOff>
    </xdr:from>
    <xdr:to>
      <xdr:col>10</xdr:col>
      <xdr:colOff>114300</xdr:colOff>
      <xdr:row>38</xdr:row>
      <xdr:rowOff>123553</xdr:rowOff>
    </xdr:to>
    <xdr:cxnSp macro="">
      <xdr:nvCxnSpPr>
        <xdr:cNvPr id="83" name="直線コネクタ 82">
          <a:extLst>
            <a:ext uri="{FF2B5EF4-FFF2-40B4-BE49-F238E27FC236}">
              <a16:creationId xmlns:a16="http://schemas.microsoft.com/office/drawing/2014/main" id="{956EBB74-A8D1-4611-90AD-331AC4E23D7C}"/>
            </a:ext>
          </a:extLst>
        </xdr:cNvPr>
        <xdr:cNvCxnSpPr/>
      </xdr:nvCxnSpPr>
      <xdr:spPr>
        <a:xfrm flipV="1">
          <a:off x="1130300" y="662885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4" name="n_1aveValue【道路】&#10;有形固定資産減価償却率">
          <a:extLst>
            <a:ext uri="{FF2B5EF4-FFF2-40B4-BE49-F238E27FC236}">
              <a16:creationId xmlns:a16="http://schemas.microsoft.com/office/drawing/2014/main" id="{2C4594B7-97E0-43AF-8EAA-CE368871FCCE}"/>
            </a:ext>
          </a:extLst>
        </xdr:cNvPr>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5" name="n_2aveValue【道路】&#10;有形固定資産減価償却率">
          <a:extLst>
            <a:ext uri="{FF2B5EF4-FFF2-40B4-BE49-F238E27FC236}">
              <a16:creationId xmlns:a16="http://schemas.microsoft.com/office/drawing/2014/main" id="{812F2B84-778F-4718-942D-5DD8AFA8FE20}"/>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87103</xdr:rowOff>
    </xdr:from>
    <xdr:ext cx="405111" cy="259045"/>
    <xdr:sp macro="" textlink="">
      <xdr:nvSpPr>
        <xdr:cNvPr id="86" name="n_3aveValue【道路】&#10;有形固定資産減価償却率">
          <a:extLst>
            <a:ext uri="{FF2B5EF4-FFF2-40B4-BE49-F238E27FC236}">
              <a16:creationId xmlns:a16="http://schemas.microsoft.com/office/drawing/2014/main" id="{911D3970-63C8-45A7-9768-9EFF51EC2F42}"/>
            </a:ext>
          </a:extLst>
        </xdr:cNvPr>
        <xdr:cNvSpPr txBox="1"/>
      </xdr:nvSpPr>
      <xdr:spPr>
        <a:xfrm>
          <a:off x="1816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87" name="n_4aveValue【道路】&#10;有形固定資産減価償却率">
          <a:extLst>
            <a:ext uri="{FF2B5EF4-FFF2-40B4-BE49-F238E27FC236}">
              <a16:creationId xmlns:a16="http://schemas.microsoft.com/office/drawing/2014/main" id="{9A4B6160-9430-4CE4-BCDD-91BD7BE6E1F5}"/>
            </a:ext>
          </a:extLst>
        </xdr:cNvPr>
        <xdr:cNvSpPr txBox="1"/>
      </xdr:nvSpPr>
      <xdr:spPr>
        <a:xfrm>
          <a:off x="927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42290</xdr:rowOff>
    </xdr:from>
    <xdr:ext cx="405111" cy="259045"/>
    <xdr:sp macro="" textlink="">
      <xdr:nvSpPr>
        <xdr:cNvPr id="88" name="n_1mainValue【道路】&#10;有形固定資産減価償却率">
          <a:extLst>
            <a:ext uri="{FF2B5EF4-FFF2-40B4-BE49-F238E27FC236}">
              <a16:creationId xmlns:a16="http://schemas.microsoft.com/office/drawing/2014/main" id="{625F503D-2BE5-4C6F-B5C8-0947A0CBFED1}"/>
            </a:ext>
          </a:extLst>
        </xdr:cNvPr>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22696</xdr:rowOff>
    </xdr:from>
    <xdr:ext cx="405111" cy="259045"/>
    <xdr:sp macro="" textlink="">
      <xdr:nvSpPr>
        <xdr:cNvPr id="89" name="n_2mainValue【道路】&#10;有形固定資産減価償却率">
          <a:extLst>
            <a:ext uri="{FF2B5EF4-FFF2-40B4-BE49-F238E27FC236}">
              <a16:creationId xmlns:a16="http://schemas.microsoft.com/office/drawing/2014/main" id="{40C49016-9F53-4434-8082-A0DA34C7F72B}"/>
            </a:ext>
          </a:extLst>
        </xdr:cNvPr>
        <xdr:cNvSpPr txBox="1"/>
      </xdr:nvSpPr>
      <xdr:spPr>
        <a:xfrm>
          <a:off x="27057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9633</xdr:rowOff>
    </xdr:from>
    <xdr:ext cx="405111" cy="259045"/>
    <xdr:sp macro="" textlink="">
      <xdr:nvSpPr>
        <xdr:cNvPr id="90" name="n_3mainValue【道路】&#10;有形固定資産減価償却率">
          <a:extLst>
            <a:ext uri="{FF2B5EF4-FFF2-40B4-BE49-F238E27FC236}">
              <a16:creationId xmlns:a16="http://schemas.microsoft.com/office/drawing/2014/main" id="{B8CD8090-3725-4AFC-AE2E-AF7FE6D893F7}"/>
            </a:ext>
          </a:extLst>
        </xdr:cNvPr>
        <xdr:cNvSpPr txBox="1"/>
      </xdr:nvSpPr>
      <xdr:spPr>
        <a:xfrm>
          <a:off x="18167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91" name="n_4mainValue【道路】&#10;有形固定資産減価償却率">
          <a:extLst>
            <a:ext uri="{FF2B5EF4-FFF2-40B4-BE49-F238E27FC236}">
              <a16:creationId xmlns:a16="http://schemas.microsoft.com/office/drawing/2014/main" id="{3E3320BB-C9F6-43BD-89BF-D5B87DC9FDC5}"/>
            </a:ext>
          </a:extLst>
        </xdr:cNvPr>
        <xdr:cNvSpPr txBox="1"/>
      </xdr:nvSpPr>
      <xdr:spPr>
        <a:xfrm>
          <a:off x="927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3825A96-908B-4CA1-B3C2-47C82C9CB25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7497297-0507-423A-A089-30D39C32DC9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755071A-F964-44CF-B86A-4033066D97E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7FB5A2E-3E05-45A7-AC5F-5084E70D6DB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8EB7CF2-E607-4DD7-9A8C-4A8F1E0F19B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7F481E5-92E2-40C6-B8E2-D99BAF02524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D815B91-C1CD-450F-A8C8-6EDFC7C9E70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4901683-63D3-484A-8F07-EA12E1E606B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6C87AD2-E430-40DD-A06F-DAAE596E50C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9261B8C-567F-4DD4-AC4E-5517E9E31A9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749C6896-F33B-4573-92CE-9F3419FA539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5B56567D-F241-450A-9C61-3990E8E3F98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6592B559-B09D-4929-923E-9913B3CA480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D1B8DE42-138A-458D-9448-DB7BB7FACABF}"/>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984911D1-5005-4236-BFD4-E1526CF2CEF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7496F8E9-F4E9-40BE-A246-DDC48EA81E87}"/>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9108939E-331B-4E17-8A27-1D85B634DE9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6E2149E8-F6CE-4922-B539-69FCAF365D0B}"/>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DD579D98-FAE1-4472-AD45-9D212C3B8C0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6E3965DC-64B6-4458-A28E-F04BB2D927E4}"/>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559FCF31-4E92-428F-879E-F2C7DF0DAD7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563751AA-FCF1-4419-A23F-98446B92605F}"/>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9D49FD96-CB28-4CF8-A969-2B23B32A634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B60F53A7-0A10-4820-A17F-D7A73F62DE5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70439D9B-969E-46B0-85FD-327B5EFEAC8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85F9F3E6-E3E8-47DB-B754-50614AD58BC3}"/>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E6F372AD-B466-4D56-ACD9-F2F445AF3F3F}"/>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B82A6E32-A473-4B09-9C11-75C5E170625D}"/>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245A45C6-4880-473C-B800-D3E71B9A91E4}"/>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39E749EF-3D5F-4E55-BDF0-A55581F18637}"/>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22" name="【道路】&#10;一人当たり延長平均値テキスト">
          <a:extLst>
            <a:ext uri="{FF2B5EF4-FFF2-40B4-BE49-F238E27FC236}">
              <a16:creationId xmlns:a16="http://schemas.microsoft.com/office/drawing/2014/main" id="{7BBFB18B-2A0E-4F45-A13F-9C29EE5B1321}"/>
            </a:ext>
          </a:extLst>
        </xdr:cNvPr>
        <xdr:cNvSpPr txBox="1"/>
      </xdr:nvSpPr>
      <xdr:spPr>
        <a:xfrm>
          <a:off x="10515600" y="651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A57B2270-BD12-4F65-ABAE-C3A654430107}"/>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D62880AE-3C14-441D-8D4B-53DF66886A8A}"/>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4FBFD116-CD91-44FB-8DA9-05FCBBCF632D}"/>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6" name="フローチャート: 判断 125">
          <a:extLst>
            <a:ext uri="{FF2B5EF4-FFF2-40B4-BE49-F238E27FC236}">
              <a16:creationId xmlns:a16="http://schemas.microsoft.com/office/drawing/2014/main" id="{BC419A17-21D2-41F2-AAF9-4CCFFE419151}"/>
            </a:ext>
          </a:extLst>
        </xdr:cNvPr>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7" name="フローチャート: 判断 126">
          <a:extLst>
            <a:ext uri="{FF2B5EF4-FFF2-40B4-BE49-F238E27FC236}">
              <a16:creationId xmlns:a16="http://schemas.microsoft.com/office/drawing/2014/main" id="{C45BE6A9-C6D1-4F99-9D82-FE7E95EE87A1}"/>
            </a:ext>
          </a:extLst>
        </xdr:cNvPr>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E6F6090-A26B-41D3-8822-FF0BA9B5CB9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DDCF6B9-F40A-4D77-9DA9-7D5BB2302E3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5E7C1B3-A43A-4B60-A86D-9C8BC3D3E51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F4E0A7C-BF63-4D0D-A395-B6C78929D34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5A0E89EE-46F6-4DAC-A891-04659C31193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153400</xdr:rowOff>
    </xdr:from>
    <xdr:to>
      <xdr:col>55</xdr:col>
      <xdr:colOff>50800</xdr:colOff>
      <xdr:row>40</xdr:row>
      <xdr:rowOff>83550</xdr:rowOff>
    </xdr:to>
    <xdr:sp macro="" textlink="">
      <xdr:nvSpPr>
        <xdr:cNvPr id="133" name="楕円 132">
          <a:extLst>
            <a:ext uri="{FF2B5EF4-FFF2-40B4-BE49-F238E27FC236}">
              <a16:creationId xmlns:a16="http://schemas.microsoft.com/office/drawing/2014/main" id="{5077936F-ED7A-4AC0-A8CA-7908C4E6BDF7}"/>
            </a:ext>
          </a:extLst>
        </xdr:cNvPr>
        <xdr:cNvSpPr/>
      </xdr:nvSpPr>
      <xdr:spPr>
        <a:xfrm>
          <a:off x="10426700" y="683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131827</xdr:rowOff>
    </xdr:from>
    <xdr:ext cx="534377" cy="259045"/>
    <xdr:sp macro="" textlink="">
      <xdr:nvSpPr>
        <xdr:cNvPr id="134" name="【道路】&#10;一人当たり延長該当値テキスト">
          <a:extLst>
            <a:ext uri="{FF2B5EF4-FFF2-40B4-BE49-F238E27FC236}">
              <a16:creationId xmlns:a16="http://schemas.microsoft.com/office/drawing/2014/main" id="{04B50832-77C0-498A-A502-B44C3FB82733}"/>
            </a:ext>
          </a:extLst>
        </xdr:cNvPr>
        <xdr:cNvSpPr txBox="1"/>
      </xdr:nvSpPr>
      <xdr:spPr>
        <a:xfrm>
          <a:off x="10515600" y="681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162152</xdr:rowOff>
    </xdr:from>
    <xdr:to>
      <xdr:col>50</xdr:col>
      <xdr:colOff>165100</xdr:colOff>
      <xdr:row>40</xdr:row>
      <xdr:rowOff>92302</xdr:rowOff>
    </xdr:to>
    <xdr:sp macro="" textlink="">
      <xdr:nvSpPr>
        <xdr:cNvPr id="135" name="楕円 134">
          <a:extLst>
            <a:ext uri="{FF2B5EF4-FFF2-40B4-BE49-F238E27FC236}">
              <a16:creationId xmlns:a16="http://schemas.microsoft.com/office/drawing/2014/main" id="{F557842E-924B-435D-BD38-ECE8B9FBC5F3}"/>
            </a:ext>
          </a:extLst>
        </xdr:cNvPr>
        <xdr:cNvSpPr/>
      </xdr:nvSpPr>
      <xdr:spPr>
        <a:xfrm>
          <a:off x="9588500" y="684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32750</xdr:rowOff>
    </xdr:from>
    <xdr:to>
      <xdr:col>55</xdr:col>
      <xdr:colOff>0</xdr:colOff>
      <xdr:row>40</xdr:row>
      <xdr:rowOff>41502</xdr:rowOff>
    </xdr:to>
    <xdr:cxnSp macro="">
      <xdr:nvCxnSpPr>
        <xdr:cNvPr id="136" name="直線コネクタ 135">
          <a:extLst>
            <a:ext uri="{FF2B5EF4-FFF2-40B4-BE49-F238E27FC236}">
              <a16:creationId xmlns:a16="http://schemas.microsoft.com/office/drawing/2014/main" id="{C793A35D-32E2-4917-B4A8-11E955D3A1D5}"/>
            </a:ext>
          </a:extLst>
        </xdr:cNvPr>
        <xdr:cNvCxnSpPr/>
      </xdr:nvCxnSpPr>
      <xdr:spPr>
        <a:xfrm flipV="1">
          <a:off x="9639300" y="6890750"/>
          <a:ext cx="8382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1887</xdr:rowOff>
    </xdr:from>
    <xdr:to>
      <xdr:col>46</xdr:col>
      <xdr:colOff>38100</xdr:colOff>
      <xdr:row>40</xdr:row>
      <xdr:rowOff>103487</xdr:rowOff>
    </xdr:to>
    <xdr:sp macro="" textlink="">
      <xdr:nvSpPr>
        <xdr:cNvPr id="137" name="楕円 136">
          <a:extLst>
            <a:ext uri="{FF2B5EF4-FFF2-40B4-BE49-F238E27FC236}">
              <a16:creationId xmlns:a16="http://schemas.microsoft.com/office/drawing/2014/main" id="{B747CBC1-1269-4AC9-BBB0-510D8DDB0ADC}"/>
            </a:ext>
          </a:extLst>
        </xdr:cNvPr>
        <xdr:cNvSpPr/>
      </xdr:nvSpPr>
      <xdr:spPr>
        <a:xfrm>
          <a:off x="8699500" y="68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41502</xdr:rowOff>
    </xdr:from>
    <xdr:to>
      <xdr:col>50</xdr:col>
      <xdr:colOff>114300</xdr:colOff>
      <xdr:row>40</xdr:row>
      <xdr:rowOff>52687</xdr:rowOff>
    </xdr:to>
    <xdr:cxnSp macro="">
      <xdr:nvCxnSpPr>
        <xdr:cNvPr id="138" name="直線コネクタ 137">
          <a:extLst>
            <a:ext uri="{FF2B5EF4-FFF2-40B4-BE49-F238E27FC236}">
              <a16:creationId xmlns:a16="http://schemas.microsoft.com/office/drawing/2014/main" id="{64E6FF8B-7BEE-441E-AEF0-EDAF6EE442F7}"/>
            </a:ext>
          </a:extLst>
        </xdr:cNvPr>
        <xdr:cNvCxnSpPr/>
      </xdr:nvCxnSpPr>
      <xdr:spPr>
        <a:xfrm flipV="1">
          <a:off x="8750300" y="6899502"/>
          <a:ext cx="889000" cy="1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22967</xdr:rowOff>
    </xdr:from>
    <xdr:to>
      <xdr:col>41</xdr:col>
      <xdr:colOff>101600</xdr:colOff>
      <xdr:row>40</xdr:row>
      <xdr:rowOff>124567</xdr:rowOff>
    </xdr:to>
    <xdr:sp macro="" textlink="">
      <xdr:nvSpPr>
        <xdr:cNvPr id="139" name="楕円 138">
          <a:extLst>
            <a:ext uri="{FF2B5EF4-FFF2-40B4-BE49-F238E27FC236}">
              <a16:creationId xmlns:a16="http://schemas.microsoft.com/office/drawing/2014/main" id="{1B8CB8B3-6A50-44A3-91C2-C836EAE1D844}"/>
            </a:ext>
          </a:extLst>
        </xdr:cNvPr>
        <xdr:cNvSpPr/>
      </xdr:nvSpPr>
      <xdr:spPr>
        <a:xfrm>
          <a:off x="7810500" y="688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52687</xdr:rowOff>
    </xdr:from>
    <xdr:to>
      <xdr:col>45</xdr:col>
      <xdr:colOff>177800</xdr:colOff>
      <xdr:row>40</xdr:row>
      <xdr:rowOff>73767</xdr:rowOff>
    </xdr:to>
    <xdr:cxnSp macro="">
      <xdr:nvCxnSpPr>
        <xdr:cNvPr id="140" name="直線コネクタ 139">
          <a:extLst>
            <a:ext uri="{FF2B5EF4-FFF2-40B4-BE49-F238E27FC236}">
              <a16:creationId xmlns:a16="http://schemas.microsoft.com/office/drawing/2014/main" id="{45F532C2-1387-4BE2-AEB1-6269AAB9EA9B}"/>
            </a:ext>
          </a:extLst>
        </xdr:cNvPr>
        <xdr:cNvCxnSpPr/>
      </xdr:nvCxnSpPr>
      <xdr:spPr>
        <a:xfrm flipV="1">
          <a:off x="7861300" y="6910687"/>
          <a:ext cx="889000" cy="2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20436</xdr:rowOff>
    </xdr:from>
    <xdr:to>
      <xdr:col>36</xdr:col>
      <xdr:colOff>165100</xdr:colOff>
      <xdr:row>40</xdr:row>
      <xdr:rowOff>122036</xdr:rowOff>
    </xdr:to>
    <xdr:sp macro="" textlink="">
      <xdr:nvSpPr>
        <xdr:cNvPr id="141" name="楕円 140">
          <a:extLst>
            <a:ext uri="{FF2B5EF4-FFF2-40B4-BE49-F238E27FC236}">
              <a16:creationId xmlns:a16="http://schemas.microsoft.com/office/drawing/2014/main" id="{DAA291A0-9904-4021-91B8-B058581F90D1}"/>
            </a:ext>
          </a:extLst>
        </xdr:cNvPr>
        <xdr:cNvSpPr/>
      </xdr:nvSpPr>
      <xdr:spPr>
        <a:xfrm>
          <a:off x="6921500" y="687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71236</xdr:rowOff>
    </xdr:from>
    <xdr:to>
      <xdr:col>41</xdr:col>
      <xdr:colOff>50800</xdr:colOff>
      <xdr:row>40</xdr:row>
      <xdr:rowOff>73767</xdr:rowOff>
    </xdr:to>
    <xdr:cxnSp macro="">
      <xdr:nvCxnSpPr>
        <xdr:cNvPr id="142" name="直線コネクタ 141">
          <a:extLst>
            <a:ext uri="{FF2B5EF4-FFF2-40B4-BE49-F238E27FC236}">
              <a16:creationId xmlns:a16="http://schemas.microsoft.com/office/drawing/2014/main" id="{FA8FB008-9D60-47F6-838D-CB3314C3A57D}"/>
            </a:ext>
          </a:extLst>
        </xdr:cNvPr>
        <xdr:cNvCxnSpPr/>
      </xdr:nvCxnSpPr>
      <xdr:spPr>
        <a:xfrm>
          <a:off x="6972300" y="6929236"/>
          <a:ext cx="889000" cy="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43" name="n_1aveValue【道路】&#10;一人当たり延長">
          <a:extLst>
            <a:ext uri="{FF2B5EF4-FFF2-40B4-BE49-F238E27FC236}">
              <a16:creationId xmlns:a16="http://schemas.microsoft.com/office/drawing/2014/main" id="{4B97B4D2-8FE5-438B-A480-B8CCEC21A246}"/>
            </a:ext>
          </a:extLst>
        </xdr:cNvPr>
        <xdr:cNvSpPr txBox="1"/>
      </xdr:nvSpPr>
      <xdr:spPr>
        <a:xfrm>
          <a:off x="93594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120112</xdr:rowOff>
    </xdr:from>
    <xdr:ext cx="534377" cy="259045"/>
    <xdr:sp macro="" textlink="">
      <xdr:nvSpPr>
        <xdr:cNvPr id="144" name="n_2aveValue【道路】&#10;一人当たり延長">
          <a:extLst>
            <a:ext uri="{FF2B5EF4-FFF2-40B4-BE49-F238E27FC236}">
              <a16:creationId xmlns:a16="http://schemas.microsoft.com/office/drawing/2014/main" id="{E78565E2-BB63-4B35-B69B-AEEE681BFC78}"/>
            </a:ext>
          </a:extLst>
        </xdr:cNvPr>
        <xdr:cNvSpPr txBox="1"/>
      </xdr:nvSpPr>
      <xdr:spPr>
        <a:xfrm>
          <a:off x="8483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159284</xdr:rowOff>
    </xdr:from>
    <xdr:ext cx="534377" cy="259045"/>
    <xdr:sp macro="" textlink="">
      <xdr:nvSpPr>
        <xdr:cNvPr id="145" name="n_3aveValue【道路】&#10;一人当たり延長">
          <a:extLst>
            <a:ext uri="{FF2B5EF4-FFF2-40B4-BE49-F238E27FC236}">
              <a16:creationId xmlns:a16="http://schemas.microsoft.com/office/drawing/2014/main" id="{10745ED7-B83A-4319-AAE9-B8C887B85015}"/>
            </a:ext>
          </a:extLst>
        </xdr:cNvPr>
        <xdr:cNvSpPr txBox="1"/>
      </xdr:nvSpPr>
      <xdr:spPr>
        <a:xfrm>
          <a:off x="7594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11103</xdr:rowOff>
    </xdr:from>
    <xdr:ext cx="534377" cy="259045"/>
    <xdr:sp macro="" textlink="">
      <xdr:nvSpPr>
        <xdr:cNvPr id="146" name="n_4aveValue【道路】&#10;一人当たり延長">
          <a:extLst>
            <a:ext uri="{FF2B5EF4-FFF2-40B4-BE49-F238E27FC236}">
              <a16:creationId xmlns:a16="http://schemas.microsoft.com/office/drawing/2014/main" id="{4E2453EB-F2E4-40DD-9F0B-836DEF7E8777}"/>
            </a:ext>
          </a:extLst>
        </xdr:cNvPr>
        <xdr:cNvSpPr txBox="1"/>
      </xdr:nvSpPr>
      <xdr:spPr>
        <a:xfrm>
          <a:off x="6705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83429</xdr:rowOff>
    </xdr:from>
    <xdr:ext cx="534377" cy="259045"/>
    <xdr:sp macro="" textlink="">
      <xdr:nvSpPr>
        <xdr:cNvPr id="147" name="n_1mainValue【道路】&#10;一人当たり延長">
          <a:extLst>
            <a:ext uri="{FF2B5EF4-FFF2-40B4-BE49-F238E27FC236}">
              <a16:creationId xmlns:a16="http://schemas.microsoft.com/office/drawing/2014/main" id="{D14DDF3F-D0EB-45FE-8C40-5557F7B91CCC}"/>
            </a:ext>
          </a:extLst>
        </xdr:cNvPr>
        <xdr:cNvSpPr txBox="1"/>
      </xdr:nvSpPr>
      <xdr:spPr>
        <a:xfrm>
          <a:off x="9359411" y="694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94614</xdr:rowOff>
    </xdr:from>
    <xdr:ext cx="534377" cy="259045"/>
    <xdr:sp macro="" textlink="">
      <xdr:nvSpPr>
        <xdr:cNvPr id="148" name="n_2mainValue【道路】&#10;一人当たり延長">
          <a:extLst>
            <a:ext uri="{FF2B5EF4-FFF2-40B4-BE49-F238E27FC236}">
              <a16:creationId xmlns:a16="http://schemas.microsoft.com/office/drawing/2014/main" id="{DE54857C-991E-41E4-A1B8-E9477B81A270}"/>
            </a:ext>
          </a:extLst>
        </xdr:cNvPr>
        <xdr:cNvSpPr txBox="1"/>
      </xdr:nvSpPr>
      <xdr:spPr>
        <a:xfrm>
          <a:off x="8483111" y="69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115694</xdr:rowOff>
    </xdr:from>
    <xdr:ext cx="534377" cy="259045"/>
    <xdr:sp macro="" textlink="">
      <xdr:nvSpPr>
        <xdr:cNvPr id="149" name="n_3mainValue【道路】&#10;一人当たり延長">
          <a:extLst>
            <a:ext uri="{FF2B5EF4-FFF2-40B4-BE49-F238E27FC236}">
              <a16:creationId xmlns:a16="http://schemas.microsoft.com/office/drawing/2014/main" id="{5826242D-E94E-4DDB-9F3B-5453E52A57DA}"/>
            </a:ext>
          </a:extLst>
        </xdr:cNvPr>
        <xdr:cNvSpPr txBox="1"/>
      </xdr:nvSpPr>
      <xdr:spPr>
        <a:xfrm>
          <a:off x="7594111" y="697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113163</xdr:rowOff>
    </xdr:from>
    <xdr:ext cx="534377" cy="259045"/>
    <xdr:sp macro="" textlink="">
      <xdr:nvSpPr>
        <xdr:cNvPr id="150" name="n_4mainValue【道路】&#10;一人当たり延長">
          <a:extLst>
            <a:ext uri="{FF2B5EF4-FFF2-40B4-BE49-F238E27FC236}">
              <a16:creationId xmlns:a16="http://schemas.microsoft.com/office/drawing/2014/main" id="{8CE31DB6-A95B-4010-9A24-134510F2C30F}"/>
            </a:ext>
          </a:extLst>
        </xdr:cNvPr>
        <xdr:cNvSpPr txBox="1"/>
      </xdr:nvSpPr>
      <xdr:spPr>
        <a:xfrm>
          <a:off x="6705111" y="697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F27276A8-7DCC-441E-A8EF-05EE934FB21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8A39E397-E2F5-458E-8626-DCEC7EFC862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5AE1A1B0-BDAA-4737-ADB5-B3C70079976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1A8EB6E4-4D50-4ABB-BB73-A84CBCE4B8F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967DF3A6-A9EE-4586-810A-DB9FA3D2A88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54A355EF-A272-4B2B-9D73-A17686E3485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CE98025D-288E-4FD8-83C8-C2E39D4A9DA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CC566BAC-F6B3-4F09-B565-84AED80AA9E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C03A9ED9-D628-4606-9C7E-469E508FC35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9AECB0AE-8B85-4B58-B127-BB4D40F54A8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7B53D5B5-A68E-44DD-ADF4-79F377DA8A3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F81C4E7F-C430-4ACA-95E6-A51B28C70A2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244BDFD3-C3AA-421D-A8F8-2C454D992D1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A8FDAC0D-0E71-4117-A590-988A5BB3064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94BE32E6-2E82-42D2-86BD-788D7621406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9990C47E-F0F4-41F6-871D-B85D00B4EB5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9965D0F4-69F7-4D2F-82AD-AFBA87FE14E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CDB57FC2-C5AA-4D5E-8C97-B0481188AA9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8CDAE298-EE29-44E6-8C5B-9E9A29698C2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530C91B1-F25C-4E41-90FE-6F89B97B5ED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033CE4E0-FBEB-424C-8A79-1BA7FB34995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7EFE4067-5C1C-4878-911E-04132D8C2BE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6CD61E58-D813-46D6-9F18-59A3DB59EE6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239AE3AC-F886-4BEB-92FC-AD965853FCE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E128A796-864A-4FCF-BDE5-830D90630A1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A844325A-98B6-4E50-B6E1-6D16C65D4D5B}"/>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AC5B8ED5-CA80-4C8C-9AD3-95FA1B62C5D1}"/>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9FD7D273-A03A-4318-87CC-A5AFDD2776A8}"/>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B899EFD7-4419-4B43-B26E-221373DDB06E}"/>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FB26D8CC-10A6-444B-8AD4-090C8C90DE38}"/>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CD337D8C-F4DB-4A8A-80D8-B6DF28DC9B24}"/>
            </a:ext>
          </a:extLst>
        </xdr:cNvPr>
        <xdr:cNvSpPr txBox="1"/>
      </xdr:nvSpPr>
      <xdr:spPr>
        <a:xfrm>
          <a:off x="4673600" y="1043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55B5D08B-88E7-4F09-A8BA-A74B94CEF011}"/>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C66E82E9-D652-4020-ACFA-A0A1A7DE0AF2}"/>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a:extLst>
            <a:ext uri="{FF2B5EF4-FFF2-40B4-BE49-F238E27FC236}">
              <a16:creationId xmlns:a16="http://schemas.microsoft.com/office/drawing/2014/main" id="{A40B5BB9-DC8E-4DF7-979E-092C69D9A5E0}"/>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5" name="フローチャート: 判断 184">
          <a:extLst>
            <a:ext uri="{FF2B5EF4-FFF2-40B4-BE49-F238E27FC236}">
              <a16:creationId xmlns:a16="http://schemas.microsoft.com/office/drawing/2014/main" id="{4F67DEB8-AB3D-4860-B63F-E2AB948DE026}"/>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6" name="フローチャート: 判断 185">
          <a:extLst>
            <a:ext uri="{FF2B5EF4-FFF2-40B4-BE49-F238E27FC236}">
              <a16:creationId xmlns:a16="http://schemas.microsoft.com/office/drawing/2014/main" id="{6FB5E8E5-E9C8-468D-A82E-FFCC89F351B9}"/>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657BD49-DAF0-4EB5-9DF7-73445B55FB9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DF54E78-4AB7-4B74-B18D-254DE6ED224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F9CBE7E-58CB-4CA9-B92E-64364FDEFEE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B99D8F6-B8A9-4CBD-B4C6-BCFF24ACEB6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6CDD2156-FCAD-4BF4-80F9-1CA1DEDAA54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92" name="楕円 191">
          <a:extLst>
            <a:ext uri="{FF2B5EF4-FFF2-40B4-BE49-F238E27FC236}">
              <a16:creationId xmlns:a16="http://schemas.microsoft.com/office/drawing/2014/main" id="{DBB7971C-E1D0-4773-9152-D6692677DDCC}"/>
            </a:ext>
          </a:extLst>
        </xdr:cNvPr>
        <xdr:cNvSpPr/>
      </xdr:nvSpPr>
      <xdr:spPr>
        <a:xfrm>
          <a:off x="4584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63517</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D4438B7B-DC6D-4E7F-AAFC-B974856251C4}"/>
            </a:ext>
          </a:extLst>
        </xdr:cNvPr>
        <xdr:cNvSpPr txBox="1"/>
      </xdr:nvSpPr>
      <xdr:spPr>
        <a:xfrm>
          <a:off x="4673600"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xdr:rowOff>
    </xdr:from>
    <xdr:to>
      <xdr:col>20</xdr:col>
      <xdr:colOff>38100</xdr:colOff>
      <xdr:row>60</xdr:row>
      <xdr:rowOff>107950</xdr:rowOff>
    </xdr:to>
    <xdr:sp macro="" textlink="">
      <xdr:nvSpPr>
        <xdr:cNvPr id="194" name="楕円 193">
          <a:extLst>
            <a:ext uri="{FF2B5EF4-FFF2-40B4-BE49-F238E27FC236}">
              <a16:creationId xmlns:a16="http://schemas.microsoft.com/office/drawing/2014/main" id="{5B5A3042-DA76-4736-9804-E9D3EA4C8F75}"/>
            </a:ext>
          </a:extLst>
        </xdr:cNvPr>
        <xdr:cNvSpPr/>
      </xdr:nvSpPr>
      <xdr:spPr>
        <a:xfrm>
          <a:off x="3746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57150</xdr:rowOff>
    </xdr:from>
    <xdr:to>
      <xdr:col>24</xdr:col>
      <xdr:colOff>63500</xdr:colOff>
      <xdr:row>60</xdr:row>
      <xdr:rowOff>91440</xdr:rowOff>
    </xdr:to>
    <xdr:cxnSp macro="">
      <xdr:nvCxnSpPr>
        <xdr:cNvPr id="195" name="直線コネクタ 194">
          <a:extLst>
            <a:ext uri="{FF2B5EF4-FFF2-40B4-BE49-F238E27FC236}">
              <a16:creationId xmlns:a16="http://schemas.microsoft.com/office/drawing/2014/main" id="{DAE94A41-302D-481F-9146-288D911E99A6}"/>
            </a:ext>
          </a:extLst>
        </xdr:cNvPr>
        <xdr:cNvCxnSpPr/>
      </xdr:nvCxnSpPr>
      <xdr:spPr>
        <a:xfrm>
          <a:off x="3797300" y="103441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145143</xdr:rowOff>
    </xdr:from>
    <xdr:to>
      <xdr:col>15</xdr:col>
      <xdr:colOff>101600</xdr:colOff>
      <xdr:row>60</xdr:row>
      <xdr:rowOff>75293</xdr:rowOff>
    </xdr:to>
    <xdr:sp macro="" textlink="">
      <xdr:nvSpPr>
        <xdr:cNvPr id="196" name="楕円 195">
          <a:extLst>
            <a:ext uri="{FF2B5EF4-FFF2-40B4-BE49-F238E27FC236}">
              <a16:creationId xmlns:a16="http://schemas.microsoft.com/office/drawing/2014/main" id="{80B5DB9F-ED22-46AC-B77C-993E2C8E7436}"/>
            </a:ext>
          </a:extLst>
        </xdr:cNvPr>
        <xdr:cNvSpPr/>
      </xdr:nvSpPr>
      <xdr:spPr>
        <a:xfrm>
          <a:off x="2857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24493</xdr:rowOff>
    </xdr:from>
    <xdr:to>
      <xdr:col>19</xdr:col>
      <xdr:colOff>177800</xdr:colOff>
      <xdr:row>60</xdr:row>
      <xdr:rowOff>57150</xdr:rowOff>
    </xdr:to>
    <xdr:cxnSp macro="">
      <xdr:nvCxnSpPr>
        <xdr:cNvPr id="197" name="直線コネクタ 196">
          <a:extLst>
            <a:ext uri="{FF2B5EF4-FFF2-40B4-BE49-F238E27FC236}">
              <a16:creationId xmlns:a16="http://schemas.microsoft.com/office/drawing/2014/main" id="{44A9ACA7-C236-4136-B9C5-17A244891FFE}"/>
            </a:ext>
          </a:extLst>
        </xdr:cNvPr>
        <xdr:cNvCxnSpPr/>
      </xdr:nvCxnSpPr>
      <xdr:spPr>
        <a:xfrm>
          <a:off x="2908300" y="103114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110853</xdr:rowOff>
    </xdr:from>
    <xdr:to>
      <xdr:col>10</xdr:col>
      <xdr:colOff>165100</xdr:colOff>
      <xdr:row>60</xdr:row>
      <xdr:rowOff>41003</xdr:rowOff>
    </xdr:to>
    <xdr:sp macro="" textlink="">
      <xdr:nvSpPr>
        <xdr:cNvPr id="198" name="楕円 197">
          <a:extLst>
            <a:ext uri="{FF2B5EF4-FFF2-40B4-BE49-F238E27FC236}">
              <a16:creationId xmlns:a16="http://schemas.microsoft.com/office/drawing/2014/main" id="{AA18667F-9A2F-42A0-9CAB-08118E40B75B}"/>
            </a:ext>
          </a:extLst>
        </xdr:cNvPr>
        <xdr:cNvSpPr/>
      </xdr:nvSpPr>
      <xdr:spPr>
        <a:xfrm>
          <a:off x="1968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161653</xdr:rowOff>
    </xdr:from>
    <xdr:to>
      <xdr:col>15</xdr:col>
      <xdr:colOff>50800</xdr:colOff>
      <xdr:row>60</xdr:row>
      <xdr:rowOff>24493</xdr:rowOff>
    </xdr:to>
    <xdr:cxnSp macro="">
      <xdr:nvCxnSpPr>
        <xdr:cNvPr id="199" name="直線コネクタ 198">
          <a:extLst>
            <a:ext uri="{FF2B5EF4-FFF2-40B4-BE49-F238E27FC236}">
              <a16:creationId xmlns:a16="http://schemas.microsoft.com/office/drawing/2014/main" id="{16344BD9-0F74-4B11-A9C3-2EAEAA81BDAB}"/>
            </a:ext>
          </a:extLst>
        </xdr:cNvPr>
        <xdr:cNvCxnSpPr/>
      </xdr:nvCxnSpPr>
      <xdr:spPr>
        <a:xfrm>
          <a:off x="2019300" y="1027720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27577</xdr:rowOff>
    </xdr:from>
    <xdr:to>
      <xdr:col>6</xdr:col>
      <xdr:colOff>38100</xdr:colOff>
      <xdr:row>60</xdr:row>
      <xdr:rowOff>129177</xdr:rowOff>
    </xdr:to>
    <xdr:sp macro="" textlink="">
      <xdr:nvSpPr>
        <xdr:cNvPr id="200" name="楕円 199">
          <a:extLst>
            <a:ext uri="{FF2B5EF4-FFF2-40B4-BE49-F238E27FC236}">
              <a16:creationId xmlns:a16="http://schemas.microsoft.com/office/drawing/2014/main" id="{DBB30C50-AA97-4BF4-8C6B-664B7B6DEFC1}"/>
            </a:ext>
          </a:extLst>
        </xdr:cNvPr>
        <xdr:cNvSpPr/>
      </xdr:nvSpPr>
      <xdr:spPr>
        <a:xfrm>
          <a:off x="1079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161653</xdr:rowOff>
    </xdr:from>
    <xdr:to>
      <xdr:col>10</xdr:col>
      <xdr:colOff>114300</xdr:colOff>
      <xdr:row>60</xdr:row>
      <xdr:rowOff>78377</xdr:rowOff>
    </xdr:to>
    <xdr:cxnSp macro="">
      <xdr:nvCxnSpPr>
        <xdr:cNvPr id="201" name="直線コネクタ 200">
          <a:extLst>
            <a:ext uri="{FF2B5EF4-FFF2-40B4-BE49-F238E27FC236}">
              <a16:creationId xmlns:a16="http://schemas.microsoft.com/office/drawing/2014/main" id="{A350454F-2C62-4F81-ABBF-89BB06C9AB4B}"/>
            </a:ext>
          </a:extLst>
        </xdr:cNvPr>
        <xdr:cNvCxnSpPr/>
      </xdr:nvCxnSpPr>
      <xdr:spPr>
        <a:xfrm flipV="1">
          <a:off x="1130300" y="1027720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79483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9A879EDA-6F70-4114-B915-B3F96DC0CBE2}"/>
            </a:ext>
          </a:extLst>
        </xdr:cNvPr>
        <xdr:cNvSpPr txBox="1"/>
      </xdr:nvSpPr>
      <xdr:spPr>
        <a:xfrm>
          <a:off x="3582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0C268310-FF9F-4D22-9D34-06CB12846860}"/>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47FF13AE-3B8A-4786-AAD0-22BBFD0885AB}"/>
            </a:ext>
          </a:extLst>
        </xdr:cNvPr>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370443EA-82BA-476E-8EAD-054FD0DEAD16}"/>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124477</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3DAABE4E-7739-4452-BCCD-215002F2F175}"/>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91820</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9FFAA1D8-B595-4763-B343-AC4BA56092EF}"/>
            </a:ext>
          </a:extLst>
        </xdr:cNvPr>
        <xdr:cNvSpPr txBox="1"/>
      </xdr:nvSpPr>
      <xdr:spPr>
        <a:xfrm>
          <a:off x="2705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57530</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FA56568F-FF01-46F6-AA26-3B7FA8AE12B8}"/>
            </a:ext>
          </a:extLst>
        </xdr:cNvPr>
        <xdr:cNvSpPr txBox="1"/>
      </xdr:nvSpPr>
      <xdr:spPr>
        <a:xfrm>
          <a:off x="1816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145704</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AAF9DD64-C3C7-4924-AC48-EFA94907AD56}"/>
            </a:ext>
          </a:extLst>
        </xdr:cNvPr>
        <xdr:cNvSpPr txBox="1"/>
      </xdr:nvSpPr>
      <xdr:spPr>
        <a:xfrm>
          <a:off x="9277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8ADFE38-52B4-48CF-96C8-BE945722EDB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28360D01-26A4-434A-98DC-531E57B9AA8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B567567-45F8-430D-B991-F848C6763D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164A3E54-41E2-4C40-9E42-4E7D0BF9381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107246F0-7A89-4E44-8711-29DB593C10E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B899B5DF-1AE6-4297-B5D9-CF38CD54787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66899A0C-7F96-4F42-973F-A62FBE95A0E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39B0C015-39E2-4395-AF81-615849C4DD0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F801C7CD-EAA7-407E-8B96-727D4176F74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D13B6F06-8D91-47C6-8251-F4B093CBAA0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33195983-0018-49C2-9B56-B06ADABE62F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8BEE1C2B-EF11-411D-A0C6-095AB30E1ED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C8451E11-7473-400E-9389-606E1F5B4BE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96A90C18-C7B8-4A5A-8D81-871CF0E0681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4088E8A5-D080-4C5F-9496-AFF33568FCE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BDB294E2-B098-44A4-B03E-25EFAF9F9D7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841BB2FD-5082-47D3-8F16-2A0CE6AF7CF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45AA395C-EA74-4527-AB29-63975C211BE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1BC3CE8B-13EF-452F-B167-F24260E8892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CBB06AA1-EFEC-427F-9679-E88FCC6BDC7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FE260FD5-6B3A-41E3-97FE-609D625B247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FCA2A4DD-6CF4-4105-953A-3BFDFCA2CE0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C40DB90B-5B85-48A9-8466-D14E863C976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51CD9E70-FD07-4159-BB57-FE74059EC1AC}"/>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33D062CB-43C2-4A64-9CD8-88DD38C6CC21}"/>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8F3FCAB7-7B6F-4AC3-8F19-05832D498CBD}"/>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6341A2CE-8837-4A28-9E23-25A4492D03A8}"/>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E869A437-6A99-42A8-B011-836A7D0E028A}"/>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D623A5BE-07E5-4F82-83FF-8E1E000A8E15}"/>
            </a:ext>
          </a:extLst>
        </xdr:cNvPr>
        <xdr:cNvSpPr txBox="1"/>
      </xdr:nvSpPr>
      <xdr:spPr>
        <a:xfrm>
          <a:off x="10515600" y="1061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5D7CD95D-736E-4E1B-BD05-875F33321097}"/>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05329E7E-87D2-4F86-977D-8E9D118042DE}"/>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a:extLst>
            <a:ext uri="{FF2B5EF4-FFF2-40B4-BE49-F238E27FC236}">
              <a16:creationId xmlns:a16="http://schemas.microsoft.com/office/drawing/2014/main" id="{31D30E0E-0AC1-41F5-AE73-387AEBB23843}"/>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42" name="フローチャート: 判断 241">
          <a:extLst>
            <a:ext uri="{FF2B5EF4-FFF2-40B4-BE49-F238E27FC236}">
              <a16:creationId xmlns:a16="http://schemas.microsoft.com/office/drawing/2014/main" id="{FD39EB58-31B9-47AF-87D0-AF4D7F79852C}"/>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3" name="フローチャート: 判断 242">
          <a:extLst>
            <a:ext uri="{FF2B5EF4-FFF2-40B4-BE49-F238E27FC236}">
              <a16:creationId xmlns:a16="http://schemas.microsoft.com/office/drawing/2014/main" id="{E2952D0B-6008-41CB-A6A6-2305332A94B0}"/>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18BAF71-5555-4213-A355-4728D3DF211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FE55CEA-21E4-4F12-BCA4-9A8FA080E23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796563A-A70A-4283-8608-4CBBB4DCC04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8BDFCB6-181E-4F12-88C2-B4BC5519269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CE48BD64-0008-4EE0-BB04-321E61225E6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158976</xdr:rowOff>
    </xdr:from>
    <xdr:to>
      <xdr:col>55</xdr:col>
      <xdr:colOff>50800</xdr:colOff>
      <xdr:row>64</xdr:row>
      <xdr:rowOff>89126</xdr:rowOff>
    </xdr:to>
    <xdr:sp macro="" textlink="">
      <xdr:nvSpPr>
        <xdr:cNvPr id="249" name="楕円 248">
          <a:extLst>
            <a:ext uri="{FF2B5EF4-FFF2-40B4-BE49-F238E27FC236}">
              <a16:creationId xmlns:a16="http://schemas.microsoft.com/office/drawing/2014/main" id="{2B443FFE-B743-435B-97B1-6F41FFC75AEE}"/>
            </a:ext>
          </a:extLst>
        </xdr:cNvPr>
        <xdr:cNvSpPr/>
      </xdr:nvSpPr>
      <xdr:spPr>
        <a:xfrm>
          <a:off x="10426700" y="109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73903</xdr:rowOff>
    </xdr:from>
    <xdr:ext cx="534377" cy="259045"/>
    <xdr:sp macro="" textlink="">
      <xdr:nvSpPr>
        <xdr:cNvPr id="250" name="【橋りょう・トンネル】&#10;一人当たり有形固定資産（償却資産）額該当値テキスト">
          <a:extLst>
            <a:ext uri="{FF2B5EF4-FFF2-40B4-BE49-F238E27FC236}">
              <a16:creationId xmlns:a16="http://schemas.microsoft.com/office/drawing/2014/main" id="{99E282D2-D293-4D7E-AB5F-CC76DDAC8140}"/>
            </a:ext>
          </a:extLst>
        </xdr:cNvPr>
        <xdr:cNvSpPr txBox="1"/>
      </xdr:nvSpPr>
      <xdr:spPr>
        <a:xfrm>
          <a:off x="10515600" y="1087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159799</xdr:rowOff>
    </xdr:from>
    <xdr:to>
      <xdr:col>50</xdr:col>
      <xdr:colOff>165100</xdr:colOff>
      <xdr:row>64</xdr:row>
      <xdr:rowOff>89949</xdr:rowOff>
    </xdr:to>
    <xdr:sp macro="" textlink="">
      <xdr:nvSpPr>
        <xdr:cNvPr id="251" name="楕円 250">
          <a:extLst>
            <a:ext uri="{FF2B5EF4-FFF2-40B4-BE49-F238E27FC236}">
              <a16:creationId xmlns:a16="http://schemas.microsoft.com/office/drawing/2014/main" id="{80B4D4D5-84E0-48C9-870A-DA820107417F}"/>
            </a:ext>
          </a:extLst>
        </xdr:cNvPr>
        <xdr:cNvSpPr/>
      </xdr:nvSpPr>
      <xdr:spPr>
        <a:xfrm>
          <a:off x="9588500" y="109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38326</xdr:rowOff>
    </xdr:from>
    <xdr:to>
      <xdr:col>55</xdr:col>
      <xdr:colOff>0</xdr:colOff>
      <xdr:row>64</xdr:row>
      <xdr:rowOff>39149</xdr:rowOff>
    </xdr:to>
    <xdr:cxnSp macro="">
      <xdr:nvCxnSpPr>
        <xdr:cNvPr id="252" name="直線コネクタ 251">
          <a:extLst>
            <a:ext uri="{FF2B5EF4-FFF2-40B4-BE49-F238E27FC236}">
              <a16:creationId xmlns:a16="http://schemas.microsoft.com/office/drawing/2014/main" id="{5942B779-BE45-4043-9234-BBEA17493770}"/>
            </a:ext>
          </a:extLst>
        </xdr:cNvPr>
        <xdr:cNvCxnSpPr/>
      </xdr:nvCxnSpPr>
      <xdr:spPr>
        <a:xfrm flipV="1">
          <a:off x="9639300" y="11011126"/>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160775</xdr:rowOff>
    </xdr:from>
    <xdr:to>
      <xdr:col>46</xdr:col>
      <xdr:colOff>38100</xdr:colOff>
      <xdr:row>64</xdr:row>
      <xdr:rowOff>90925</xdr:rowOff>
    </xdr:to>
    <xdr:sp macro="" textlink="">
      <xdr:nvSpPr>
        <xdr:cNvPr id="253" name="楕円 252">
          <a:extLst>
            <a:ext uri="{FF2B5EF4-FFF2-40B4-BE49-F238E27FC236}">
              <a16:creationId xmlns:a16="http://schemas.microsoft.com/office/drawing/2014/main" id="{14E1989C-9953-4703-A0CA-BA6F6AC3D5F0}"/>
            </a:ext>
          </a:extLst>
        </xdr:cNvPr>
        <xdr:cNvSpPr/>
      </xdr:nvSpPr>
      <xdr:spPr>
        <a:xfrm>
          <a:off x="8699500" y="109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39149</xdr:rowOff>
    </xdr:from>
    <xdr:to>
      <xdr:col>50</xdr:col>
      <xdr:colOff>114300</xdr:colOff>
      <xdr:row>64</xdr:row>
      <xdr:rowOff>40125</xdr:rowOff>
    </xdr:to>
    <xdr:cxnSp macro="">
      <xdr:nvCxnSpPr>
        <xdr:cNvPr id="254" name="直線コネクタ 253">
          <a:extLst>
            <a:ext uri="{FF2B5EF4-FFF2-40B4-BE49-F238E27FC236}">
              <a16:creationId xmlns:a16="http://schemas.microsoft.com/office/drawing/2014/main" id="{DFE29AA0-54EF-478A-A161-36F0412AA0E9}"/>
            </a:ext>
          </a:extLst>
        </xdr:cNvPr>
        <xdr:cNvCxnSpPr/>
      </xdr:nvCxnSpPr>
      <xdr:spPr>
        <a:xfrm flipV="1">
          <a:off x="8750300" y="11011949"/>
          <a:ext cx="889000" cy="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161461</xdr:rowOff>
    </xdr:from>
    <xdr:to>
      <xdr:col>41</xdr:col>
      <xdr:colOff>101600</xdr:colOff>
      <xdr:row>64</xdr:row>
      <xdr:rowOff>91611</xdr:rowOff>
    </xdr:to>
    <xdr:sp macro="" textlink="">
      <xdr:nvSpPr>
        <xdr:cNvPr id="255" name="楕円 254">
          <a:extLst>
            <a:ext uri="{FF2B5EF4-FFF2-40B4-BE49-F238E27FC236}">
              <a16:creationId xmlns:a16="http://schemas.microsoft.com/office/drawing/2014/main" id="{891B7156-801F-4E25-AF2C-AE2B22A56396}"/>
            </a:ext>
          </a:extLst>
        </xdr:cNvPr>
        <xdr:cNvSpPr/>
      </xdr:nvSpPr>
      <xdr:spPr>
        <a:xfrm>
          <a:off x="7810500" y="1096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40125</xdr:rowOff>
    </xdr:from>
    <xdr:to>
      <xdr:col>45</xdr:col>
      <xdr:colOff>177800</xdr:colOff>
      <xdr:row>64</xdr:row>
      <xdr:rowOff>40811</xdr:rowOff>
    </xdr:to>
    <xdr:cxnSp macro="">
      <xdr:nvCxnSpPr>
        <xdr:cNvPr id="256" name="直線コネクタ 255">
          <a:extLst>
            <a:ext uri="{FF2B5EF4-FFF2-40B4-BE49-F238E27FC236}">
              <a16:creationId xmlns:a16="http://schemas.microsoft.com/office/drawing/2014/main" id="{F32E1BCA-89C7-44EC-B5FE-A327166A03E4}"/>
            </a:ext>
          </a:extLst>
        </xdr:cNvPr>
        <xdr:cNvCxnSpPr/>
      </xdr:nvCxnSpPr>
      <xdr:spPr>
        <a:xfrm flipV="1">
          <a:off x="7861300" y="1101292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166282</xdr:rowOff>
    </xdr:from>
    <xdr:to>
      <xdr:col>36</xdr:col>
      <xdr:colOff>165100</xdr:colOff>
      <xdr:row>64</xdr:row>
      <xdr:rowOff>96432</xdr:rowOff>
    </xdr:to>
    <xdr:sp macro="" textlink="">
      <xdr:nvSpPr>
        <xdr:cNvPr id="257" name="楕円 256">
          <a:extLst>
            <a:ext uri="{FF2B5EF4-FFF2-40B4-BE49-F238E27FC236}">
              <a16:creationId xmlns:a16="http://schemas.microsoft.com/office/drawing/2014/main" id="{690CF7B0-3ABF-4610-BDB0-81DA3D9F8461}"/>
            </a:ext>
          </a:extLst>
        </xdr:cNvPr>
        <xdr:cNvSpPr/>
      </xdr:nvSpPr>
      <xdr:spPr>
        <a:xfrm>
          <a:off x="6921500" y="109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40811</xdr:rowOff>
    </xdr:from>
    <xdr:to>
      <xdr:col>41</xdr:col>
      <xdr:colOff>50800</xdr:colOff>
      <xdr:row>64</xdr:row>
      <xdr:rowOff>45632</xdr:rowOff>
    </xdr:to>
    <xdr:cxnSp macro="">
      <xdr:nvCxnSpPr>
        <xdr:cNvPr id="258" name="直線コネクタ 257">
          <a:extLst>
            <a:ext uri="{FF2B5EF4-FFF2-40B4-BE49-F238E27FC236}">
              <a16:creationId xmlns:a16="http://schemas.microsoft.com/office/drawing/2014/main" id="{B7272CD0-BBD2-4574-A57F-7C7E058B21C7}"/>
            </a:ext>
          </a:extLst>
        </xdr:cNvPr>
        <xdr:cNvCxnSpPr/>
      </xdr:nvCxnSpPr>
      <xdr:spPr>
        <a:xfrm flipV="1">
          <a:off x="6972300" y="11013611"/>
          <a:ext cx="889000" cy="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54E47D26-A5DA-4182-A920-32E42901C318}"/>
            </a:ext>
          </a:extLst>
        </xdr:cNvPr>
        <xdr:cNvSpPr txBox="1"/>
      </xdr:nvSpPr>
      <xdr:spPr>
        <a:xfrm>
          <a:off x="93270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BAC79504-7FCB-4469-85B8-ED382A989274}"/>
            </a:ext>
          </a:extLst>
        </xdr:cNvPr>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822F6E1C-AD60-4838-83DC-1FF499D58822}"/>
            </a:ext>
          </a:extLst>
        </xdr:cNvPr>
        <xdr:cNvSpPr txBox="1"/>
      </xdr:nvSpPr>
      <xdr:spPr>
        <a:xfrm>
          <a:off x="7561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136831</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65CA0999-D3E8-4DE8-8DCF-D3BCF70E5818}"/>
            </a:ext>
          </a:extLst>
        </xdr:cNvPr>
        <xdr:cNvSpPr txBox="1"/>
      </xdr:nvSpPr>
      <xdr:spPr>
        <a:xfrm>
          <a:off x="6672795" y="105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81076</xdr:rowOff>
    </xdr:from>
    <xdr:ext cx="534377" cy="259045"/>
    <xdr:sp macro="" textlink="">
      <xdr:nvSpPr>
        <xdr:cNvPr id="263" name="n_1mainValue【橋りょう・トンネル】&#10;一人当たり有形固定資産（償却資産）額">
          <a:extLst>
            <a:ext uri="{FF2B5EF4-FFF2-40B4-BE49-F238E27FC236}">
              <a16:creationId xmlns:a16="http://schemas.microsoft.com/office/drawing/2014/main" id="{E2A99014-FC80-4C2F-A529-A5BA9C3BEE9F}"/>
            </a:ext>
          </a:extLst>
        </xdr:cNvPr>
        <xdr:cNvSpPr txBox="1"/>
      </xdr:nvSpPr>
      <xdr:spPr>
        <a:xfrm>
          <a:off x="9359411" y="1105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82052</xdr:rowOff>
    </xdr:from>
    <xdr:ext cx="534377" cy="259045"/>
    <xdr:sp macro="" textlink="">
      <xdr:nvSpPr>
        <xdr:cNvPr id="264" name="n_2mainValue【橋りょう・トンネル】&#10;一人当たり有形固定資産（償却資産）額">
          <a:extLst>
            <a:ext uri="{FF2B5EF4-FFF2-40B4-BE49-F238E27FC236}">
              <a16:creationId xmlns:a16="http://schemas.microsoft.com/office/drawing/2014/main" id="{6885CA84-E5F9-4504-9705-4026BB7A9673}"/>
            </a:ext>
          </a:extLst>
        </xdr:cNvPr>
        <xdr:cNvSpPr txBox="1"/>
      </xdr:nvSpPr>
      <xdr:spPr>
        <a:xfrm>
          <a:off x="8483111" y="110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82738</xdr:rowOff>
    </xdr:from>
    <xdr:ext cx="534377" cy="259045"/>
    <xdr:sp macro="" textlink="">
      <xdr:nvSpPr>
        <xdr:cNvPr id="265" name="n_3mainValue【橋りょう・トンネル】&#10;一人当たり有形固定資産（償却資産）額">
          <a:extLst>
            <a:ext uri="{FF2B5EF4-FFF2-40B4-BE49-F238E27FC236}">
              <a16:creationId xmlns:a16="http://schemas.microsoft.com/office/drawing/2014/main" id="{F1C86A12-C938-45FA-9705-AC4198089D43}"/>
            </a:ext>
          </a:extLst>
        </xdr:cNvPr>
        <xdr:cNvSpPr txBox="1"/>
      </xdr:nvSpPr>
      <xdr:spPr>
        <a:xfrm>
          <a:off x="7594111" y="1105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87559</xdr:rowOff>
    </xdr:from>
    <xdr:ext cx="534377" cy="259045"/>
    <xdr:sp macro="" textlink="">
      <xdr:nvSpPr>
        <xdr:cNvPr id="266" name="n_4mainValue【橋りょう・トンネル】&#10;一人当たり有形固定資産（償却資産）額">
          <a:extLst>
            <a:ext uri="{FF2B5EF4-FFF2-40B4-BE49-F238E27FC236}">
              <a16:creationId xmlns:a16="http://schemas.microsoft.com/office/drawing/2014/main" id="{0B36F852-D6AD-490F-9722-CFF7D6444AEC}"/>
            </a:ext>
          </a:extLst>
        </xdr:cNvPr>
        <xdr:cNvSpPr txBox="1"/>
      </xdr:nvSpPr>
      <xdr:spPr>
        <a:xfrm>
          <a:off x="6705111" y="1106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2F0FBD25-E40C-4FC7-9E81-52D7976B8E4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7FAEA6D5-87CE-4271-892C-4EBD0550289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25F08D79-AE0E-4401-BCF3-3FAA597E8AC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5A000C30-CC33-4E59-93D1-D3C6430A9AD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A35E6B66-EA0E-4807-8C29-CA5C5342291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13601D14-04D0-443E-B0AD-A345F2F8BC8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E0A23E9A-6810-4310-B763-4CD87021632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4EFB549A-A36F-4AC3-9D86-0A54D016494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0A741C5A-3714-4BC5-8415-F871E8048F5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1A98C86C-373A-41F0-A2CC-C50584ADE65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A7D0DE37-9F54-4022-8AFA-AC47E302D8F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0238FF7A-2012-4B1A-9648-0EE94EBD78E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AA8791FA-B3FA-4753-87D9-0B3D56A417C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F1E1248F-7063-4BB3-9467-12F0DF5BF2F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F744D00B-6C66-426E-9F1D-4CDDD76F3FD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BF5C8BDC-47C0-4746-98FE-16B0B330475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CDC20DB3-E1A1-4EB5-9E7F-06D9F0BABA5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1B6E8A81-6A17-477B-BE80-80797CB48EE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0F20934C-6D05-4060-8AA1-0EB85C6AA7F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2138C401-2833-4131-9E6A-D556F4DB19F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47D5ECE1-F55E-4C8F-9A6C-B21B64B0822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8B5A2976-DCAC-4E39-8952-B02EABDD4E4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BD881133-080C-41E1-AE7B-71D7EB69AE1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4EE7F620-1D4A-4471-9DFA-10D803158EB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08DC9FEB-94B7-4AE0-9CB2-EDA02E2CD528}"/>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444F0544-7C8C-44B7-B922-A4CCEC23219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8BDFE376-716F-4AB6-9F44-C8C12D6AAB2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91043C10-41D5-4DCC-A61B-3E99C2615C57}"/>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a:extLst>
            <a:ext uri="{FF2B5EF4-FFF2-40B4-BE49-F238E27FC236}">
              <a16:creationId xmlns:a16="http://schemas.microsoft.com/office/drawing/2014/main" id="{F2278198-16A2-487C-A49F-F8CF2CA22387}"/>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62882</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6EA693DA-D42B-44AC-A421-5BC696EF94F9}"/>
            </a:ext>
          </a:extLst>
        </xdr:cNvPr>
        <xdr:cNvSpPr txBox="1"/>
      </xdr:nvSpPr>
      <xdr:spPr>
        <a:xfrm>
          <a:off x="4673600" y="1412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a:extLst>
            <a:ext uri="{FF2B5EF4-FFF2-40B4-BE49-F238E27FC236}">
              <a16:creationId xmlns:a16="http://schemas.microsoft.com/office/drawing/2014/main" id="{2193E778-B535-4AF1-80FF-06B0C47EAABB}"/>
            </a:ext>
          </a:extLst>
        </xdr:cNvPr>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8" name="フローチャート: 判断 297">
          <a:extLst>
            <a:ext uri="{FF2B5EF4-FFF2-40B4-BE49-F238E27FC236}">
              <a16:creationId xmlns:a16="http://schemas.microsoft.com/office/drawing/2014/main" id="{DE8BF252-B284-484C-98AB-E99C33B7847C}"/>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9" name="フローチャート: 判断 298">
          <a:extLst>
            <a:ext uri="{FF2B5EF4-FFF2-40B4-BE49-F238E27FC236}">
              <a16:creationId xmlns:a16="http://schemas.microsoft.com/office/drawing/2014/main" id="{0BCF7FBB-A1B4-477C-B162-B66806B63210}"/>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300" name="フローチャート: 判断 299">
          <a:extLst>
            <a:ext uri="{FF2B5EF4-FFF2-40B4-BE49-F238E27FC236}">
              <a16:creationId xmlns:a16="http://schemas.microsoft.com/office/drawing/2014/main" id="{F093ADC3-9895-450D-9A54-6FD214187514}"/>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1" name="フローチャート: 判断 300">
          <a:extLst>
            <a:ext uri="{FF2B5EF4-FFF2-40B4-BE49-F238E27FC236}">
              <a16:creationId xmlns:a16="http://schemas.microsoft.com/office/drawing/2014/main" id="{CFA53C40-2060-4712-97ED-1435D0872C6B}"/>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28DCBD6-3A1D-46BA-8573-B3E2C893B3D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51847A1-D227-49BB-BC2B-E94A092B3B1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0CE1C5A-EA57-457D-B65A-07E3D3B8A7C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F9D6CF6-FEEF-46CF-BFAF-D9CA9D46620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CE6C842C-B9E4-4E4B-A937-B091479A68B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307" name="楕円 306">
          <a:extLst>
            <a:ext uri="{FF2B5EF4-FFF2-40B4-BE49-F238E27FC236}">
              <a16:creationId xmlns:a16="http://schemas.microsoft.com/office/drawing/2014/main" id="{F1F0D974-C6B5-4D0C-BF33-02F0D83446B0}"/>
            </a:ext>
          </a:extLst>
        </xdr:cNvPr>
        <xdr:cNvSpPr/>
      </xdr:nvSpPr>
      <xdr:spPr>
        <a:xfrm>
          <a:off x="45847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153052</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2A0BDAF3-E011-41C7-ADF6-860D39DC42CC}"/>
            </a:ext>
          </a:extLst>
        </xdr:cNvPr>
        <xdr:cNvSpPr txBox="1"/>
      </xdr:nvSpPr>
      <xdr:spPr>
        <a:xfrm>
          <a:off x="4673600"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105411</xdr:rowOff>
    </xdr:from>
    <xdr:to>
      <xdr:col>20</xdr:col>
      <xdr:colOff>38100</xdr:colOff>
      <xdr:row>82</xdr:row>
      <xdr:rowOff>35561</xdr:rowOff>
    </xdr:to>
    <xdr:sp macro="" textlink="">
      <xdr:nvSpPr>
        <xdr:cNvPr id="309" name="楕円 308">
          <a:extLst>
            <a:ext uri="{FF2B5EF4-FFF2-40B4-BE49-F238E27FC236}">
              <a16:creationId xmlns:a16="http://schemas.microsoft.com/office/drawing/2014/main" id="{26342B91-2DBB-4029-A735-F0527B2B4569}"/>
            </a:ext>
          </a:extLst>
        </xdr:cNvPr>
        <xdr:cNvSpPr/>
      </xdr:nvSpPr>
      <xdr:spPr>
        <a:xfrm>
          <a:off x="3746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156211</xdr:rowOff>
    </xdr:from>
    <xdr:to>
      <xdr:col>24</xdr:col>
      <xdr:colOff>63500</xdr:colOff>
      <xdr:row>82</xdr:row>
      <xdr:rowOff>9525</xdr:rowOff>
    </xdr:to>
    <xdr:cxnSp macro="">
      <xdr:nvCxnSpPr>
        <xdr:cNvPr id="310" name="直線コネクタ 309">
          <a:extLst>
            <a:ext uri="{FF2B5EF4-FFF2-40B4-BE49-F238E27FC236}">
              <a16:creationId xmlns:a16="http://schemas.microsoft.com/office/drawing/2014/main" id="{03EC09AE-0DA6-49E6-8FCC-DC6B6C89D039}"/>
            </a:ext>
          </a:extLst>
        </xdr:cNvPr>
        <xdr:cNvCxnSpPr/>
      </xdr:nvCxnSpPr>
      <xdr:spPr>
        <a:xfrm>
          <a:off x="3797300" y="14043661"/>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90170</xdr:rowOff>
    </xdr:from>
    <xdr:to>
      <xdr:col>15</xdr:col>
      <xdr:colOff>101600</xdr:colOff>
      <xdr:row>82</xdr:row>
      <xdr:rowOff>20320</xdr:rowOff>
    </xdr:to>
    <xdr:sp macro="" textlink="">
      <xdr:nvSpPr>
        <xdr:cNvPr id="311" name="楕円 310">
          <a:extLst>
            <a:ext uri="{FF2B5EF4-FFF2-40B4-BE49-F238E27FC236}">
              <a16:creationId xmlns:a16="http://schemas.microsoft.com/office/drawing/2014/main" id="{017D0407-C046-47DC-856E-8DE83EB4F816}"/>
            </a:ext>
          </a:extLst>
        </xdr:cNvPr>
        <xdr:cNvSpPr/>
      </xdr:nvSpPr>
      <xdr:spPr>
        <a:xfrm>
          <a:off x="2857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140970</xdr:rowOff>
    </xdr:from>
    <xdr:to>
      <xdr:col>19</xdr:col>
      <xdr:colOff>177800</xdr:colOff>
      <xdr:row>81</xdr:row>
      <xdr:rowOff>156211</xdr:rowOff>
    </xdr:to>
    <xdr:cxnSp macro="">
      <xdr:nvCxnSpPr>
        <xdr:cNvPr id="312" name="直線コネクタ 311">
          <a:extLst>
            <a:ext uri="{FF2B5EF4-FFF2-40B4-BE49-F238E27FC236}">
              <a16:creationId xmlns:a16="http://schemas.microsoft.com/office/drawing/2014/main" id="{1C2E0B54-0CE4-4032-8E07-F68DCCDAD5A7}"/>
            </a:ext>
          </a:extLst>
        </xdr:cNvPr>
        <xdr:cNvCxnSpPr/>
      </xdr:nvCxnSpPr>
      <xdr:spPr>
        <a:xfrm>
          <a:off x="2908300" y="140284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80645</xdr:rowOff>
    </xdr:from>
    <xdr:to>
      <xdr:col>10</xdr:col>
      <xdr:colOff>165100</xdr:colOff>
      <xdr:row>82</xdr:row>
      <xdr:rowOff>10795</xdr:rowOff>
    </xdr:to>
    <xdr:sp macro="" textlink="">
      <xdr:nvSpPr>
        <xdr:cNvPr id="313" name="楕円 312">
          <a:extLst>
            <a:ext uri="{FF2B5EF4-FFF2-40B4-BE49-F238E27FC236}">
              <a16:creationId xmlns:a16="http://schemas.microsoft.com/office/drawing/2014/main" id="{090A1FEB-551F-4183-B8DE-8CCEDBF1DFD4}"/>
            </a:ext>
          </a:extLst>
        </xdr:cNvPr>
        <xdr:cNvSpPr/>
      </xdr:nvSpPr>
      <xdr:spPr>
        <a:xfrm>
          <a:off x="1968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131445</xdr:rowOff>
    </xdr:from>
    <xdr:to>
      <xdr:col>15</xdr:col>
      <xdr:colOff>50800</xdr:colOff>
      <xdr:row>81</xdr:row>
      <xdr:rowOff>140970</xdr:rowOff>
    </xdr:to>
    <xdr:cxnSp macro="">
      <xdr:nvCxnSpPr>
        <xdr:cNvPr id="314" name="直線コネクタ 313">
          <a:extLst>
            <a:ext uri="{FF2B5EF4-FFF2-40B4-BE49-F238E27FC236}">
              <a16:creationId xmlns:a16="http://schemas.microsoft.com/office/drawing/2014/main" id="{1C024154-C0E8-49F2-8A75-2CFE84691A5F}"/>
            </a:ext>
          </a:extLst>
        </xdr:cNvPr>
        <xdr:cNvCxnSpPr/>
      </xdr:nvCxnSpPr>
      <xdr:spPr>
        <a:xfrm>
          <a:off x="2019300" y="140188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84455</xdr:rowOff>
    </xdr:from>
    <xdr:to>
      <xdr:col>6</xdr:col>
      <xdr:colOff>38100</xdr:colOff>
      <xdr:row>82</xdr:row>
      <xdr:rowOff>14605</xdr:rowOff>
    </xdr:to>
    <xdr:sp macro="" textlink="">
      <xdr:nvSpPr>
        <xdr:cNvPr id="315" name="楕円 314">
          <a:extLst>
            <a:ext uri="{FF2B5EF4-FFF2-40B4-BE49-F238E27FC236}">
              <a16:creationId xmlns:a16="http://schemas.microsoft.com/office/drawing/2014/main" id="{5601FFB8-AFC4-4A5A-8EEF-8D6D15565982}"/>
            </a:ext>
          </a:extLst>
        </xdr:cNvPr>
        <xdr:cNvSpPr/>
      </xdr:nvSpPr>
      <xdr:spPr>
        <a:xfrm>
          <a:off x="1079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131445</xdr:rowOff>
    </xdr:from>
    <xdr:to>
      <xdr:col>10</xdr:col>
      <xdr:colOff>114300</xdr:colOff>
      <xdr:row>81</xdr:row>
      <xdr:rowOff>135255</xdr:rowOff>
    </xdr:to>
    <xdr:cxnSp macro="">
      <xdr:nvCxnSpPr>
        <xdr:cNvPr id="316" name="直線コネクタ 315">
          <a:extLst>
            <a:ext uri="{FF2B5EF4-FFF2-40B4-BE49-F238E27FC236}">
              <a16:creationId xmlns:a16="http://schemas.microsoft.com/office/drawing/2014/main" id="{762A03D3-446F-4B29-87B4-FCC5682E3C78}"/>
            </a:ext>
          </a:extLst>
        </xdr:cNvPr>
        <xdr:cNvCxnSpPr/>
      </xdr:nvCxnSpPr>
      <xdr:spPr>
        <a:xfrm flipV="1">
          <a:off x="1130300" y="140188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17" name="n_1aveValue【公営住宅】&#10;有形固定資産減価償却率">
          <a:extLst>
            <a:ext uri="{FF2B5EF4-FFF2-40B4-BE49-F238E27FC236}">
              <a16:creationId xmlns:a16="http://schemas.microsoft.com/office/drawing/2014/main" id="{24775595-1216-41C6-861F-E17D18D67FC9}"/>
            </a:ext>
          </a:extLst>
        </xdr:cNvPr>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11447</xdr:rowOff>
    </xdr:from>
    <xdr:ext cx="405111" cy="259045"/>
    <xdr:sp macro="" textlink="">
      <xdr:nvSpPr>
        <xdr:cNvPr id="318" name="n_2aveValue【公営住宅】&#10;有形固定資産減価償却率">
          <a:extLst>
            <a:ext uri="{FF2B5EF4-FFF2-40B4-BE49-F238E27FC236}">
              <a16:creationId xmlns:a16="http://schemas.microsoft.com/office/drawing/2014/main" id="{B02B3238-E7D3-43D4-847C-45658D66698A}"/>
            </a:ext>
          </a:extLst>
        </xdr:cNvPr>
        <xdr:cNvSpPr txBox="1"/>
      </xdr:nvSpPr>
      <xdr:spPr>
        <a:xfrm>
          <a:off x="2705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9" name="n_3aveValue【公営住宅】&#10;有形固定資産減価償却率">
          <a:extLst>
            <a:ext uri="{FF2B5EF4-FFF2-40B4-BE49-F238E27FC236}">
              <a16:creationId xmlns:a16="http://schemas.microsoft.com/office/drawing/2014/main" id="{4E35A53E-0E7A-404E-9DB8-EB815D44D3E7}"/>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20" name="n_4aveValue【公営住宅】&#10;有形固定資産減価償却率">
          <a:extLst>
            <a:ext uri="{FF2B5EF4-FFF2-40B4-BE49-F238E27FC236}">
              <a16:creationId xmlns:a16="http://schemas.microsoft.com/office/drawing/2014/main" id="{828B5B56-76C9-42B9-A091-0FD47B8D79F8}"/>
            </a:ext>
          </a:extLst>
        </xdr:cNvPr>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52088</xdr:rowOff>
    </xdr:from>
    <xdr:ext cx="405111" cy="259045"/>
    <xdr:sp macro="" textlink="">
      <xdr:nvSpPr>
        <xdr:cNvPr id="321" name="n_1mainValue【公営住宅】&#10;有形固定資産減価償却率">
          <a:extLst>
            <a:ext uri="{FF2B5EF4-FFF2-40B4-BE49-F238E27FC236}">
              <a16:creationId xmlns:a16="http://schemas.microsoft.com/office/drawing/2014/main" id="{41D77F68-4629-45AA-BE02-8570AA173D16}"/>
            </a:ext>
          </a:extLst>
        </xdr:cNvPr>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322" name="n_2mainValue【公営住宅】&#10;有形固定資産減価償却率">
          <a:extLst>
            <a:ext uri="{FF2B5EF4-FFF2-40B4-BE49-F238E27FC236}">
              <a16:creationId xmlns:a16="http://schemas.microsoft.com/office/drawing/2014/main" id="{B8C84B60-9A5C-4BE0-96E7-466E8358B2C7}"/>
            </a:ext>
          </a:extLst>
        </xdr:cNvPr>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323" name="n_3mainValue【公営住宅】&#10;有形固定資産減価償却率">
          <a:extLst>
            <a:ext uri="{FF2B5EF4-FFF2-40B4-BE49-F238E27FC236}">
              <a16:creationId xmlns:a16="http://schemas.microsoft.com/office/drawing/2014/main" id="{3E5D6A24-17F7-4E88-B9E2-7D764D945B05}"/>
            </a:ext>
          </a:extLst>
        </xdr:cNvPr>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31132</xdr:rowOff>
    </xdr:from>
    <xdr:ext cx="405111" cy="259045"/>
    <xdr:sp macro="" textlink="">
      <xdr:nvSpPr>
        <xdr:cNvPr id="324" name="n_4mainValue【公営住宅】&#10;有形固定資産減価償却率">
          <a:extLst>
            <a:ext uri="{FF2B5EF4-FFF2-40B4-BE49-F238E27FC236}">
              <a16:creationId xmlns:a16="http://schemas.microsoft.com/office/drawing/2014/main" id="{B512C025-9B90-4569-86D7-DFC2124FC5CF}"/>
            </a:ext>
          </a:extLst>
        </xdr:cNvPr>
        <xdr:cNvSpPr txBox="1"/>
      </xdr:nvSpPr>
      <xdr:spPr>
        <a:xfrm>
          <a:off x="927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9C86453F-0D38-4FC0-9A69-3C94670ADDB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2F256FBF-13CB-49A9-A8F2-FF2C36CB1BF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CFFAAE28-0500-4263-A79E-623DC6059E9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9D73DEF8-F0D0-4F14-9682-EC685FF1BFC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CE079E0-6FE1-4242-9734-72455B1DD10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7DA55676-BBFE-49AD-B7BB-C6EF0782931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87533DCF-6533-49A1-9762-75151F016C6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F976B654-6346-46D9-8987-D490813EC87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B0ADF525-B0EA-4087-A79E-27464CCD3A9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AFBC2B91-B092-41F0-B872-55D36FA9E3D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CCF70594-F85C-4E12-8BA8-824425540B8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648A7DFC-3C48-4B22-B562-6D438269936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C6F05D81-56F7-43BE-BA9B-10EBC262C4B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1ACEE9F4-12CE-47A1-97E8-A8A59346B9B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1D5FB320-5CFE-47E3-8566-D65E774FB58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A24C2611-DFB3-4422-94F6-464934FFF9E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E6281038-F144-4F18-96C4-278E30F1D3C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F5A0189C-749F-40E3-84A1-436BBACF839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E84147BB-66E3-4348-8BFE-EF4B4AADE1A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AE035EDF-D7CD-453A-8D5A-EF0807EF78BD}"/>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082BDC6C-0C89-4D38-9550-2D681299EF8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5579B0B8-8072-44B2-8646-7AA4F5DD04C7}"/>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EEE14563-1EED-4B69-B137-C47D2936486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920694E5-6845-4729-B777-31EB0FBB8D6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EEDDBD6A-7CAB-4A5A-97B9-23206922BAE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0" name="直線コネクタ 349">
          <a:extLst>
            <a:ext uri="{FF2B5EF4-FFF2-40B4-BE49-F238E27FC236}">
              <a16:creationId xmlns:a16="http://schemas.microsoft.com/office/drawing/2014/main" id="{CBE0BED1-A596-416C-B751-E72C1AB9631B}"/>
            </a:ext>
          </a:extLst>
        </xdr:cNvPr>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1" name="【公営住宅】&#10;一人当たり面積最小値テキスト">
          <a:extLst>
            <a:ext uri="{FF2B5EF4-FFF2-40B4-BE49-F238E27FC236}">
              <a16:creationId xmlns:a16="http://schemas.microsoft.com/office/drawing/2014/main" id="{9966365D-EE3D-4FCD-B36C-EC4F6FF6FB22}"/>
            </a:ext>
          </a:extLst>
        </xdr:cNvPr>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2" name="直線コネクタ 351">
          <a:extLst>
            <a:ext uri="{FF2B5EF4-FFF2-40B4-BE49-F238E27FC236}">
              <a16:creationId xmlns:a16="http://schemas.microsoft.com/office/drawing/2014/main" id="{13476220-9AAA-4FE4-827C-D6F790A7E4FD}"/>
            </a:ext>
          </a:extLst>
        </xdr:cNvPr>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3" name="【公営住宅】&#10;一人当たり面積最大値テキスト">
          <a:extLst>
            <a:ext uri="{FF2B5EF4-FFF2-40B4-BE49-F238E27FC236}">
              <a16:creationId xmlns:a16="http://schemas.microsoft.com/office/drawing/2014/main" id="{8D225C81-7420-4B31-9779-F56385880134}"/>
            </a:ext>
          </a:extLst>
        </xdr:cNvPr>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4" name="直線コネクタ 353">
          <a:extLst>
            <a:ext uri="{FF2B5EF4-FFF2-40B4-BE49-F238E27FC236}">
              <a16:creationId xmlns:a16="http://schemas.microsoft.com/office/drawing/2014/main" id="{1A2760F8-37EA-447B-8B96-319ACC718773}"/>
            </a:ext>
          </a:extLst>
        </xdr:cNvPr>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108112</xdr:rowOff>
    </xdr:from>
    <xdr:ext cx="469744" cy="259045"/>
    <xdr:sp macro="" textlink="">
      <xdr:nvSpPr>
        <xdr:cNvPr id="355" name="【公営住宅】&#10;一人当たり面積平均値テキスト">
          <a:extLst>
            <a:ext uri="{FF2B5EF4-FFF2-40B4-BE49-F238E27FC236}">
              <a16:creationId xmlns:a16="http://schemas.microsoft.com/office/drawing/2014/main" id="{D2DF4941-6CEF-42D3-8DEC-9F3CEB4371C4}"/>
            </a:ext>
          </a:extLst>
        </xdr:cNvPr>
        <xdr:cNvSpPr txBox="1"/>
      </xdr:nvSpPr>
      <xdr:spPr>
        <a:xfrm>
          <a:off x="10515600" y="1468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6" name="フローチャート: 判断 355">
          <a:extLst>
            <a:ext uri="{FF2B5EF4-FFF2-40B4-BE49-F238E27FC236}">
              <a16:creationId xmlns:a16="http://schemas.microsoft.com/office/drawing/2014/main" id="{11D43F98-AF46-43DE-9A71-D3E5A6672C6D}"/>
            </a:ext>
          </a:extLst>
        </xdr:cNvPr>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7" name="フローチャート: 判断 356">
          <a:extLst>
            <a:ext uri="{FF2B5EF4-FFF2-40B4-BE49-F238E27FC236}">
              <a16:creationId xmlns:a16="http://schemas.microsoft.com/office/drawing/2014/main" id="{9880AD2F-A9CC-4435-8F5D-66F885AB0FB3}"/>
            </a:ext>
          </a:extLst>
        </xdr:cNvPr>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58" name="フローチャート: 判断 357">
          <a:extLst>
            <a:ext uri="{FF2B5EF4-FFF2-40B4-BE49-F238E27FC236}">
              <a16:creationId xmlns:a16="http://schemas.microsoft.com/office/drawing/2014/main" id="{56B174E0-A5B2-4AB8-B639-7B10858679DD}"/>
            </a:ext>
          </a:extLst>
        </xdr:cNvPr>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359" name="フローチャート: 判断 358">
          <a:extLst>
            <a:ext uri="{FF2B5EF4-FFF2-40B4-BE49-F238E27FC236}">
              <a16:creationId xmlns:a16="http://schemas.microsoft.com/office/drawing/2014/main" id="{9FA73D66-B91F-47A0-9CE3-BF26F9D431BB}"/>
            </a:ext>
          </a:extLst>
        </xdr:cNvPr>
        <xdr:cNvSpPr/>
      </xdr:nvSpPr>
      <xdr:spPr>
        <a:xfrm>
          <a:off x="7810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360" name="フローチャート: 判断 359">
          <a:extLst>
            <a:ext uri="{FF2B5EF4-FFF2-40B4-BE49-F238E27FC236}">
              <a16:creationId xmlns:a16="http://schemas.microsoft.com/office/drawing/2014/main" id="{BC041AC6-5DB9-4DCB-9203-6AF28F51ED40}"/>
            </a:ext>
          </a:extLst>
        </xdr:cNvPr>
        <xdr:cNvSpPr/>
      </xdr:nvSpPr>
      <xdr:spPr>
        <a:xfrm>
          <a:off x="6921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859A7C5-62E2-4F47-BD58-E9F31968E6E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3B63B17-DDE9-4FBB-A6F0-CCCDA5D4B98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3D12B125-7946-43A2-BDAB-B99048BE025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5F65231A-06FE-44FB-9894-8C199FFDCE6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DC7F68F8-62A2-4D85-803E-31C27A48863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38463</xdr:rowOff>
    </xdr:from>
    <xdr:to>
      <xdr:col>55</xdr:col>
      <xdr:colOff>50800</xdr:colOff>
      <xdr:row>85</xdr:row>
      <xdr:rowOff>140063</xdr:rowOff>
    </xdr:to>
    <xdr:sp macro="" textlink="">
      <xdr:nvSpPr>
        <xdr:cNvPr id="366" name="楕円 365">
          <a:extLst>
            <a:ext uri="{FF2B5EF4-FFF2-40B4-BE49-F238E27FC236}">
              <a16:creationId xmlns:a16="http://schemas.microsoft.com/office/drawing/2014/main" id="{53414287-05F9-4C51-BB7F-D24A8B55586D}"/>
            </a:ext>
          </a:extLst>
        </xdr:cNvPr>
        <xdr:cNvSpPr/>
      </xdr:nvSpPr>
      <xdr:spPr>
        <a:xfrm>
          <a:off x="10426700" y="1461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61340</xdr:rowOff>
    </xdr:from>
    <xdr:ext cx="469744" cy="259045"/>
    <xdr:sp macro="" textlink="">
      <xdr:nvSpPr>
        <xdr:cNvPr id="367" name="【公営住宅】&#10;一人当たり面積該当値テキスト">
          <a:extLst>
            <a:ext uri="{FF2B5EF4-FFF2-40B4-BE49-F238E27FC236}">
              <a16:creationId xmlns:a16="http://schemas.microsoft.com/office/drawing/2014/main" id="{E94ABBA7-C513-4AB1-BE17-3E18C21DC82B}"/>
            </a:ext>
          </a:extLst>
        </xdr:cNvPr>
        <xdr:cNvSpPr txBox="1"/>
      </xdr:nvSpPr>
      <xdr:spPr>
        <a:xfrm>
          <a:off x="10515600" y="1446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41075</xdr:rowOff>
    </xdr:from>
    <xdr:to>
      <xdr:col>50</xdr:col>
      <xdr:colOff>165100</xdr:colOff>
      <xdr:row>85</xdr:row>
      <xdr:rowOff>142675</xdr:rowOff>
    </xdr:to>
    <xdr:sp macro="" textlink="">
      <xdr:nvSpPr>
        <xdr:cNvPr id="368" name="楕円 367">
          <a:extLst>
            <a:ext uri="{FF2B5EF4-FFF2-40B4-BE49-F238E27FC236}">
              <a16:creationId xmlns:a16="http://schemas.microsoft.com/office/drawing/2014/main" id="{B8E0DB54-02E1-4A7C-B8F4-22AE879DEAE4}"/>
            </a:ext>
          </a:extLst>
        </xdr:cNvPr>
        <xdr:cNvSpPr/>
      </xdr:nvSpPr>
      <xdr:spPr>
        <a:xfrm>
          <a:off x="9588500" y="146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89263</xdr:rowOff>
    </xdr:from>
    <xdr:to>
      <xdr:col>55</xdr:col>
      <xdr:colOff>0</xdr:colOff>
      <xdr:row>85</xdr:row>
      <xdr:rowOff>91875</xdr:rowOff>
    </xdr:to>
    <xdr:cxnSp macro="">
      <xdr:nvCxnSpPr>
        <xdr:cNvPr id="369" name="直線コネクタ 368">
          <a:extLst>
            <a:ext uri="{FF2B5EF4-FFF2-40B4-BE49-F238E27FC236}">
              <a16:creationId xmlns:a16="http://schemas.microsoft.com/office/drawing/2014/main" id="{04DAE939-2408-48CA-856A-E7A3902155A9}"/>
            </a:ext>
          </a:extLst>
        </xdr:cNvPr>
        <xdr:cNvCxnSpPr/>
      </xdr:nvCxnSpPr>
      <xdr:spPr>
        <a:xfrm flipV="1">
          <a:off x="9639300" y="14662513"/>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47606</xdr:rowOff>
    </xdr:from>
    <xdr:to>
      <xdr:col>46</xdr:col>
      <xdr:colOff>38100</xdr:colOff>
      <xdr:row>85</xdr:row>
      <xdr:rowOff>149206</xdr:rowOff>
    </xdr:to>
    <xdr:sp macro="" textlink="">
      <xdr:nvSpPr>
        <xdr:cNvPr id="370" name="楕円 369">
          <a:extLst>
            <a:ext uri="{FF2B5EF4-FFF2-40B4-BE49-F238E27FC236}">
              <a16:creationId xmlns:a16="http://schemas.microsoft.com/office/drawing/2014/main" id="{DA99B534-6FFB-43AB-AE35-65E0EF35216E}"/>
            </a:ext>
          </a:extLst>
        </xdr:cNvPr>
        <xdr:cNvSpPr/>
      </xdr:nvSpPr>
      <xdr:spPr>
        <a:xfrm>
          <a:off x="8699500" y="1462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91875</xdr:rowOff>
    </xdr:from>
    <xdr:to>
      <xdr:col>50</xdr:col>
      <xdr:colOff>114300</xdr:colOff>
      <xdr:row>85</xdr:row>
      <xdr:rowOff>98406</xdr:rowOff>
    </xdr:to>
    <xdr:cxnSp macro="">
      <xdr:nvCxnSpPr>
        <xdr:cNvPr id="371" name="直線コネクタ 370">
          <a:extLst>
            <a:ext uri="{FF2B5EF4-FFF2-40B4-BE49-F238E27FC236}">
              <a16:creationId xmlns:a16="http://schemas.microsoft.com/office/drawing/2014/main" id="{6698FDBB-E53E-42D4-91AA-341863B8B32F}"/>
            </a:ext>
          </a:extLst>
        </xdr:cNvPr>
        <xdr:cNvCxnSpPr/>
      </xdr:nvCxnSpPr>
      <xdr:spPr>
        <a:xfrm flipV="1">
          <a:off x="8750300" y="1466512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49130</xdr:rowOff>
    </xdr:from>
    <xdr:to>
      <xdr:col>41</xdr:col>
      <xdr:colOff>101600</xdr:colOff>
      <xdr:row>85</xdr:row>
      <xdr:rowOff>150730</xdr:rowOff>
    </xdr:to>
    <xdr:sp macro="" textlink="">
      <xdr:nvSpPr>
        <xdr:cNvPr id="372" name="楕円 371">
          <a:extLst>
            <a:ext uri="{FF2B5EF4-FFF2-40B4-BE49-F238E27FC236}">
              <a16:creationId xmlns:a16="http://schemas.microsoft.com/office/drawing/2014/main" id="{E824489E-3657-4BB9-9CA6-AF14177B31AF}"/>
            </a:ext>
          </a:extLst>
        </xdr:cNvPr>
        <xdr:cNvSpPr/>
      </xdr:nvSpPr>
      <xdr:spPr>
        <a:xfrm>
          <a:off x="7810500" y="1462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98406</xdr:rowOff>
    </xdr:from>
    <xdr:to>
      <xdr:col>45</xdr:col>
      <xdr:colOff>177800</xdr:colOff>
      <xdr:row>85</xdr:row>
      <xdr:rowOff>99930</xdr:rowOff>
    </xdr:to>
    <xdr:cxnSp macro="">
      <xdr:nvCxnSpPr>
        <xdr:cNvPr id="373" name="直線コネクタ 372">
          <a:extLst>
            <a:ext uri="{FF2B5EF4-FFF2-40B4-BE49-F238E27FC236}">
              <a16:creationId xmlns:a16="http://schemas.microsoft.com/office/drawing/2014/main" id="{E0E3049A-4BBF-4302-8243-6762F34F52F2}"/>
            </a:ext>
          </a:extLst>
        </xdr:cNvPr>
        <xdr:cNvCxnSpPr/>
      </xdr:nvCxnSpPr>
      <xdr:spPr>
        <a:xfrm flipV="1">
          <a:off x="7861300" y="1467165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50437</xdr:rowOff>
    </xdr:from>
    <xdr:to>
      <xdr:col>36</xdr:col>
      <xdr:colOff>165100</xdr:colOff>
      <xdr:row>85</xdr:row>
      <xdr:rowOff>152037</xdr:rowOff>
    </xdr:to>
    <xdr:sp macro="" textlink="">
      <xdr:nvSpPr>
        <xdr:cNvPr id="374" name="楕円 373">
          <a:extLst>
            <a:ext uri="{FF2B5EF4-FFF2-40B4-BE49-F238E27FC236}">
              <a16:creationId xmlns:a16="http://schemas.microsoft.com/office/drawing/2014/main" id="{68313ED7-FFE8-4610-AC8F-A753407FCB3A}"/>
            </a:ext>
          </a:extLst>
        </xdr:cNvPr>
        <xdr:cNvSpPr/>
      </xdr:nvSpPr>
      <xdr:spPr>
        <a:xfrm>
          <a:off x="6921500" y="1462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99930</xdr:rowOff>
    </xdr:from>
    <xdr:to>
      <xdr:col>41</xdr:col>
      <xdr:colOff>50800</xdr:colOff>
      <xdr:row>85</xdr:row>
      <xdr:rowOff>101237</xdr:rowOff>
    </xdr:to>
    <xdr:cxnSp macro="">
      <xdr:nvCxnSpPr>
        <xdr:cNvPr id="375" name="直線コネクタ 374">
          <a:extLst>
            <a:ext uri="{FF2B5EF4-FFF2-40B4-BE49-F238E27FC236}">
              <a16:creationId xmlns:a16="http://schemas.microsoft.com/office/drawing/2014/main" id="{001E6A14-7159-4DEB-9DDF-85AB2B49B6C3}"/>
            </a:ext>
          </a:extLst>
        </xdr:cNvPr>
        <xdr:cNvCxnSpPr/>
      </xdr:nvCxnSpPr>
      <xdr:spPr>
        <a:xfrm flipV="1">
          <a:off x="6972300" y="14673180"/>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60650</xdr:rowOff>
    </xdr:from>
    <xdr:ext cx="469744" cy="259045"/>
    <xdr:sp macro="" textlink="">
      <xdr:nvSpPr>
        <xdr:cNvPr id="376" name="n_1aveValue【公営住宅】&#10;一人当たり面積">
          <a:extLst>
            <a:ext uri="{FF2B5EF4-FFF2-40B4-BE49-F238E27FC236}">
              <a16:creationId xmlns:a16="http://schemas.microsoft.com/office/drawing/2014/main" id="{9D48EB28-4E5D-419E-95C0-E82C4CE7B6F2}"/>
            </a:ext>
          </a:extLst>
        </xdr:cNvPr>
        <xdr:cNvSpPr txBox="1"/>
      </xdr:nvSpPr>
      <xdr:spPr>
        <a:xfrm>
          <a:off x="93917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52378</xdr:rowOff>
    </xdr:from>
    <xdr:ext cx="469744" cy="259045"/>
    <xdr:sp macro="" textlink="">
      <xdr:nvSpPr>
        <xdr:cNvPr id="377" name="n_2aveValue【公営住宅】&#10;一人当たり面積">
          <a:extLst>
            <a:ext uri="{FF2B5EF4-FFF2-40B4-BE49-F238E27FC236}">
              <a16:creationId xmlns:a16="http://schemas.microsoft.com/office/drawing/2014/main" id="{99D9D293-735F-40DC-9566-D7E4AF427169}"/>
            </a:ext>
          </a:extLst>
        </xdr:cNvPr>
        <xdr:cNvSpPr txBox="1"/>
      </xdr:nvSpPr>
      <xdr:spPr>
        <a:xfrm>
          <a:off x="8515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64352</xdr:rowOff>
    </xdr:from>
    <xdr:ext cx="469744" cy="259045"/>
    <xdr:sp macro="" textlink="">
      <xdr:nvSpPr>
        <xdr:cNvPr id="378" name="n_3aveValue【公営住宅】&#10;一人当たり面積">
          <a:extLst>
            <a:ext uri="{FF2B5EF4-FFF2-40B4-BE49-F238E27FC236}">
              <a16:creationId xmlns:a16="http://schemas.microsoft.com/office/drawing/2014/main" id="{2D548F73-7DD4-462A-907C-D75076F3E7A1}"/>
            </a:ext>
          </a:extLst>
        </xdr:cNvPr>
        <xdr:cNvSpPr txBox="1"/>
      </xdr:nvSpPr>
      <xdr:spPr>
        <a:xfrm>
          <a:off x="7626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65876</xdr:rowOff>
    </xdr:from>
    <xdr:ext cx="469744" cy="259045"/>
    <xdr:sp macro="" textlink="">
      <xdr:nvSpPr>
        <xdr:cNvPr id="379" name="n_4aveValue【公営住宅】&#10;一人当たり面積">
          <a:extLst>
            <a:ext uri="{FF2B5EF4-FFF2-40B4-BE49-F238E27FC236}">
              <a16:creationId xmlns:a16="http://schemas.microsoft.com/office/drawing/2014/main" id="{25592139-AFC1-49A7-ABB0-9C1A0AAF6881}"/>
            </a:ext>
          </a:extLst>
        </xdr:cNvPr>
        <xdr:cNvSpPr txBox="1"/>
      </xdr:nvSpPr>
      <xdr:spPr>
        <a:xfrm>
          <a:off x="6737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159202</xdr:rowOff>
    </xdr:from>
    <xdr:ext cx="469744" cy="259045"/>
    <xdr:sp macro="" textlink="">
      <xdr:nvSpPr>
        <xdr:cNvPr id="380" name="n_1mainValue【公営住宅】&#10;一人当たり面積">
          <a:extLst>
            <a:ext uri="{FF2B5EF4-FFF2-40B4-BE49-F238E27FC236}">
              <a16:creationId xmlns:a16="http://schemas.microsoft.com/office/drawing/2014/main" id="{60CFD9DF-D143-466E-A8A4-4074FAE1BF41}"/>
            </a:ext>
          </a:extLst>
        </xdr:cNvPr>
        <xdr:cNvSpPr txBox="1"/>
      </xdr:nvSpPr>
      <xdr:spPr>
        <a:xfrm>
          <a:off x="9391727" y="1438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165733</xdr:rowOff>
    </xdr:from>
    <xdr:ext cx="469744" cy="259045"/>
    <xdr:sp macro="" textlink="">
      <xdr:nvSpPr>
        <xdr:cNvPr id="381" name="n_2mainValue【公営住宅】&#10;一人当たり面積">
          <a:extLst>
            <a:ext uri="{FF2B5EF4-FFF2-40B4-BE49-F238E27FC236}">
              <a16:creationId xmlns:a16="http://schemas.microsoft.com/office/drawing/2014/main" id="{C6699713-BE95-426D-8817-ABB0CBC93E1C}"/>
            </a:ext>
          </a:extLst>
        </xdr:cNvPr>
        <xdr:cNvSpPr txBox="1"/>
      </xdr:nvSpPr>
      <xdr:spPr>
        <a:xfrm>
          <a:off x="8515427" y="1439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167257</xdr:rowOff>
    </xdr:from>
    <xdr:ext cx="469744" cy="259045"/>
    <xdr:sp macro="" textlink="">
      <xdr:nvSpPr>
        <xdr:cNvPr id="382" name="n_3mainValue【公営住宅】&#10;一人当たり面積">
          <a:extLst>
            <a:ext uri="{FF2B5EF4-FFF2-40B4-BE49-F238E27FC236}">
              <a16:creationId xmlns:a16="http://schemas.microsoft.com/office/drawing/2014/main" id="{AE3BA6B2-043B-452C-8362-752D18D8141B}"/>
            </a:ext>
          </a:extLst>
        </xdr:cNvPr>
        <xdr:cNvSpPr txBox="1"/>
      </xdr:nvSpPr>
      <xdr:spPr>
        <a:xfrm>
          <a:off x="7626427" y="1439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168564</xdr:rowOff>
    </xdr:from>
    <xdr:ext cx="469744" cy="259045"/>
    <xdr:sp macro="" textlink="">
      <xdr:nvSpPr>
        <xdr:cNvPr id="383" name="n_4mainValue【公営住宅】&#10;一人当たり面積">
          <a:extLst>
            <a:ext uri="{FF2B5EF4-FFF2-40B4-BE49-F238E27FC236}">
              <a16:creationId xmlns:a16="http://schemas.microsoft.com/office/drawing/2014/main" id="{32D08750-2B49-4BC6-B566-CF0C71B45382}"/>
            </a:ext>
          </a:extLst>
        </xdr:cNvPr>
        <xdr:cNvSpPr txBox="1"/>
      </xdr:nvSpPr>
      <xdr:spPr>
        <a:xfrm>
          <a:off x="6737427" y="1439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C1B4B4BE-3F0E-45D8-9CAC-F889934CDE3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BAC37163-1089-4317-AF6E-CCAAB706A4E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D7855E3-5CA6-442C-BD3D-2C15F8D642E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4A150AAF-532D-4AED-8674-561766C89B6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41484340-E987-430B-A8A5-CB4A472E76B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29047101-16C3-48F9-A938-9728FCADFAD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E4890039-0126-46DC-A5E4-4CB4B9135A7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87990052-F642-4274-BA00-8A215B058A6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236C043F-8AD2-412F-AA66-E72408F056B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D8A76108-A8A9-4F2E-A741-F040EAA36C1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8EDE2B72-0276-4AD9-AA17-AAE826D6FE6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6FF3D2E1-1C6B-4000-8EE2-001056C8E44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1CD4007E-40A9-47F8-B096-1DAA766C3B3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E9EC900B-406E-41B4-86CF-14344F95704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F5900A18-5E48-4AD7-965B-64EF0983404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C5888A51-3FD6-4621-B4A8-8A3DDBFC93E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F1A064E5-4CA1-4A45-9A35-8FA9980AE7D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4B1DFB0A-EB4C-4C20-B3F0-F6D01069057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C3D0D609-12A0-490A-A49F-2116D80373E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E0D89880-EC15-439A-A4BF-2026994BA7A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3D38E45B-8701-4988-8998-C06DF1A80C3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DB8D1CA5-E083-4C34-B7FE-2F9641BF112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EF8261B9-5417-4085-8F7A-16549319B0C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C920A3A3-E142-406C-8928-C6DFE29740D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AC39D2A7-18F0-4D46-9EAE-5CEB644DAB6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8210DF45-D5E3-4382-97DF-539BFBCE725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B2DBA72C-2D01-4A29-9C52-7938D810FED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a:extLst>
            <a:ext uri="{FF2B5EF4-FFF2-40B4-BE49-F238E27FC236}">
              <a16:creationId xmlns:a16="http://schemas.microsoft.com/office/drawing/2014/main" id="{7466BC86-9416-4037-8798-8BDB880ED2E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a:extLst>
            <a:ext uri="{FF2B5EF4-FFF2-40B4-BE49-F238E27FC236}">
              <a16:creationId xmlns:a16="http://schemas.microsoft.com/office/drawing/2014/main" id="{2FE4BF4A-8428-492D-81FA-EA0D58B222D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a:extLst>
            <a:ext uri="{FF2B5EF4-FFF2-40B4-BE49-F238E27FC236}">
              <a16:creationId xmlns:a16="http://schemas.microsoft.com/office/drawing/2014/main" id="{9BF17402-B147-4401-A55B-1A6D88F201C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a:extLst>
            <a:ext uri="{FF2B5EF4-FFF2-40B4-BE49-F238E27FC236}">
              <a16:creationId xmlns:a16="http://schemas.microsoft.com/office/drawing/2014/main" id="{A5BA0B74-2615-42B7-B301-92E61684A5B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a:extLst>
            <a:ext uri="{FF2B5EF4-FFF2-40B4-BE49-F238E27FC236}">
              <a16:creationId xmlns:a16="http://schemas.microsoft.com/office/drawing/2014/main" id="{3DBB29F0-9B8E-4C56-BFDD-D7BD9633D65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a:extLst>
            <a:ext uri="{FF2B5EF4-FFF2-40B4-BE49-F238E27FC236}">
              <a16:creationId xmlns:a16="http://schemas.microsoft.com/office/drawing/2014/main" id="{C446CDE4-7EF6-4BCB-A635-631BAC17E52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a:extLst>
            <a:ext uri="{FF2B5EF4-FFF2-40B4-BE49-F238E27FC236}">
              <a16:creationId xmlns:a16="http://schemas.microsoft.com/office/drawing/2014/main" id="{5A0AE4F4-1E26-415D-A5C2-A1A44EABB21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a:extLst>
            <a:ext uri="{FF2B5EF4-FFF2-40B4-BE49-F238E27FC236}">
              <a16:creationId xmlns:a16="http://schemas.microsoft.com/office/drawing/2014/main" id="{EB8717E8-2E51-431E-B0C3-0D4FB7E7DD2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a:extLst>
            <a:ext uri="{FF2B5EF4-FFF2-40B4-BE49-F238E27FC236}">
              <a16:creationId xmlns:a16="http://schemas.microsoft.com/office/drawing/2014/main" id="{FBCF8617-80EA-42CE-AA2D-DBED8D82385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a:extLst>
            <a:ext uri="{FF2B5EF4-FFF2-40B4-BE49-F238E27FC236}">
              <a16:creationId xmlns:a16="http://schemas.microsoft.com/office/drawing/2014/main" id="{26DAD9A0-9331-4F67-879A-18885EDF565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a:extLst>
            <a:ext uri="{FF2B5EF4-FFF2-40B4-BE49-F238E27FC236}">
              <a16:creationId xmlns:a16="http://schemas.microsoft.com/office/drawing/2014/main" id="{1C36830A-228A-4523-A4A2-48E75537B93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a:extLst>
            <a:ext uri="{FF2B5EF4-FFF2-40B4-BE49-F238E27FC236}">
              <a16:creationId xmlns:a16="http://schemas.microsoft.com/office/drawing/2014/main" id="{F68DFFAC-F616-4866-9BEA-71388CD8C45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0EB3CDC0-84F9-4115-B5F9-360C6BE83B5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認定こども園・幼稚園・保育所】&#10;有形固定資産減価償却率グラフ枠">
          <a:extLst>
            <a:ext uri="{FF2B5EF4-FFF2-40B4-BE49-F238E27FC236}">
              <a16:creationId xmlns:a16="http://schemas.microsoft.com/office/drawing/2014/main" id="{4C366E9C-9BEB-4349-90F2-1F3499F490D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425" name="直線コネクタ 424">
          <a:extLst>
            <a:ext uri="{FF2B5EF4-FFF2-40B4-BE49-F238E27FC236}">
              <a16:creationId xmlns:a16="http://schemas.microsoft.com/office/drawing/2014/main" id="{1CFF58E6-CD55-493C-B7E5-5726231F7C04}"/>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6" name="【認定こども園・幼稚園・保育所】&#10;有形固定資産減価償却率最小値テキスト">
          <a:extLst>
            <a:ext uri="{FF2B5EF4-FFF2-40B4-BE49-F238E27FC236}">
              <a16:creationId xmlns:a16="http://schemas.microsoft.com/office/drawing/2014/main" id="{3368C109-0899-43E2-8B1E-D8B52EB5D03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7" name="直線コネクタ 426">
          <a:extLst>
            <a:ext uri="{FF2B5EF4-FFF2-40B4-BE49-F238E27FC236}">
              <a16:creationId xmlns:a16="http://schemas.microsoft.com/office/drawing/2014/main" id="{1D837053-3F12-474C-BD06-79059EC4ED4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428" name="【認定こども園・幼稚園・保育所】&#10;有形固定資産減価償却率最大値テキスト">
          <a:extLst>
            <a:ext uri="{FF2B5EF4-FFF2-40B4-BE49-F238E27FC236}">
              <a16:creationId xmlns:a16="http://schemas.microsoft.com/office/drawing/2014/main" id="{08DDE479-10AB-4740-B0CE-30F134C0C6F2}"/>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429" name="直線コネクタ 428">
          <a:extLst>
            <a:ext uri="{FF2B5EF4-FFF2-40B4-BE49-F238E27FC236}">
              <a16:creationId xmlns:a16="http://schemas.microsoft.com/office/drawing/2014/main" id="{9F4ECDD1-E986-443A-AB6A-DF9A8DCBE673}"/>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134455</xdr:rowOff>
    </xdr:from>
    <xdr:ext cx="405111" cy="259045"/>
    <xdr:sp macro="" textlink="">
      <xdr:nvSpPr>
        <xdr:cNvPr id="430" name="【認定こども園・幼稚園・保育所】&#10;有形固定資産減価償却率平均値テキスト">
          <a:extLst>
            <a:ext uri="{FF2B5EF4-FFF2-40B4-BE49-F238E27FC236}">
              <a16:creationId xmlns:a16="http://schemas.microsoft.com/office/drawing/2014/main" id="{3A4C625C-6D86-484B-961B-F17E7CDA0328}"/>
            </a:ext>
          </a:extLst>
        </xdr:cNvPr>
        <xdr:cNvSpPr txBox="1"/>
      </xdr:nvSpPr>
      <xdr:spPr>
        <a:xfrm>
          <a:off x="16357600" y="647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31" name="フローチャート: 判断 430">
          <a:extLst>
            <a:ext uri="{FF2B5EF4-FFF2-40B4-BE49-F238E27FC236}">
              <a16:creationId xmlns:a16="http://schemas.microsoft.com/office/drawing/2014/main" id="{8DDD0F3C-72B7-4DAB-B9EE-9D7C4FFB0B34}"/>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32" name="フローチャート: 判断 431">
          <a:extLst>
            <a:ext uri="{FF2B5EF4-FFF2-40B4-BE49-F238E27FC236}">
              <a16:creationId xmlns:a16="http://schemas.microsoft.com/office/drawing/2014/main" id="{E60EB4B3-5343-4A62-8CD5-E103E2A692F2}"/>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33" name="フローチャート: 判断 432">
          <a:extLst>
            <a:ext uri="{FF2B5EF4-FFF2-40B4-BE49-F238E27FC236}">
              <a16:creationId xmlns:a16="http://schemas.microsoft.com/office/drawing/2014/main" id="{127B5098-08F6-4738-96E6-C377E7DC5238}"/>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434" name="フローチャート: 判断 433">
          <a:extLst>
            <a:ext uri="{FF2B5EF4-FFF2-40B4-BE49-F238E27FC236}">
              <a16:creationId xmlns:a16="http://schemas.microsoft.com/office/drawing/2014/main" id="{97810F4A-4D95-4AF1-8B47-DB74017A3342}"/>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435" name="フローチャート: 判断 434">
          <a:extLst>
            <a:ext uri="{FF2B5EF4-FFF2-40B4-BE49-F238E27FC236}">
              <a16:creationId xmlns:a16="http://schemas.microsoft.com/office/drawing/2014/main" id="{AFA48284-9BC0-4EAC-BB2A-BC53BA7232B4}"/>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E8DC600-4F8E-427C-9A42-81FF26C6093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4BE447E9-350A-46E9-8055-2BCF12066D2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3F319767-9058-4D21-A1DB-AD08E8B6C3E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51CE10B1-A216-4CC0-A1DD-17513595525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8931A134-26D4-4494-BE56-54E62E99B99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42</xdr:row>
      <xdr:rowOff>41728</xdr:rowOff>
    </xdr:from>
    <xdr:to>
      <xdr:col>76</xdr:col>
      <xdr:colOff>165100</xdr:colOff>
      <xdr:row>42</xdr:row>
      <xdr:rowOff>143328</xdr:rowOff>
    </xdr:to>
    <xdr:sp macro="" textlink="">
      <xdr:nvSpPr>
        <xdr:cNvPr id="441" name="楕円 440">
          <a:extLst>
            <a:ext uri="{FF2B5EF4-FFF2-40B4-BE49-F238E27FC236}">
              <a16:creationId xmlns:a16="http://schemas.microsoft.com/office/drawing/2014/main" id="{71C7A75C-A9BD-4BCF-B001-41D983AA45FB}"/>
            </a:ext>
          </a:extLst>
        </xdr:cNvPr>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42</xdr:row>
      <xdr:rowOff>41728</xdr:rowOff>
    </xdr:from>
    <xdr:to>
      <xdr:col>72</xdr:col>
      <xdr:colOff>38100</xdr:colOff>
      <xdr:row>42</xdr:row>
      <xdr:rowOff>143328</xdr:rowOff>
    </xdr:to>
    <xdr:sp macro="" textlink="">
      <xdr:nvSpPr>
        <xdr:cNvPr id="442" name="楕円 441">
          <a:extLst>
            <a:ext uri="{FF2B5EF4-FFF2-40B4-BE49-F238E27FC236}">
              <a16:creationId xmlns:a16="http://schemas.microsoft.com/office/drawing/2014/main" id="{FAB62192-0251-4E78-8F49-97E721443E75}"/>
            </a:ext>
          </a:extLst>
        </xdr:cNvPr>
        <xdr:cNvSpPr/>
      </xdr:nvSpPr>
      <xdr:spPr>
        <a:xfrm>
          <a:off x="13652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443" name="直線コネクタ 442">
          <a:extLst>
            <a:ext uri="{FF2B5EF4-FFF2-40B4-BE49-F238E27FC236}">
              <a16:creationId xmlns:a16="http://schemas.microsoft.com/office/drawing/2014/main" id="{E9F338E1-1838-4395-8626-1D7C723AE7AE}"/>
            </a:ext>
          </a:extLst>
        </xdr:cNvPr>
        <xdr:cNvCxnSpPr/>
      </xdr:nvCxnSpPr>
      <xdr:spPr>
        <a:xfrm>
          <a:off x="13703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25400</xdr:rowOff>
    </xdr:from>
    <xdr:to>
      <xdr:col>67</xdr:col>
      <xdr:colOff>101600</xdr:colOff>
      <xdr:row>42</xdr:row>
      <xdr:rowOff>127000</xdr:rowOff>
    </xdr:to>
    <xdr:sp macro="" textlink="">
      <xdr:nvSpPr>
        <xdr:cNvPr id="444" name="楕円 443">
          <a:extLst>
            <a:ext uri="{FF2B5EF4-FFF2-40B4-BE49-F238E27FC236}">
              <a16:creationId xmlns:a16="http://schemas.microsoft.com/office/drawing/2014/main" id="{FD892368-FA78-47E5-A711-2BF81840BE44}"/>
            </a:ext>
          </a:extLst>
        </xdr:cNvPr>
        <xdr:cNvSpPr/>
      </xdr:nvSpPr>
      <xdr:spPr>
        <a:xfrm>
          <a:off x="12763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76200</xdr:rowOff>
    </xdr:from>
    <xdr:to>
      <xdr:col>71</xdr:col>
      <xdr:colOff>177800</xdr:colOff>
      <xdr:row>42</xdr:row>
      <xdr:rowOff>92528</xdr:rowOff>
    </xdr:to>
    <xdr:cxnSp macro="">
      <xdr:nvCxnSpPr>
        <xdr:cNvPr id="445" name="直線コネクタ 444">
          <a:extLst>
            <a:ext uri="{FF2B5EF4-FFF2-40B4-BE49-F238E27FC236}">
              <a16:creationId xmlns:a16="http://schemas.microsoft.com/office/drawing/2014/main" id="{07DCE754-FFBD-42A1-896F-E66AB4975F27}"/>
            </a:ext>
          </a:extLst>
        </xdr:cNvPr>
        <xdr:cNvCxnSpPr/>
      </xdr:nvCxnSpPr>
      <xdr:spPr>
        <a:xfrm>
          <a:off x="12814300" y="72771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E03778C9-BC5B-4E55-92EC-8CAA47C23E5A}"/>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A80BA074-8BBC-4137-ADDD-CA10FFB27B19}"/>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F2CD2D1B-0EEA-44F0-A7D7-B3F41F1C1549}"/>
            </a:ext>
          </a:extLst>
        </xdr:cNvPr>
        <xdr:cNvSpPr txBox="1"/>
      </xdr:nvSpPr>
      <xdr:spPr>
        <a:xfrm>
          <a:off x="13500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FBBCB4CD-14A5-4EAD-8245-DB8A7A853B8E}"/>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450" name="n_2mainValue【認定こども園・幼稚園・保育所】&#10;有形固定資産減価償却率">
          <a:extLst>
            <a:ext uri="{FF2B5EF4-FFF2-40B4-BE49-F238E27FC236}">
              <a16:creationId xmlns:a16="http://schemas.microsoft.com/office/drawing/2014/main" id="{422C1F91-10AB-4415-8686-62993BC1D03A}"/>
            </a:ext>
          </a:extLst>
        </xdr:cNvPr>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451" name="n_3mainValue【認定こども園・幼稚園・保育所】&#10;有形固定資産減価償却率">
          <a:extLst>
            <a:ext uri="{FF2B5EF4-FFF2-40B4-BE49-F238E27FC236}">
              <a16:creationId xmlns:a16="http://schemas.microsoft.com/office/drawing/2014/main" id="{610538CA-B4D5-447D-A86B-AAA7BBF57F8F}"/>
            </a:ext>
          </a:extLst>
        </xdr:cNvPr>
        <xdr:cNvSpPr txBox="1"/>
      </xdr:nvSpPr>
      <xdr:spPr>
        <a:xfrm>
          <a:off x="13468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118127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85FD4B07-1450-4EA2-8D9B-A2346D548D0F}"/>
            </a:ext>
          </a:extLst>
        </xdr:cNvPr>
        <xdr:cNvSpPr txBox="1"/>
      </xdr:nvSpPr>
      <xdr:spPr>
        <a:xfrm>
          <a:off x="12611744" y="731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B61A5986-0F0A-4944-9461-85D68C0C97E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A06038AD-DF4D-4CC1-9A9A-146DC511A5D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96FAE1AE-B67E-41CE-BB00-3F719358F7A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A8F331AC-1575-4A77-A6D7-1F44768A8A3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60A30A71-92F4-43BB-A87C-F59A2ED5B14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7062425C-334B-402C-B58E-D3861E7766E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F0C91A53-DA7A-4B6D-BD6C-3A622BEBDE9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E5F5909D-8F7F-4000-8561-89E1FC4D791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D4DB1FF5-52B5-4E09-867E-64AE9E3A2B0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32442417-6C59-468E-B1F8-37BAF6A461B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a:extLst>
            <a:ext uri="{FF2B5EF4-FFF2-40B4-BE49-F238E27FC236}">
              <a16:creationId xmlns:a16="http://schemas.microsoft.com/office/drawing/2014/main" id="{2690DB31-477A-4DCC-BB71-06B3302A6DF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4" name="テキスト ボックス 463">
          <a:extLst>
            <a:ext uri="{FF2B5EF4-FFF2-40B4-BE49-F238E27FC236}">
              <a16:creationId xmlns:a16="http://schemas.microsoft.com/office/drawing/2014/main" id="{19E5865C-F54D-418D-8983-D50618394DE1}"/>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a:extLst>
            <a:ext uri="{FF2B5EF4-FFF2-40B4-BE49-F238E27FC236}">
              <a16:creationId xmlns:a16="http://schemas.microsoft.com/office/drawing/2014/main" id="{96CBA193-3514-4E62-AC73-32B375BDBB0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6" name="テキスト ボックス 465">
          <a:extLst>
            <a:ext uri="{FF2B5EF4-FFF2-40B4-BE49-F238E27FC236}">
              <a16:creationId xmlns:a16="http://schemas.microsoft.com/office/drawing/2014/main" id="{CC51CD7C-E29B-4345-B937-2464DDE542D4}"/>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a:extLst>
            <a:ext uri="{FF2B5EF4-FFF2-40B4-BE49-F238E27FC236}">
              <a16:creationId xmlns:a16="http://schemas.microsoft.com/office/drawing/2014/main" id="{4609CD4F-D28B-4AE8-B34A-01BB7C0F91E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8" name="テキスト ボックス 467">
          <a:extLst>
            <a:ext uri="{FF2B5EF4-FFF2-40B4-BE49-F238E27FC236}">
              <a16:creationId xmlns:a16="http://schemas.microsoft.com/office/drawing/2014/main" id="{CF4D58D0-BE1E-4ED8-8219-486DED1278C8}"/>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a:extLst>
            <a:ext uri="{FF2B5EF4-FFF2-40B4-BE49-F238E27FC236}">
              <a16:creationId xmlns:a16="http://schemas.microsoft.com/office/drawing/2014/main" id="{B6D7C326-9F90-4D8D-B6AE-A24621484A7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0" name="テキスト ボックス 469">
          <a:extLst>
            <a:ext uri="{FF2B5EF4-FFF2-40B4-BE49-F238E27FC236}">
              <a16:creationId xmlns:a16="http://schemas.microsoft.com/office/drawing/2014/main" id="{391AC6E3-651A-4BFF-8741-D1F1CF0AF62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a:extLst>
            <a:ext uri="{FF2B5EF4-FFF2-40B4-BE49-F238E27FC236}">
              <a16:creationId xmlns:a16="http://schemas.microsoft.com/office/drawing/2014/main" id="{0834F5D6-1A4E-4952-9D1B-1D887FE8F37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2" name="テキスト ボックス 471">
          <a:extLst>
            <a:ext uri="{FF2B5EF4-FFF2-40B4-BE49-F238E27FC236}">
              <a16:creationId xmlns:a16="http://schemas.microsoft.com/office/drawing/2014/main" id="{5E66A3A2-D2F3-48F5-9009-2B5B0ADD938E}"/>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a:extLst>
            <a:ext uri="{FF2B5EF4-FFF2-40B4-BE49-F238E27FC236}">
              <a16:creationId xmlns:a16="http://schemas.microsoft.com/office/drawing/2014/main" id="{C6D69C8C-36C8-4E69-A5DA-F691C8370A8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4" name="テキスト ボックス 473">
          <a:extLst>
            <a:ext uri="{FF2B5EF4-FFF2-40B4-BE49-F238E27FC236}">
              <a16:creationId xmlns:a16="http://schemas.microsoft.com/office/drawing/2014/main" id="{A0D4D567-5642-4D9D-AE49-D0BB16DD918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A5FF9A93-70B5-4960-9BBD-65D0790CC8B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6C57EE89-0593-4845-9CA6-FC493D48702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A79B0582-0D7C-47D2-B2D7-55E77944859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78" name="直線コネクタ 477">
          <a:extLst>
            <a:ext uri="{FF2B5EF4-FFF2-40B4-BE49-F238E27FC236}">
              <a16:creationId xmlns:a16="http://schemas.microsoft.com/office/drawing/2014/main" id="{F54E2A29-E365-414E-8F9A-7A5295933CD8}"/>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BFD2862F-CB54-41C9-9CD8-1D3D148CED66}"/>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0" name="直線コネクタ 479">
          <a:extLst>
            <a:ext uri="{FF2B5EF4-FFF2-40B4-BE49-F238E27FC236}">
              <a16:creationId xmlns:a16="http://schemas.microsoft.com/office/drawing/2014/main" id="{3F253330-0835-47C6-8AB4-C8338CE16157}"/>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B648AB3E-14B8-46D8-B049-6E7D1B65A183}"/>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82" name="直線コネクタ 481">
          <a:extLst>
            <a:ext uri="{FF2B5EF4-FFF2-40B4-BE49-F238E27FC236}">
              <a16:creationId xmlns:a16="http://schemas.microsoft.com/office/drawing/2014/main" id="{5617F196-A2F4-4386-97AD-4B61EE1C6AB2}"/>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88736</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EDE10A0C-A22B-4160-8D3A-DE0244A3C45C}"/>
            </a:ext>
          </a:extLst>
        </xdr:cNvPr>
        <xdr:cNvSpPr txBox="1"/>
      </xdr:nvSpPr>
      <xdr:spPr>
        <a:xfrm>
          <a:off x="22199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84" name="フローチャート: 判断 483">
          <a:extLst>
            <a:ext uri="{FF2B5EF4-FFF2-40B4-BE49-F238E27FC236}">
              <a16:creationId xmlns:a16="http://schemas.microsoft.com/office/drawing/2014/main" id="{0BB9F3C6-3CA6-44FB-AB4B-1D997D3286F1}"/>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85" name="フローチャート: 判断 484">
          <a:extLst>
            <a:ext uri="{FF2B5EF4-FFF2-40B4-BE49-F238E27FC236}">
              <a16:creationId xmlns:a16="http://schemas.microsoft.com/office/drawing/2014/main" id="{15F13456-E2F8-49B4-9FAF-29709BD4454F}"/>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6" name="フローチャート: 判断 485">
          <a:extLst>
            <a:ext uri="{FF2B5EF4-FFF2-40B4-BE49-F238E27FC236}">
              <a16:creationId xmlns:a16="http://schemas.microsoft.com/office/drawing/2014/main" id="{7B09502A-595F-4E8E-B7F5-3EBB0C955077}"/>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487" name="フローチャート: 判断 486">
          <a:extLst>
            <a:ext uri="{FF2B5EF4-FFF2-40B4-BE49-F238E27FC236}">
              <a16:creationId xmlns:a16="http://schemas.microsoft.com/office/drawing/2014/main" id="{E280032C-0AF5-416B-B570-6A26BB3E5C84}"/>
            </a:ext>
          </a:extLst>
        </xdr:cNvPr>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488" name="フローチャート: 判断 487">
          <a:extLst>
            <a:ext uri="{FF2B5EF4-FFF2-40B4-BE49-F238E27FC236}">
              <a16:creationId xmlns:a16="http://schemas.microsoft.com/office/drawing/2014/main" id="{727B972A-6DDA-48DC-9FD9-217126A8EEA5}"/>
            </a:ext>
          </a:extLst>
        </xdr:cNvPr>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839664B-91E9-43BA-B262-06B7753926F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D7EEE33-7F74-4C28-824B-82C71D9180A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0708FA8-ABAA-4613-82D1-EB702A94FC8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A7EDF2F-25A1-4B9D-9536-F4A4316765A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0760769-DE1E-4FCC-A4A2-4806CD2D4AB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84183</xdr:rowOff>
    </xdr:from>
    <xdr:to>
      <xdr:col>107</xdr:col>
      <xdr:colOff>101600</xdr:colOff>
      <xdr:row>42</xdr:row>
      <xdr:rowOff>14333</xdr:rowOff>
    </xdr:to>
    <xdr:sp macro="" textlink="">
      <xdr:nvSpPr>
        <xdr:cNvPr id="494" name="楕円 493">
          <a:extLst>
            <a:ext uri="{FF2B5EF4-FFF2-40B4-BE49-F238E27FC236}">
              <a16:creationId xmlns:a16="http://schemas.microsoft.com/office/drawing/2014/main" id="{0FBA48C8-BE81-4978-BBC3-E26539296672}"/>
            </a:ext>
          </a:extLst>
        </xdr:cNvPr>
        <xdr:cNvSpPr/>
      </xdr:nvSpPr>
      <xdr:spPr>
        <a:xfrm>
          <a:off x="20383500" y="711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87449</xdr:rowOff>
    </xdr:from>
    <xdr:to>
      <xdr:col>102</xdr:col>
      <xdr:colOff>165100</xdr:colOff>
      <xdr:row>42</xdr:row>
      <xdr:rowOff>17599</xdr:rowOff>
    </xdr:to>
    <xdr:sp macro="" textlink="">
      <xdr:nvSpPr>
        <xdr:cNvPr id="495" name="楕円 494">
          <a:extLst>
            <a:ext uri="{FF2B5EF4-FFF2-40B4-BE49-F238E27FC236}">
              <a16:creationId xmlns:a16="http://schemas.microsoft.com/office/drawing/2014/main" id="{D5B8325B-9EF5-4799-B330-D8498B5FB98C}"/>
            </a:ext>
          </a:extLst>
        </xdr:cNvPr>
        <xdr:cNvSpPr/>
      </xdr:nvSpPr>
      <xdr:spPr>
        <a:xfrm>
          <a:off x="19494500" y="71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134983</xdr:rowOff>
    </xdr:from>
    <xdr:to>
      <xdr:col>107</xdr:col>
      <xdr:colOff>50800</xdr:colOff>
      <xdr:row>41</xdr:row>
      <xdr:rowOff>138249</xdr:rowOff>
    </xdr:to>
    <xdr:cxnSp macro="">
      <xdr:nvCxnSpPr>
        <xdr:cNvPr id="496" name="直線コネクタ 495">
          <a:extLst>
            <a:ext uri="{FF2B5EF4-FFF2-40B4-BE49-F238E27FC236}">
              <a16:creationId xmlns:a16="http://schemas.microsoft.com/office/drawing/2014/main" id="{B59B9379-9765-412A-BD89-EE1EDAF61CEA}"/>
            </a:ext>
          </a:extLst>
        </xdr:cNvPr>
        <xdr:cNvCxnSpPr/>
      </xdr:nvCxnSpPr>
      <xdr:spPr>
        <a:xfrm flipV="1">
          <a:off x="19545300" y="716443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89081</xdr:rowOff>
    </xdr:from>
    <xdr:to>
      <xdr:col>98</xdr:col>
      <xdr:colOff>38100</xdr:colOff>
      <xdr:row>42</xdr:row>
      <xdr:rowOff>19231</xdr:rowOff>
    </xdr:to>
    <xdr:sp macro="" textlink="">
      <xdr:nvSpPr>
        <xdr:cNvPr id="497" name="楕円 496">
          <a:extLst>
            <a:ext uri="{FF2B5EF4-FFF2-40B4-BE49-F238E27FC236}">
              <a16:creationId xmlns:a16="http://schemas.microsoft.com/office/drawing/2014/main" id="{5D24FB50-6270-483B-A245-D73342FA3060}"/>
            </a:ext>
          </a:extLst>
        </xdr:cNvPr>
        <xdr:cNvSpPr/>
      </xdr:nvSpPr>
      <xdr:spPr>
        <a:xfrm>
          <a:off x="186055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138249</xdr:rowOff>
    </xdr:from>
    <xdr:to>
      <xdr:col>102</xdr:col>
      <xdr:colOff>114300</xdr:colOff>
      <xdr:row>41</xdr:row>
      <xdr:rowOff>139881</xdr:rowOff>
    </xdr:to>
    <xdr:cxnSp macro="">
      <xdr:nvCxnSpPr>
        <xdr:cNvPr id="498" name="直線コネクタ 497">
          <a:extLst>
            <a:ext uri="{FF2B5EF4-FFF2-40B4-BE49-F238E27FC236}">
              <a16:creationId xmlns:a16="http://schemas.microsoft.com/office/drawing/2014/main" id="{A21DADD3-023E-4264-B5D6-B08081E894F1}"/>
            </a:ext>
          </a:extLst>
        </xdr:cNvPr>
        <xdr:cNvCxnSpPr/>
      </xdr:nvCxnSpPr>
      <xdr:spPr>
        <a:xfrm flipV="1">
          <a:off x="18656300" y="716769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1B0412FD-0EEE-4E53-9FCE-487F2C75FDC3}"/>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CE00681B-4E84-4517-82D7-1B9C2B40CA6C}"/>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123933</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E29F7E5B-7B39-40A6-8013-431FBF7D9758}"/>
            </a:ext>
          </a:extLst>
        </xdr:cNvPr>
        <xdr:cNvSpPr txBox="1"/>
      </xdr:nvSpPr>
      <xdr:spPr>
        <a:xfrm>
          <a:off x="19310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164754</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14F08E77-ADEF-441E-80D7-1B84331B5AEF}"/>
            </a:ext>
          </a:extLst>
        </xdr:cNvPr>
        <xdr:cNvSpPr txBox="1"/>
      </xdr:nvSpPr>
      <xdr:spPr>
        <a:xfrm>
          <a:off x="18421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5460</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EAFA3789-7A9B-46EE-854C-0B3427C4EDF8}"/>
            </a:ext>
          </a:extLst>
        </xdr:cNvPr>
        <xdr:cNvSpPr txBox="1"/>
      </xdr:nvSpPr>
      <xdr:spPr>
        <a:xfrm>
          <a:off x="20199427" y="720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8726</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F8F996F0-CCA3-4DFD-B538-159932F21BD8}"/>
            </a:ext>
          </a:extLst>
        </xdr:cNvPr>
        <xdr:cNvSpPr txBox="1"/>
      </xdr:nvSpPr>
      <xdr:spPr>
        <a:xfrm>
          <a:off x="19310427" y="720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10358</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118FF91E-C7B4-43D6-A23A-80E574B1AA79}"/>
            </a:ext>
          </a:extLst>
        </xdr:cNvPr>
        <xdr:cNvSpPr txBox="1"/>
      </xdr:nvSpPr>
      <xdr:spPr>
        <a:xfrm>
          <a:off x="18421427" y="721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3F310BDD-CBAC-4F0B-8508-6FD8FEE5FF8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8095EA8B-6AD2-4EF5-80F3-9E3E64009B0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369F3D22-EB25-4A67-9416-40C4D6A79D2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4E46F878-AB51-4ADB-9524-0050583A010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3B1DA259-EAB8-4CE7-96FA-B17161347ED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90FD8B1E-F8EB-453B-A246-D914D4AC94D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69E67E15-A5F9-42CE-A739-7493C404B8D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DC745B25-EFFE-47DD-90AC-5930061E126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2B561D8E-5E6F-48D3-BBCE-F4F8C81977E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B3532FA9-10A2-48E0-AC5E-47DBD34BA41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647E5189-6453-44E4-8E35-3A2B32EF266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18045826-437D-46E4-A029-1CB58FC9E73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8756F05F-4674-4B7F-B2F1-27F142500FD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316B5629-C758-4122-8135-33927D6B0B6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318A1700-C5EE-4A17-8B3F-C4DC4EB40B4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330E1E42-3FA0-4A8E-A72A-280FC822967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A9DED96B-51B1-4C76-BCE0-7A8F3DC58B7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2E4C164E-AFAB-446A-84EE-A62AF874D67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32196DE1-63EB-4582-B7E3-95BD3767368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F2EE4779-69FF-4D2E-A289-C211C4A501D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7077A5A1-91C9-48E2-BCD0-34C60940D07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63924864-5374-4E41-9D22-3EAD316249C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a:extLst>
            <a:ext uri="{FF2B5EF4-FFF2-40B4-BE49-F238E27FC236}">
              <a16:creationId xmlns:a16="http://schemas.microsoft.com/office/drawing/2014/main" id="{131D6438-5AFA-403D-A013-02A1D5B1047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E8684FAF-692F-4EAB-AB5B-4918C0734D7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530" name="直線コネクタ 529">
          <a:extLst>
            <a:ext uri="{FF2B5EF4-FFF2-40B4-BE49-F238E27FC236}">
              <a16:creationId xmlns:a16="http://schemas.microsoft.com/office/drawing/2014/main" id="{4EA1CA09-B59D-4098-A659-E7772BC506C0}"/>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88A33612-3184-4DA8-83EE-0CA70CD5B689}"/>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32" name="直線コネクタ 531">
          <a:extLst>
            <a:ext uri="{FF2B5EF4-FFF2-40B4-BE49-F238E27FC236}">
              <a16:creationId xmlns:a16="http://schemas.microsoft.com/office/drawing/2014/main" id="{5A2D7E00-C888-4DE7-97F4-AE40CAEB1A9F}"/>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85DFEE8F-ED31-42E9-9A6E-5833F98A8C43}"/>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34" name="直線コネクタ 533">
          <a:extLst>
            <a:ext uri="{FF2B5EF4-FFF2-40B4-BE49-F238E27FC236}">
              <a16:creationId xmlns:a16="http://schemas.microsoft.com/office/drawing/2014/main" id="{536711D8-1523-43CB-A6D2-A2C8240A8E04}"/>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27322</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120D0F8D-6966-4E6E-8472-585E1FB0E291}"/>
            </a:ext>
          </a:extLst>
        </xdr:cNvPr>
        <xdr:cNvSpPr txBox="1"/>
      </xdr:nvSpPr>
      <xdr:spPr>
        <a:xfrm>
          <a:off x="16357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36" name="フローチャート: 判断 535">
          <a:extLst>
            <a:ext uri="{FF2B5EF4-FFF2-40B4-BE49-F238E27FC236}">
              <a16:creationId xmlns:a16="http://schemas.microsoft.com/office/drawing/2014/main" id="{D8CAD143-C77D-47EE-AD37-E5ADAB063B06}"/>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37" name="フローチャート: 判断 536">
          <a:extLst>
            <a:ext uri="{FF2B5EF4-FFF2-40B4-BE49-F238E27FC236}">
              <a16:creationId xmlns:a16="http://schemas.microsoft.com/office/drawing/2014/main" id="{4F991DDD-5078-4379-87C9-8F05623A4FF1}"/>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38" name="フローチャート: 判断 537">
          <a:extLst>
            <a:ext uri="{FF2B5EF4-FFF2-40B4-BE49-F238E27FC236}">
              <a16:creationId xmlns:a16="http://schemas.microsoft.com/office/drawing/2014/main" id="{5D72C034-3843-49DF-932C-A113D52F2993}"/>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39" name="フローチャート: 判断 538">
          <a:extLst>
            <a:ext uri="{FF2B5EF4-FFF2-40B4-BE49-F238E27FC236}">
              <a16:creationId xmlns:a16="http://schemas.microsoft.com/office/drawing/2014/main" id="{97162139-586D-40E5-BBA2-E75364042EA0}"/>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40" name="フローチャート: 判断 539">
          <a:extLst>
            <a:ext uri="{FF2B5EF4-FFF2-40B4-BE49-F238E27FC236}">
              <a16:creationId xmlns:a16="http://schemas.microsoft.com/office/drawing/2014/main" id="{9F3856FA-26CD-4C30-9306-066EDCD08740}"/>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1A7AEE1-BA66-412D-9A8D-A1856FB2CF9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11092567-C5A8-4EC2-A1C1-6BBAA92EDF6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1705D51A-B068-4B45-9C70-4644120E7C4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A4A6F32-C3E6-40D6-9A53-68B0F175677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D9D7F9D-83F3-4688-BB0C-F566E57A9F0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546" name="楕円 545">
          <a:extLst>
            <a:ext uri="{FF2B5EF4-FFF2-40B4-BE49-F238E27FC236}">
              <a16:creationId xmlns:a16="http://schemas.microsoft.com/office/drawing/2014/main" id="{5C407C57-EEC3-4DAA-AF35-5FD2055F42F6}"/>
            </a:ext>
          </a:extLst>
        </xdr:cNvPr>
        <xdr:cNvSpPr/>
      </xdr:nvSpPr>
      <xdr:spPr>
        <a:xfrm>
          <a:off x="16268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30497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99271F8F-54DA-47A4-BE07-A565463288DD}"/>
            </a:ext>
          </a:extLst>
        </xdr:cNvPr>
        <xdr:cNvSpPr txBox="1"/>
      </xdr:nvSpPr>
      <xdr:spPr>
        <a:xfrm>
          <a:off x="16357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21590</xdr:rowOff>
    </xdr:from>
    <xdr:to>
      <xdr:col>81</xdr:col>
      <xdr:colOff>101600</xdr:colOff>
      <xdr:row>61</xdr:row>
      <xdr:rowOff>123190</xdr:rowOff>
    </xdr:to>
    <xdr:sp macro="" textlink="">
      <xdr:nvSpPr>
        <xdr:cNvPr id="548" name="楕円 547">
          <a:extLst>
            <a:ext uri="{FF2B5EF4-FFF2-40B4-BE49-F238E27FC236}">
              <a16:creationId xmlns:a16="http://schemas.microsoft.com/office/drawing/2014/main" id="{44D0168C-0B9A-4AD8-8DDD-8DAFF3A76FB1}"/>
            </a:ext>
          </a:extLst>
        </xdr:cNvPr>
        <xdr:cNvSpPr/>
      </xdr:nvSpPr>
      <xdr:spPr>
        <a:xfrm>
          <a:off x="15430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72390</xdr:rowOff>
    </xdr:from>
    <xdr:to>
      <xdr:col>85</xdr:col>
      <xdr:colOff>127000</xdr:colOff>
      <xdr:row>61</xdr:row>
      <xdr:rowOff>102870</xdr:rowOff>
    </xdr:to>
    <xdr:cxnSp macro="">
      <xdr:nvCxnSpPr>
        <xdr:cNvPr id="549" name="直線コネクタ 548">
          <a:extLst>
            <a:ext uri="{FF2B5EF4-FFF2-40B4-BE49-F238E27FC236}">
              <a16:creationId xmlns:a16="http://schemas.microsoft.com/office/drawing/2014/main" id="{48449687-6B5A-4586-9C0A-D001291805D0}"/>
            </a:ext>
          </a:extLst>
        </xdr:cNvPr>
        <xdr:cNvCxnSpPr/>
      </xdr:nvCxnSpPr>
      <xdr:spPr>
        <a:xfrm>
          <a:off x="15481300" y="10530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550" name="楕円 549">
          <a:extLst>
            <a:ext uri="{FF2B5EF4-FFF2-40B4-BE49-F238E27FC236}">
              <a16:creationId xmlns:a16="http://schemas.microsoft.com/office/drawing/2014/main" id="{FCDFE47B-C06E-4B6D-9004-43401F7EC5A1}"/>
            </a:ext>
          </a:extLst>
        </xdr:cNvPr>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72390</xdr:rowOff>
    </xdr:to>
    <xdr:cxnSp macro="">
      <xdr:nvCxnSpPr>
        <xdr:cNvPr id="551" name="直線コネクタ 550">
          <a:extLst>
            <a:ext uri="{FF2B5EF4-FFF2-40B4-BE49-F238E27FC236}">
              <a16:creationId xmlns:a16="http://schemas.microsoft.com/office/drawing/2014/main" id="{94E615B2-7052-4E52-94FB-BD845F36AE63}"/>
            </a:ext>
          </a:extLst>
        </xdr:cNvPr>
        <xdr:cNvCxnSpPr/>
      </xdr:nvCxnSpPr>
      <xdr:spPr>
        <a:xfrm>
          <a:off x="14592300" y="10515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166370</xdr:rowOff>
    </xdr:from>
    <xdr:to>
      <xdr:col>72</xdr:col>
      <xdr:colOff>38100</xdr:colOff>
      <xdr:row>61</xdr:row>
      <xdr:rowOff>96520</xdr:rowOff>
    </xdr:to>
    <xdr:sp macro="" textlink="">
      <xdr:nvSpPr>
        <xdr:cNvPr id="552" name="楕円 551">
          <a:extLst>
            <a:ext uri="{FF2B5EF4-FFF2-40B4-BE49-F238E27FC236}">
              <a16:creationId xmlns:a16="http://schemas.microsoft.com/office/drawing/2014/main" id="{A539668E-EAD4-4A57-A048-F35196DA6ED7}"/>
            </a:ext>
          </a:extLst>
        </xdr:cNvPr>
        <xdr:cNvSpPr/>
      </xdr:nvSpPr>
      <xdr:spPr>
        <a:xfrm>
          <a:off x="13652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45720</xdr:rowOff>
    </xdr:from>
    <xdr:to>
      <xdr:col>76</xdr:col>
      <xdr:colOff>114300</xdr:colOff>
      <xdr:row>61</xdr:row>
      <xdr:rowOff>57150</xdr:rowOff>
    </xdr:to>
    <xdr:cxnSp macro="">
      <xdr:nvCxnSpPr>
        <xdr:cNvPr id="553" name="直線コネクタ 552">
          <a:extLst>
            <a:ext uri="{FF2B5EF4-FFF2-40B4-BE49-F238E27FC236}">
              <a16:creationId xmlns:a16="http://schemas.microsoft.com/office/drawing/2014/main" id="{0FD433CF-E8CD-4483-B758-4B27942677F1}"/>
            </a:ext>
          </a:extLst>
        </xdr:cNvPr>
        <xdr:cNvCxnSpPr/>
      </xdr:nvCxnSpPr>
      <xdr:spPr>
        <a:xfrm>
          <a:off x="13703300" y="10504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147320</xdr:rowOff>
    </xdr:from>
    <xdr:to>
      <xdr:col>67</xdr:col>
      <xdr:colOff>101600</xdr:colOff>
      <xdr:row>61</xdr:row>
      <xdr:rowOff>77470</xdr:rowOff>
    </xdr:to>
    <xdr:sp macro="" textlink="">
      <xdr:nvSpPr>
        <xdr:cNvPr id="554" name="楕円 553">
          <a:extLst>
            <a:ext uri="{FF2B5EF4-FFF2-40B4-BE49-F238E27FC236}">
              <a16:creationId xmlns:a16="http://schemas.microsoft.com/office/drawing/2014/main" id="{5476F0B4-00E8-416A-BF0E-9D1176A684B0}"/>
            </a:ext>
          </a:extLst>
        </xdr:cNvPr>
        <xdr:cNvSpPr/>
      </xdr:nvSpPr>
      <xdr:spPr>
        <a:xfrm>
          <a:off x="12763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26670</xdr:rowOff>
    </xdr:from>
    <xdr:to>
      <xdr:col>71</xdr:col>
      <xdr:colOff>177800</xdr:colOff>
      <xdr:row>61</xdr:row>
      <xdr:rowOff>45720</xdr:rowOff>
    </xdr:to>
    <xdr:cxnSp macro="">
      <xdr:nvCxnSpPr>
        <xdr:cNvPr id="555" name="直線コネクタ 554">
          <a:extLst>
            <a:ext uri="{FF2B5EF4-FFF2-40B4-BE49-F238E27FC236}">
              <a16:creationId xmlns:a16="http://schemas.microsoft.com/office/drawing/2014/main" id="{C73F205B-D5A1-4025-BBAF-72FE4E69958B}"/>
            </a:ext>
          </a:extLst>
        </xdr:cNvPr>
        <xdr:cNvCxnSpPr/>
      </xdr:nvCxnSpPr>
      <xdr:spPr>
        <a:xfrm>
          <a:off x="12814300" y="104851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99712</xdr:rowOff>
    </xdr:from>
    <xdr:ext cx="405111" cy="259045"/>
    <xdr:sp macro="" textlink="">
      <xdr:nvSpPr>
        <xdr:cNvPr id="556" name="n_1aveValue【学校施設】&#10;有形固定資産減価償却率">
          <a:extLst>
            <a:ext uri="{FF2B5EF4-FFF2-40B4-BE49-F238E27FC236}">
              <a16:creationId xmlns:a16="http://schemas.microsoft.com/office/drawing/2014/main" id="{DF2DBD96-C8F6-4E04-B0EB-A5668F6D7897}"/>
            </a:ext>
          </a:extLst>
        </xdr:cNvPr>
        <xdr:cNvSpPr txBox="1"/>
      </xdr:nvSpPr>
      <xdr:spPr>
        <a:xfrm>
          <a:off x="15266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557" name="n_2aveValue【学校施設】&#10;有形固定資産減価償却率">
          <a:extLst>
            <a:ext uri="{FF2B5EF4-FFF2-40B4-BE49-F238E27FC236}">
              <a16:creationId xmlns:a16="http://schemas.microsoft.com/office/drawing/2014/main" id="{AA233950-212A-4FBE-B4E5-CCFBD55385CF}"/>
            </a:ext>
          </a:extLst>
        </xdr:cNvPr>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58" name="n_3aveValue【学校施設】&#10;有形固定資産減価償却率">
          <a:extLst>
            <a:ext uri="{FF2B5EF4-FFF2-40B4-BE49-F238E27FC236}">
              <a16:creationId xmlns:a16="http://schemas.microsoft.com/office/drawing/2014/main" id="{7DFB870E-C192-48D5-9E1E-FFDE6EEDC251}"/>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559" name="n_4aveValue【学校施設】&#10;有形固定資産減価償却率">
          <a:extLst>
            <a:ext uri="{FF2B5EF4-FFF2-40B4-BE49-F238E27FC236}">
              <a16:creationId xmlns:a16="http://schemas.microsoft.com/office/drawing/2014/main" id="{34B6BD04-248B-4206-92DC-2428A14712AE}"/>
            </a:ext>
          </a:extLst>
        </xdr:cNvPr>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114317</xdr:rowOff>
    </xdr:from>
    <xdr:ext cx="405111" cy="259045"/>
    <xdr:sp macro="" textlink="">
      <xdr:nvSpPr>
        <xdr:cNvPr id="560" name="n_1mainValue【学校施設】&#10;有形固定資産減価償却率">
          <a:extLst>
            <a:ext uri="{FF2B5EF4-FFF2-40B4-BE49-F238E27FC236}">
              <a16:creationId xmlns:a16="http://schemas.microsoft.com/office/drawing/2014/main" id="{4FF0EF94-E2C8-43A1-9DC9-A93CB0CC5D4F}"/>
            </a:ext>
          </a:extLst>
        </xdr:cNvPr>
        <xdr:cNvSpPr txBox="1"/>
      </xdr:nvSpPr>
      <xdr:spPr>
        <a:xfrm>
          <a:off x="152660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561" name="n_2mainValue【学校施設】&#10;有形固定資産減価償却率">
          <a:extLst>
            <a:ext uri="{FF2B5EF4-FFF2-40B4-BE49-F238E27FC236}">
              <a16:creationId xmlns:a16="http://schemas.microsoft.com/office/drawing/2014/main" id="{3DBF79A2-6B14-4BB2-887E-58D02902A859}"/>
            </a:ext>
          </a:extLst>
        </xdr:cNvPr>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87647</xdr:rowOff>
    </xdr:from>
    <xdr:ext cx="405111" cy="259045"/>
    <xdr:sp macro="" textlink="">
      <xdr:nvSpPr>
        <xdr:cNvPr id="562" name="n_3mainValue【学校施設】&#10;有形固定資産減価償却率">
          <a:extLst>
            <a:ext uri="{FF2B5EF4-FFF2-40B4-BE49-F238E27FC236}">
              <a16:creationId xmlns:a16="http://schemas.microsoft.com/office/drawing/2014/main" id="{E2F97872-C5B9-4EFD-B462-4D39A111F8CC}"/>
            </a:ext>
          </a:extLst>
        </xdr:cNvPr>
        <xdr:cNvSpPr txBox="1"/>
      </xdr:nvSpPr>
      <xdr:spPr>
        <a:xfrm>
          <a:off x="13500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68597</xdr:rowOff>
    </xdr:from>
    <xdr:ext cx="405111" cy="259045"/>
    <xdr:sp macro="" textlink="">
      <xdr:nvSpPr>
        <xdr:cNvPr id="563" name="n_4mainValue【学校施設】&#10;有形固定資産減価償却率">
          <a:extLst>
            <a:ext uri="{FF2B5EF4-FFF2-40B4-BE49-F238E27FC236}">
              <a16:creationId xmlns:a16="http://schemas.microsoft.com/office/drawing/2014/main" id="{233FCF2B-438D-4ECF-8EF4-CE8E852780E8}"/>
            </a:ext>
          </a:extLst>
        </xdr:cNvPr>
        <xdr:cNvSpPr txBox="1"/>
      </xdr:nvSpPr>
      <xdr:spPr>
        <a:xfrm>
          <a:off x="12611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950E57F5-720B-43B8-AB79-634710B87C1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5E3B5B66-6917-41F1-BDB9-EF012007233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E511C8B5-602C-44AA-B799-687F2FF36F0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686C8F38-E231-4333-8B54-DB5C711A8C6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B2471AA7-7C14-4F1B-875B-7D246CDD3C2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5CC4C25E-276A-476E-B450-722FAD9C4B8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F8CAB56-A574-4006-99C6-D316F737992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65737FD3-F2D4-451B-92B2-F76C377E166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4FFD5F4C-021D-4944-A838-50056D1A6EB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89E93B71-794E-47BC-857D-C5AF1E6ADC8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8FD3BEDE-1683-4C08-B2E6-DE05B19933C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718DFFB2-F1F2-46D0-96FE-8FC6146F4C9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FAD65A09-62D4-4235-B000-81909886903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D3E80BF3-D5D2-4EC8-85EF-B4B0B46F66B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1E064B77-B47B-440E-91D7-6DE7FADC1A8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88091620-DA60-4068-9876-62159232F2F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FF4A4108-E809-4635-9D4A-CE9BC72DA91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id="{9202E47A-D889-4E90-B846-49CF48FF2C2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6004DB6B-08AD-42C3-9AF0-7ED3933BD6D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id="{92E7AD41-3865-42BD-8E8B-B96E61BBBCF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A558C750-6062-446D-BEF9-52A35A65C07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a:extLst>
            <a:ext uri="{FF2B5EF4-FFF2-40B4-BE49-F238E27FC236}">
              <a16:creationId xmlns:a16="http://schemas.microsoft.com/office/drawing/2014/main" id="{9D61C226-7494-4196-93F3-812384D6475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22932370-8DF8-4790-B339-F153216FF5E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587" name="直線コネクタ 586">
          <a:extLst>
            <a:ext uri="{FF2B5EF4-FFF2-40B4-BE49-F238E27FC236}">
              <a16:creationId xmlns:a16="http://schemas.microsoft.com/office/drawing/2014/main" id="{0B407E0B-A957-4455-B3EC-656BD814B3CB}"/>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588" name="【学校施設】&#10;一人当たり面積最小値テキスト">
          <a:extLst>
            <a:ext uri="{FF2B5EF4-FFF2-40B4-BE49-F238E27FC236}">
              <a16:creationId xmlns:a16="http://schemas.microsoft.com/office/drawing/2014/main" id="{7AD8C82E-4132-45D4-99A2-4CB743A9C99F}"/>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589" name="直線コネクタ 588">
          <a:extLst>
            <a:ext uri="{FF2B5EF4-FFF2-40B4-BE49-F238E27FC236}">
              <a16:creationId xmlns:a16="http://schemas.microsoft.com/office/drawing/2014/main" id="{1DF98D11-3D8E-4918-98A4-48DF56F9FA6F}"/>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590" name="【学校施設】&#10;一人当たり面積最大値テキスト">
          <a:extLst>
            <a:ext uri="{FF2B5EF4-FFF2-40B4-BE49-F238E27FC236}">
              <a16:creationId xmlns:a16="http://schemas.microsoft.com/office/drawing/2014/main" id="{2CF6B998-47F5-41C2-A241-1C08670E0232}"/>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591" name="直線コネクタ 590">
          <a:extLst>
            <a:ext uri="{FF2B5EF4-FFF2-40B4-BE49-F238E27FC236}">
              <a16:creationId xmlns:a16="http://schemas.microsoft.com/office/drawing/2014/main" id="{CAD5C99B-9C36-4E4A-ADC5-DCB8F25E53AB}"/>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33608</xdr:rowOff>
    </xdr:from>
    <xdr:ext cx="469744" cy="259045"/>
    <xdr:sp macro="" textlink="">
      <xdr:nvSpPr>
        <xdr:cNvPr id="592" name="【学校施設】&#10;一人当たり面積平均値テキスト">
          <a:extLst>
            <a:ext uri="{FF2B5EF4-FFF2-40B4-BE49-F238E27FC236}">
              <a16:creationId xmlns:a16="http://schemas.microsoft.com/office/drawing/2014/main" id="{D3E8C96E-C3C9-43BE-9F43-389A05CFF2DA}"/>
            </a:ext>
          </a:extLst>
        </xdr:cNvPr>
        <xdr:cNvSpPr txBox="1"/>
      </xdr:nvSpPr>
      <xdr:spPr>
        <a:xfrm>
          <a:off x="22199600" y="10320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593" name="フローチャート: 判断 592">
          <a:extLst>
            <a:ext uri="{FF2B5EF4-FFF2-40B4-BE49-F238E27FC236}">
              <a16:creationId xmlns:a16="http://schemas.microsoft.com/office/drawing/2014/main" id="{15DEBA28-7239-4F29-85A0-84D58D6BAA07}"/>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594" name="フローチャート: 判断 593">
          <a:extLst>
            <a:ext uri="{FF2B5EF4-FFF2-40B4-BE49-F238E27FC236}">
              <a16:creationId xmlns:a16="http://schemas.microsoft.com/office/drawing/2014/main" id="{90AF73ED-7469-4AB2-ACC4-35ECBDB7BDC2}"/>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595" name="フローチャート: 判断 594">
          <a:extLst>
            <a:ext uri="{FF2B5EF4-FFF2-40B4-BE49-F238E27FC236}">
              <a16:creationId xmlns:a16="http://schemas.microsoft.com/office/drawing/2014/main" id="{22D1EA3A-522B-441C-AFB3-183CE0A3EB19}"/>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596" name="フローチャート: 判断 595">
          <a:extLst>
            <a:ext uri="{FF2B5EF4-FFF2-40B4-BE49-F238E27FC236}">
              <a16:creationId xmlns:a16="http://schemas.microsoft.com/office/drawing/2014/main" id="{F1918BD0-6068-4E97-A55F-60F2EEE386E0}"/>
            </a:ext>
          </a:extLst>
        </xdr:cNvPr>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597" name="フローチャート: 判断 596">
          <a:extLst>
            <a:ext uri="{FF2B5EF4-FFF2-40B4-BE49-F238E27FC236}">
              <a16:creationId xmlns:a16="http://schemas.microsoft.com/office/drawing/2014/main" id="{16D6FFFB-3694-45D5-A8B0-B36D6083679F}"/>
            </a:ext>
          </a:extLst>
        </xdr:cNvPr>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8D99246E-3B80-4510-8BFB-2406C7A6963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9AD2145A-0EC2-41F3-8CEE-16E68619462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5909F336-7601-4554-B3A9-E13FDDE761C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14F6DFC2-EDD6-499C-8FFB-905F30A0EF8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C91B615-9186-46D2-AD20-D94E9F1D1CE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33210</xdr:rowOff>
    </xdr:from>
    <xdr:to>
      <xdr:col>116</xdr:col>
      <xdr:colOff>114300</xdr:colOff>
      <xdr:row>61</xdr:row>
      <xdr:rowOff>134810</xdr:rowOff>
    </xdr:to>
    <xdr:sp macro="" textlink="">
      <xdr:nvSpPr>
        <xdr:cNvPr id="603" name="楕円 602">
          <a:extLst>
            <a:ext uri="{FF2B5EF4-FFF2-40B4-BE49-F238E27FC236}">
              <a16:creationId xmlns:a16="http://schemas.microsoft.com/office/drawing/2014/main" id="{4D697CEE-5F32-47D0-B54A-F3C082468C3D}"/>
            </a:ext>
          </a:extLst>
        </xdr:cNvPr>
        <xdr:cNvSpPr/>
      </xdr:nvSpPr>
      <xdr:spPr>
        <a:xfrm>
          <a:off x="22110700" y="104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11637</xdr:rowOff>
    </xdr:from>
    <xdr:ext cx="469744" cy="259045"/>
    <xdr:sp macro="" textlink="">
      <xdr:nvSpPr>
        <xdr:cNvPr id="604" name="【学校施設】&#10;一人当たり面積該当値テキスト">
          <a:extLst>
            <a:ext uri="{FF2B5EF4-FFF2-40B4-BE49-F238E27FC236}">
              <a16:creationId xmlns:a16="http://schemas.microsoft.com/office/drawing/2014/main" id="{4736E0C3-1568-4183-BE3A-5B7D9451CC55}"/>
            </a:ext>
          </a:extLst>
        </xdr:cNvPr>
        <xdr:cNvSpPr txBox="1"/>
      </xdr:nvSpPr>
      <xdr:spPr>
        <a:xfrm>
          <a:off x="22199600" y="1047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44259</xdr:rowOff>
    </xdr:from>
    <xdr:to>
      <xdr:col>112</xdr:col>
      <xdr:colOff>38100</xdr:colOff>
      <xdr:row>61</xdr:row>
      <xdr:rowOff>145859</xdr:rowOff>
    </xdr:to>
    <xdr:sp macro="" textlink="">
      <xdr:nvSpPr>
        <xdr:cNvPr id="605" name="楕円 604">
          <a:extLst>
            <a:ext uri="{FF2B5EF4-FFF2-40B4-BE49-F238E27FC236}">
              <a16:creationId xmlns:a16="http://schemas.microsoft.com/office/drawing/2014/main" id="{8C49B815-12C8-47EC-8C01-0727455C4F44}"/>
            </a:ext>
          </a:extLst>
        </xdr:cNvPr>
        <xdr:cNvSpPr/>
      </xdr:nvSpPr>
      <xdr:spPr>
        <a:xfrm>
          <a:off x="21272500" y="1050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84010</xdr:rowOff>
    </xdr:from>
    <xdr:to>
      <xdr:col>116</xdr:col>
      <xdr:colOff>63500</xdr:colOff>
      <xdr:row>61</xdr:row>
      <xdr:rowOff>95059</xdr:rowOff>
    </xdr:to>
    <xdr:cxnSp macro="">
      <xdr:nvCxnSpPr>
        <xdr:cNvPr id="606" name="直線コネクタ 605">
          <a:extLst>
            <a:ext uri="{FF2B5EF4-FFF2-40B4-BE49-F238E27FC236}">
              <a16:creationId xmlns:a16="http://schemas.microsoft.com/office/drawing/2014/main" id="{33BD9B16-FE62-4E0C-BD36-E278425E62DF}"/>
            </a:ext>
          </a:extLst>
        </xdr:cNvPr>
        <xdr:cNvCxnSpPr/>
      </xdr:nvCxnSpPr>
      <xdr:spPr>
        <a:xfrm flipV="1">
          <a:off x="21323300" y="10542460"/>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88456</xdr:rowOff>
    </xdr:from>
    <xdr:to>
      <xdr:col>107</xdr:col>
      <xdr:colOff>101600</xdr:colOff>
      <xdr:row>62</xdr:row>
      <xdr:rowOff>18606</xdr:rowOff>
    </xdr:to>
    <xdr:sp macro="" textlink="">
      <xdr:nvSpPr>
        <xdr:cNvPr id="607" name="楕円 606">
          <a:extLst>
            <a:ext uri="{FF2B5EF4-FFF2-40B4-BE49-F238E27FC236}">
              <a16:creationId xmlns:a16="http://schemas.microsoft.com/office/drawing/2014/main" id="{681D09BE-DF40-405B-B42B-B21FC85D20CC}"/>
            </a:ext>
          </a:extLst>
        </xdr:cNvPr>
        <xdr:cNvSpPr/>
      </xdr:nvSpPr>
      <xdr:spPr>
        <a:xfrm>
          <a:off x="20383500" y="105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95059</xdr:rowOff>
    </xdr:from>
    <xdr:to>
      <xdr:col>111</xdr:col>
      <xdr:colOff>177800</xdr:colOff>
      <xdr:row>61</xdr:row>
      <xdr:rowOff>139256</xdr:rowOff>
    </xdr:to>
    <xdr:cxnSp macro="">
      <xdr:nvCxnSpPr>
        <xdr:cNvPr id="608" name="直線コネクタ 607">
          <a:extLst>
            <a:ext uri="{FF2B5EF4-FFF2-40B4-BE49-F238E27FC236}">
              <a16:creationId xmlns:a16="http://schemas.microsoft.com/office/drawing/2014/main" id="{1B7C89C9-1404-45DC-B1B1-1C162B3060A1}"/>
            </a:ext>
          </a:extLst>
        </xdr:cNvPr>
        <xdr:cNvCxnSpPr/>
      </xdr:nvCxnSpPr>
      <xdr:spPr>
        <a:xfrm flipV="1">
          <a:off x="20434300" y="10553509"/>
          <a:ext cx="889000" cy="4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97028</xdr:rowOff>
    </xdr:from>
    <xdr:to>
      <xdr:col>102</xdr:col>
      <xdr:colOff>165100</xdr:colOff>
      <xdr:row>62</xdr:row>
      <xdr:rowOff>27178</xdr:rowOff>
    </xdr:to>
    <xdr:sp macro="" textlink="">
      <xdr:nvSpPr>
        <xdr:cNvPr id="609" name="楕円 608">
          <a:extLst>
            <a:ext uri="{FF2B5EF4-FFF2-40B4-BE49-F238E27FC236}">
              <a16:creationId xmlns:a16="http://schemas.microsoft.com/office/drawing/2014/main" id="{3F1037AE-A8EC-444B-909D-1097ABA3E0F0}"/>
            </a:ext>
          </a:extLst>
        </xdr:cNvPr>
        <xdr:cNvSpPr/>
      </xdr:nvSpPr>
      <xdr:spPr>
        <a:xfrm>
          <a:off x="19494500" y="105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139256</xdr:rowOff>
    </xdr:from>
    <xdr:to>
      <xdr:col>107</xdr:col>
      <xdr:colOff>50800</xdr:colOff>
      <xdr:row>61</xdr:row>
      <xdr:rowOff>147828</xdr:rowOff>
    </xdr:to>
    <xdr:cxnSp macro="">
      <xdr:nvCxnSpPr>
        <xdr:cNvPr id="610" name="直線コネクタ 609">
          <a:extLst>
            <a:ext uri="{FF2B5EF4-FFF2-40B4-BE49-F238E27FC236}">
              <a16:creationId xmlns:a16="http://schemas.microsoft.com/office/drawing/2014/main" id="{EFF04B76-2893-4CCB-8DC5-740BE0306202}"/>
            </a:ext>
          </a:extLst>
        </xdr:cNvPr>
        <xdr:cNvCxnSpPr/>
      </xdr:nvCxnSpPr>
      <xdr:spPr>
        <a:xfrm flipV="1">
          <a:off x="19545300" y="10597706"/>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104077</xdr:rowOff>
    </xdr:from>
    <xdr:to>
      <xdr:col>98</xdr:col>
      <xdr:colOff>38100</xdr:colOff>
      <xdr:row>62</xdr:row>
      <xdr:rowOff>34227</xdr:rowOff>
    </xdr:to>
    <xdr:sp macro="" textlink="">
      <xdr:nvSpPr>
        <xdr:cNvPr id="611" name="楕円 610">
          <a:extLst>
            <a:ext uri="{FF2B5EF4-FFF2-40B4-BE49-F238E27FC236}">
              <a16:creationId xmlns:a16="http://schemas.microsoft.com/office/drawing/2014/main" id="{5963F978-F5F4-4B00-913E-DD1CE49F6EDD}"/>
            </a:ext>
          </a:extLst>
        </xdr:cNvPr>
        <xdr:cNvSpPr/>
      </xdr:nvSpPr>
      <xdr:spPr>
        <a:xfrm>
          <a:off x="18605500" y="1056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147828</xdr:rowOff>
    </xdr:from>
    <xdr:to>
      <xdr:col>102</xdr:col>
      <xdr:colOff>114300</xdr:colOff>
      <xdr:row>61</xdr:row>
      <xdr:rowOff>154877</xdr:rowOff>
    </xdr:to>
    <xdr:cxnSp macro="">
      <xdr:nvCxnSpPr>
        <xdr:cNvPr id="612" name="直線コネクタ 611">
          <a:extLst>
            <a:ext uri="{FF2B5EF4-FFF2-40B4-BE49-F238E27FC236}">
              <a16:creationId xmlns:a16="http://schemas.microsoft.com/office/drawing/2014/main" id="{81BADF49-FE75-4003-A51E-8D740DFB864B}"/>
            </a:ext>
          </a:extLst>
        </xdr:cNvPr>
        <xdr:cNvCxnSpPr/>
      </xdr:nvCxnSpPr>
      <xdr:spPr>
        <a:xfrm flipV="1">
          <a:off x="18656300" y="10606278"/>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613" name="n_1aveValue【学校施設】&#10;一人当たり面積">
          <a:extLst>
            <a:ext uri="{FF2B5EF4-FFF2-40B4-BE49-F238E27FC236}">
              <a16:creationId xmlns:a16="http://schemas.microsoft.com/office/drawing/2014/main" id="{22DC5074-FAE3-4EEA-AF8A-EBBBB19599E0}"/>
            </a:ext>
          </a:extLst>
        </xdr:cNvPr>
        <xdr:cNvSpPr txBox="1"/>
      </xdr:nvSpPr>
      <xdr:spPr>
        <a:xfrm>
          <a:off x="21075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169435</xdr:rowOff>
    </xdr:from>
    <xdr:ext cx="469744" cy="259045"/>
    <xdr:sp macro="" textlink="">
      <xdr:nvSpPr>
        <xdr:cNvPr id="614" name="n_2aveValue【学校施設】&#10;一人当たり面積">
          <a:extLst>
            <a:ext uri="{FF2B5EF4-FFF2-40B4-BE49-F238E27FC236}">
              <a16:creationId xmlns:a16="http://schemas.microsoft.com/office/drawing/2014/main" id="{C100AC1A-2A7B-4A5A-9C88-0235E4ACAAD9}"/>
            </a:ext>
          </a:extLst>
        </xdr:cNvPr>
        <xdr:cNvSpPr txBox="1"/>
      </xdr:nvSpPr>
      <xdr:spPr>
        <a:xfrm>
          <a:off x="20199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9034</xdr:rowOff>
    </xdr:from>
    <xdr:ext cx="469744" cy="259045"/>
    <xdr:sp macro="" textlink="">
      <xdr:nvSpPr>
        <xdr:cNvPr id="615" name="n_3aveValue【学校施設】&#10;一人当たり面積">
          <a:extLst>
            <a:ext uri="{FF2B5EF4-FFF2-40B4-BE49-F238E27FC236}">
              <a16:creationId xmlns:a16="http://schemas.microsoft.com/office/drawing/2014/main" id="{8BAC46BC-DF37-4010-9B9C-874FEEFB93E5}"/>
            </a:ext>
          </a:extLst>
        </xdr:cNvPr>
        <xdr:cNvSpPr txBox="1"/>
      </xdr:nvSpPr>
      <xdr:spPr>
        <a:xfrm>
          <a:off x="19310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26750</xdr:rowOff>
    </xdr:from>
    <xdr:ext cx="469744" cy="259045"/>
    <xdr:sp macro="" textlink="">
      <xdr:nvSpPr>
        <xdr:cNvPr id="616" name="n_4aveValue【学校施設】&#10;一人当たり面積">
          <a:extLst>
            <a:ext uri="{FF2B5EF4-FFF2-40B4-BE49-F238E27FC236}">
              <a16:creationId xmlns:a16="http://schemas.microsoft.com/office/drawing/2014/main" id="{19F94D44-B1C5-490A-938A-71636C47A6FC}"/>
            </a:ext>
          </a:extLst>
        </xdr:cNvPr>
        <xdr:cNvSpPr txBox="1"/>
      </xdr:nvSpPr>
      <xdr:spPr>
        <a:xfrm>
          <a:off x="184214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136986</xdr:rowOff>
    </xdr:from>
    <xdr:ext cx="469744" cy="259045"/>
    <xdr:sp macro="" textlink="">
      <xdr:nvSpPr>
        <xdr:cNvPr id="617" name="n_1mainValue【学校施設】&#10;一人当たり面積">
          <a:extLst>
            <a:ext uri="{FF2B5EF4-FFF2-40B4-BE49-F238E27FC236}">
              <a16:creationId xmlns:a16="http://schemas.microsoft.com/office/drawing/2014/main" id="{AEBEE195-6A06-4962-9E08-0CA4A7E1BFBD}"/>
            </a:ext>
          </a:extLst>
        </xdr:cNvPr>
        <xdr:cNvSpPr txBox="1"/>
      </xdr:nvSpPr>
      <xdr:spPr>
        <a:xfrm>
          <a:off x="21075727" y="1059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9733</xdr:rowOff>
    </xdr:from>
    <xdr:ext cx="469744" cy="259045"/>
    <xdr:sp macro="" textlink="">
      <xdr:nvSpPr>
        <xdr:cNvPr id="618" name="n_2mainValue【学校施設】&#10;一人当たり面積">
          <a:extLst>
            <a:ext uri="{FF2B5EF4-FFF2-40B4-BE49-F238E27FC236}">
              <a16:creationId xmlns:a16="http://schemas.microsoft.com/office/drawing/2014/main" id="{AC90D58C-6B28-4074-AA56-17094300BD3C}"/>
            </a:ext>
          </a:extLst>
        </xdr:cNvPr>
        <xdr:cNvSpPr txBox="1"/>
      </xdr:nvSpPr>
      <xdr:spPr>
        <a:xfrm>
          <a:off x="20199427" y="106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18305</xdr:rowOff>
    </xdr:from>
    <xdr:ext cx="469744" cy="259045"/>
    <xdr:sp macro="" textlink="">
      <xdr:nvSpPr>
        <xdr:cNvPr id="619" name="n_3mainValue【学校施設】&#10;一人当たり面積">
          <a:extLst>
            <a:ext uri="{FF2B5EF4-FFF2-40B4-BE49-F238E27FC236}">
              <a16:creationId xmlns:a16="http://schemas.microsoft.com/office/drawing/2014/main" id="{7ADB4FF6-FAF5-4E6F-8BA4-E113C3FCF378}"/>
            </a:ext>
          </a:extLst>
        </xdr:cNvPr>
        <xdr:cNvSpPr txBox="1"/>
      </xdr:nvSpPr>
      <xdr:spPr>
        <a:xfrm>
          <a:off x="19310427" y="1064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25354</xdr:rowOff>
    </xdr:from>
    <xdr:ext cx="469744" cy="259045"/>
    <xdr:sp macro="" textlink="">
      <xdr:nvSpPr>
        <xdr:cNvPr id="620" name="n_4mainValue【学校施設】&#10;一人当たり面積">
          <a:extLst>
            <a:ext uri="{FF2B5EF4-FFF2-40B4-BE49-F238E27FC236}">
              <a16:creationId xmlns:a16="http://schemas.microsoft.com/office/drawing/2014/main" id="{63C4F031-BFF6-47B4-817E-5542EA7FAC17}"/>
            </a:ext>
          </a:extLst>
        </xdr:cNvPr>
        <xdr:cNvSpPr txBox="1"/>
      </xdr:nvSpPr>
      <xdr:spPr>
        <a:xfrm>
          <a:off x="18421427" y="1065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4211F3E0-D1DF-4B05-B68D-DA5CCEF7B66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80CE3335-6182-4CC0-8EFC-4637EB32731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FC06B979-10ED-4DE9-A0BD-D29591798FA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398BC6BF-C67E-45F5-AF05-C0B13B912E4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47A5253D-239B-43C8-99B8-A84DB0C6CB7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BB8B0E5D-2664-4D2C-8F13-36D403EE871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98AB16A8-52D7-44B6-90D2-6E7C30B619F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D19CE8FA-BF24-4E27-8166-617A84ED6DE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55982443-482B-4620-B804-7ABABF7807A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2E4043DC-FBE5-4433-9B7A-BF36BDDA722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15BB42BD-D034-4EEC-90B0-BF06A825A76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9628FD83-1B4F-43ED-9360-9FDCFCE63BE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3538F51E-6E37-4E86-876D-AA01E5332DC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372EE7C3-D67D-4733-B4E8-BA7FD71A394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D31E31A5-5EC7-4B8C-B784-F4AFC0232F8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2CA6113A-E05A-4D98-8F77-1961B6E5F65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886C0FCA-4D4E-4A8A-8586-935E6015369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1474EE3D-A810-48FF-B65F-58750D38379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BB3E3CBA-4CD6-454C-9E3A-F619E99442C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88537A4F-9A37-4D08-8310-0608936EDD5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46B1E2F4-DBF6-446D-A82F-C495A35E351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B3DA51F9-ED64-40BE-AEA7-4FB818F42AA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C6E4719F-5C15-4A13-AD99-7395CE1E1A7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910E2DB4-6E63-4C86-9690-5870F731916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5B7774E4-9ECC-49A1-9783-9AEF2602746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D7D585AD-4FA0-4677-8571-5EE6CD8D407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D4EC9E3B-EE2E-4A61-A148-0B7E447B10B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a:extLst>
            <a:ext uri="{FF2B5EF4-FFF2-40B4-BE49-F238E27FC236}">
              <a16:creationId xmlns:a16="http://schemas.microsoft.com/office/drawing/2014/main" id="{70863A82-6A26-42F5-A830-19744AE69C1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9" name="テキスト ボックス 648">
          <a:extLst>
            <a:ext uri="{FF2B5EF4-FFF2-40B4-BE49-F238E27FC236}">
              <a16:creationId xmlns:a16="http://schemas.microsoft.com/office/drawing/2014/main" id="{EA22ADFA-D0BB-4406-B172-9C3489B9823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a:extLst>
            <a:ext uri="{FF2B5EF4-FFF2-40B4-BE49-F238E27FC236}">
              <a16:creationId xmlns:a16="http://schemas.microsoft.com/office/drawing/2014/main" id="{CE789D73-1AC9-4A32-9381-B036D7EC4E4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a:extLst>
            <a:ext uri="{FF2B5EF4-FFF2-40B4-BE49-F238E27FC236}">
              <a16:creationId xmlns:a16="http://schemas.microsoft.com/office/drawing/2014/main" id="{404022B2-0CE4-4B43-8455-EDA9449AF42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a:extLst>
            <a:ext uri="{FF2B5EF4-FFF2-40B4-BE49-F238E27FC236}">
              <a16:creationId xmlns:a16="http://schemas.microsoft.com/office/drawing/2014/main" id="{F0258CDB-DCBB-488C-A045-C53D85A84C2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a:extLst>
            <a:ext uri="{FF2B5EF4-FFF2-40B4-BE49-F238E27FC236}">
              <a16:creationId xmlns:a16="http://schemas.microsoft.com/office/drawing/2014/main" id="{295F2848-4DED-492B-9661-40957756705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a:extLst>
            <a:ext uri="{FF2B5EF4-FFF2-40B4-BE49-F238E27FC236}">
              <a16:creationId xmlns:a16="http://schemas.microsoft.com/office/drawing/2014/main" id="{B54FAFE1-AFE9-4EDB-81BF-6D9E85CA646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a:extLst>
            <a:ext uri="{FF2B5EF4-FFF2-40B4-BE49-F238E27FC236}">
              <a16:creationId xmlns:a16="http://schemas.microsoft.com/office/drawing/2014/main" id="{DBF78329-3387-4127-A139-49D6E5A61BF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a:extLst>
            <a:ext uri="{FF2B5EF4-FFF2-40B4-BE49-F238E27FC236}">
              <a16:creationId xmlns:a16="http://schemas.microsoft.com/office/drawing/2014/main" id="{3B357ED1-6DAE-4DAF-A662-B6458C5505D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a:extLst>
            <a:ext uri="{FF2B5EF4-FFF2-40B4-BE49-F238E27FC236}">
              <a16:creationId xmlns:a16="http://schemas.microsoft.com/office/drawing/2014/main" id="{61939436-5851-490E-BB34-E4E35CB5C62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a:extLst>
            <a:ext uri="{FF2B5EF4-FFF2-40B4-BE49-F238E27FC236}">
              <a16:creationId xmlns:a16="http://schemas.microsoft.com/office/drawing/2014/main" id="{8C964EDA-5DE6-4E98-B84E-91D3F2081E5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9" name="テキスト ボックス 658">
          <a:extLst>
            <a:ext uri="{FF2B5EF4-FFF2-40B4-BE49-F238E27FC236}">
              <a16:creationId xmlns:a16="http://schemas.microsoft.com/office/drawing/2014/main" id="{F0D81762-5F3E-4648-BA34-0DE941223EC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D5ED2011-F535-455B-9CCB-EE91379AEAD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6EA3DC83-906E-468E-A362-FA1F2CAD0A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662" name="直線コネクタ 661">
          <a:extLst>
            <a:ext uri="{FF2B5EF4-FFF2-40B4-BE49-F238E27FC236}">
              <a16:creationId xmlns:a16="http://schemas.microsoft.com/office/drawing/2014/main" id="{1CDB1AA9-A6BE-485A-9D2E-EC7721734CA5}"/>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3" name="【公民館】&#10;有形固定資産減価償却率最小値テキスト">
          <a:extLst>
            <a:ext uri="{FF2B5EF4-FFF2-40B4-BE49-F238E27FC236}">
              <a16:creationId xmlns:a16="http://schemas.microsoft.com/office/drawing/2014/main" id="{A35FAA8B-7D23-4A7D-BF8F-8CEBB4DE005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4" name="直線コネクタ 663">
          <a:extLst>
            <a:ext uri="{FF2B5EF4-FFF2-40B4-BE49-F238E27FC236}">
              <a16:creationId xmlns:a16="http://schemas.microsoft.com/office/drawing/2014/main" id="{1AA5695B-D020-42F8-9F86-AA330813229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665" name="【公民館】&#10;有形固定資産減価償却率最大値テキスト">
          <a:extLst>
            <a:ext uri="{FF2B5EF4-FFF2-40B4-BE49-F238E27FC236}">
              <a16:creationId xmlns:a16="http://schemas.microsoft.com/office/drawing/2014/main" id="{0EAB9DEC-349D-40B1-BB75-984818DCE255}"/>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666" name="直線コネクタ 665">
          <a:extLst>
            <a:ext uri="{FF2B5EF4-FFF2-40B4-BE49-F238E27FC236}">
              <a16:creationId xmlns:a16="http://schemas.microsoft.com/office/drawing/2014/main" id="{F9205321-DCF1-4471-8C02-ADF371E234C4}"/>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11991</xdr:rowOff>
    </xdr:from>
    <xdr:ext cx="405111" cy="259045"/>
    <xdr:sp macro="" textlink="">
      <xdr:nvSpPr>
        <xdr:cNvPr id="667" name="【公民館】&#10;有形固定資産減価償却率平均値テキスト">
          <a:extLst>
            <a:ext uri="{FF2B5EF4-FFF2-40B4-BE49-F238E27FC236}">
              <a16:creationId xmlns:a16="http://schemas.microsoft.com/office/drawing/2014/main" id="{377B99B5-45FA-4FEA-B00A-3B0C87BCB82A}"/>
            </a:ext>
          </a:extLst>
        </xdr:cNvPr>
        <xdr:cNvSpPr txBox="1"/>
      </xdr:nvSpPr>
      <xdr:spPr>
        <a:xfrm>
          <a:off x="16357600" y="18185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668" name="フローチャート: 判断 667">
          <a:extLst>
            <a:ext uri="{FF2B5EF4-FFF2-40B4-BE49-F238E27FC236}">
              <a16:creationId xmlns:a16="http://schemas.microsoft.com/office/drawing/2014/main" id="{3A30FBFD-D5F3-47F9-A95A-A43867D8D552}"/>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669" name="フローチャート: 判断 668">
          <a:extLst>
            <a:ext uri="{FF2B5EF4-FFF2-40B4-BE49-F238E27FC236}">
              <a16:creationId xmlns:a16="http://schemas.microsoft.com/office/drawing/2014/main" id="{8D183000-C441-4DD7-820A-E1D4514FB8DF}"/>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70" name="フローチャート: 判断 669">
          <a:extLst>
            <a:ext uri="{FF2B5EF4-FFF2-40B4-BE49-F238E27FC236}">
              <a16:creationId xmlns:a16="http://schemas.microsoft.com/office/drawing/2014/main" id="{406032FD-A5FC-4692-8F92-64D9C01492A3}"/>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671" name="フローチャート: 判断 670">
          <a:extLst>
            <a:ext uri="{FF2B5EF4-FFF2-40B4-BE49-F238E27FC236}">
              <a16:creationId xmlns:a16="http://schemas.microsoft.com/office/drawing/2014/main" id="{25838516-0328-40A4-98DF-E3AB7A59D469}"/>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672" name="フローチャート: 判断 671">
          <a:extLst>
            <a:ext uri="{FF2B5EF4-FFF2-40B4-BE49-F238E27FC236}">
              <a16:creationId xmlns:a16="http://schemas.microsoft.com/office/drawing/2014/main" id="{3616E13F-8F79-43CC-AB58-00D11B51DDEE}"/>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D2FA8390-B9EE-4288-9876-BEF6DDBAB4E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2CB5223A-9556-49FC-8877-A6383AD0DB4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1D6F4829-18E7-40F0-969D-DAEF7AAEFD9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F8601586-3990-427B-B61C-FE3F7C7FFFA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9E1AA7E7-CA3B-46B4-BB05-5E5D2CA32FF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133169</xdr:rowOff>
    </xdr:from>
    <xdr:to>
      <xdr:col>85</xdr:col>
      <xdr:colOff>177800</xdr:colOff>
      <xdr:row>106</xdr:row>
      <xdr:rowOff>63319</xdr:rowOff>
    </xdr:to>
    <xdr:sp macro="" textlink="">
      <xdr:nvSpPr>
        <xdr:cNvPr id="678" name="楕円 677">
          <a:extLst>
            <a:ext uri="{FF2B5EF4-FFF2-40B4-BE49-F238E27FC236}">
              <a16:creationId xmlns:a16="http://schemas.microsoft.com/office/drawing/2014/main" id="{E5CE7DE7-C43B-46E5-8474-8F1AEB024B4B}"/>
            </a:ext>
          </a:extLst>
        </xdr:cNvPr>
        <xdr:cNvSpPr/>
      </xdr:nvSpPr>
      <xdr:spPr>
        <a:xfrm>
          <a:off x="162687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156046</xdr:rowOff>
    </xdr:from>
    <xdr:ext cx="405111" cy="259045"/>
    <xdr:sp macro="" textlink="">
      <xdr:nvSpPr>
        <xdr:cNvPr id="679" name="【公民館】&#10;有形固定資産減価償却率該当値テキスト">
          <a:extLst>
            <a:ext uri="{FF2B5EF4-FFF2-40B4-BE49-F238E27FC236}">
              <a16:creationId xmlns:a16="http://schemas.microsoft.com/office/drawing/2014/main" id="{45A6AFEC-5C5F-487D-86AF-67E6AC2BCD55}"/>
            </a:ext>
          </a:extLst>
        </xdr:cNvPr>
        <xdr:cNvSpPr txBox="1"/>
      </xdr:nvSpPr>
      <xdr:spPr>
        <a:xfrm>
          <a:off x="16357600" y="17986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77651</xdr:rowOff>
    </xdr:from>
    <xdr:to>
      <xdr:col>81</xdr:col>
      <xdr:colOff>101600</xdr:colOff>
      <xdr:row>106</xdr:row>
      <xdr:rowOff>7801</xdr:rowOff>
    </xdr:to>
    <xdr:sp macro="" textlink="">
      <xdr:nvSpPr>
        <xdr:cNvPr id="680" name="楕円 679">
          <a:extLst>
            <a:ext uri="{FF2B5EF4-FFF2-40B4-BE49-F238E27FC236}">
              <a16:creationId xmlns:a16="http://schemas.microsoft.com/office/drawing/2014/main" id="{94575A32-BBCE-4A3B-A5E7-54A271F5BD13}"/>
            </a:ext>
          </a:extLst>
        </xdr:cNvPr>
        <xdr:cNvSpPr/>
      </xdr:nvSpPr>
      <xdr:spPr>
        <a:xfrm>
          <a:off x="15430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128451</xdr:rowOff>
    </xdr:from>
    <xdr:to>
      <xdr:col>85</xdr:col>
      <xdr:colOff>127000</xdr:colOff>
      <xdr:row>106</xdr:row>
      <xdr:rowOff>12519</xdr:rowOff>
    </xdr:to>
    <xdr:cxnSp macro="">
      <xdr:nvCxnSpPr>
        <xdr:cNvPr id="681" name="直線コネクタ 680">
          <a:extLst>
            <a:ext uri="{FF2B5EF4-FFF2-40B4-BE49-F238E27FC236}">
              <a16:creationId xmlns:a16="http://schemas.microsoft.com/office/drawing/2014/main" id="{9DB65282-47D2-4410-9D4D-07D2A48AEA84}"/>
            </a:ext>
          </a:extLst>
        </xdr:cNvPr>
        <xdr:cNvCxnSpPr/>
      </xdr:nvCxnSpPr>
      <xdr:spPr>
        <a:xfrm>
          <a:off x="15481300" y="1813070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682" name="楕円 681">
          <a:extLst>
            <a:ext uri="{FF2B5EF4-FFF2-40B4-BE49-F238E27FC236}">
              <a16:creationId xmlns:a16="http://schemas.microsoft.com/office/drawing/2014/main" id="{73D8C55A-6361-44DA-94A6-8F4CE70BDB28}"/>
            </a:ext>
          </a:extLst>
        </xdr:cNvPr>
        <xdr:cNvSpPr/>
      </xdr:nvSpPr>
      <xdr:spPr>
        <a:xfrm>
          <a:off x="14541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66402</xdr:rowOff>
    </xdr:from>
    <xdr:to>
      <xdr:col>81</xdr:col>
      <xdr:colOff>50800</xdr:colOff>
      <xdr:row>105</xdr:row>
      <xdr:rowOff>128451</xdr:rowOff>
    </xdr:to>
    <xdr:cxnSp macro="">
      <xdr:nvCxnSpPr>
        <xdr:cNvPr id="683" name="直線コネクタ 682">
          <a:extLst>
            <a:ext uri="{FF2B5EF4-FFF2-40B4-BE49-F238E27FC236}">
              <a16:creationId xmlns:a16="http://schemas.microsoft.com/office/drawing/2014/main" id="{469C9D86-053B-4B0F-8F87-C0EBED6B20BC}"/>
            </a:ext>
          </a:extLst>
        </xdr:cNvPr>
        <xdr:cNvCxnSpPr/>
      </xdr:nvCxnSpPr>
      <xdr:spPr>
        <a:xfrm>
          <a:off x="14592300" y="18068652"/>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684" name="楕円 683">
          <a:extLst>
            <a:ext uri="{FF2B5EF4-FFF2-40B4-BE49-F238E27FC236}">
              <a16:creationId xmlns:a16="http://schemas.microsoft.com/office/drawing/2014/main" id="{3991AD99-8AED-42BF-8310-6F24B6EDDAC2}"/>
            </a:ext>
          </a:extLst>
        </xdr:cNvPr>
        <xdr:cNvSpPr/>
      </xdr:nvSpPr>
      <xdr:spPr>
        <a:xfrm>
          <a:off x="13652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12519</xdr:rowOff>
    </xdr:from>
    <xdr:to>
      <xdr:col>76</xdr:col>
      <xdr:colOff>114300</xdr:colOff>
      <xdr:row>105</xdr:row>
      <xdr:rowOff>66402</xdr:rowOff>
    </xdr:to>
    <xdr:cxnSp macro="">
      <xdr:nvCxnSpPr>
        <xdr:cNvPr id="685" name="直線コネクタ 684">
          <a:extLst>
            <a:ext uri="{FF2B5EF4-FFF2-40B4-BE49-F238E27FC236}">
              <a16:creationId xmlns:a16="http://schemas.microsoft.com/office/drawing/2014/main" id="{C163FD30-ED55-47BF-A4A4-B4B407048237}"/>
            </a:ext>
          </a:extLst>
        </xdr:cNvPr>
        <xdr:cNvCxnSpPr/>
      </xdr:nvCxnSpPr>
      <xdr:spPr>
        <a:xfrm>
          <a:off x="13703300" y="18014769"/>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100512</xdr:rowOff>
    </xdr:from>
    <xdr:to>
      <xdr:col>67</xdr:col>
      <xdr:colOff>101600</xdr:colOff>
      <xdr:row>105</xdr:row>
      <xdr:rowOff>30662</xdr:rowOff>
    </xdr:to>
    <xdr:sp macro="" textlink="">
      <xdr:nvSpPr>
        <xdr:cNvPr id="686" name="楕円 685">
          <a:extLst>
            <a:ext uri="{FF2B5EF4-FFF2-40B4-BE49-F238E27FC236}">
              <a16:creationId xmlns:a16="http://schemas.microsoft.com/office/drawing/2014/main" id="{BA7EEAF6-FFFA-4376-A3C1-CB4CC24ACB76}"/>
            </a:ext>
          </a:extLst>
        </xdr:cNvPr>
        <xdr:cNvSpPr/>
      </xdr:nvSpPr>
      <xdr:spPr>
        <a:xfrm>
          <a:off x="12763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151312</xdr:rowOff>
    </xdr:from>
    <xdr:to>
      <xdr:col>71</xdr:col>
      <xdr:colOff>177800</xdr:colOff>
      <xdr:row>105</xdr:row>
      <xdr:rowOff>12519</xdr:rowOff>
    </xdr:to>
    <xdr:cxnSp macro="">
      <xdr:nvCxnSpPr>
        <xdr:cNvPr id="687" name="直線コネクタ 686">
          <a:extLst>
            <a:ext uri="{FF2B5EF4-FFF2-40B4-BE49-F238E27FC236}">
              <a16:creationId xmlns:a16="http://schemas.microsoft.com/office/drawing/2014/main" id="{AD2AFB30-C234-459B-875F-85DDFA92C025}"/>
            </a:ext>
          </a:extLst>
        </xdr:cNvPr>
        <xdr:cNvCxnSpPr/>
      </xdr:nvCxnSpPr>
      <xdr:spPr>
        <a:xfrm>
          <a:off x="12814300" y="179821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106697</xdr:rowOff>
    </xdr:from>
    <xdr:ext cx="405111" cy="259045"/>
    <xdr:sp macro="" textlink="">
      <xdr:nvSpPr>
        <xdr:cNvPr id="688" name="n_1aveValue【公民館】&#10;有形固定資産減価償却率">
          <a:extLst>
            <a:ext uri="{FF2B5EF4-FFF2-40B4-BE49-F238E27FC236}">
              <a16:creationId xmlns:a16="http://schemas.microsoft.com/office/drawing/2014/main" id="{EE911D28-8DA5-4BC9-9638-1573D3B58FE1}"/>
            </a:ext>
          </a:extLst>
        </xdr:cNvPr>
        <xdr:cNvSpPr txBox="1"/>
      </xdr:nvSpPr>
      <xdr:spPr>
        <a:xfrm>
          <a:off x="152660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49547</xdr:rowOff>
    </xdr:from>
    <xdr:ext cx="405111" cy="259045"/>
    <xdr:sp macro="" textlink="">
      <xdr:nvSpPr>
        <xdr:cNvPr id="689" name="n_2aveValue【公民館】&#10;有形固定資産減価償却率">
          <a:extLst>
            <a:ext uri="{FF2B5EF4-FFF2-40B4-BE49-F238E27FC236}">
              <a16:creationId xmlns:a16="http://schemas.microsoft.com/office/drawing/2014/main" id="{C566AB8A-A0BE-4DBE-8FB3-54E6BE28D950}"/>
            </a:ext>
          </a:extLst>
        </xdr:cNvPr>
        <xdr:cNvSpPr txBox="1"/>
      </xdr:nvSpPr>
      <xdr:spPr>
        <a:xfrm>
          <a:off x="14389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16890</xdr:rowOff>
    </xdr:from>
    <xdr:ext cx="405111" cy="259045"/>
    <xdr:sp macro="" textlink="">
      <xdr:nvSpPr>
        <xdr:cNvPr id="690" name="n_3aveValue【公民館】&#10;有形固定資産減価償却率">
          <a:extLst>
            <a:ext uri="{FF2B5EF4-FFF2-40B4-BE49-F238E27FC236}">
              <a16:creationId xmlns:a16="http://schemas.microsoft.com/office/drawing/2014/main" id="{068DB08E-74A2-40D7-B130-C4ECE8CFF5A5}"/>
            </a:ext>
          </a:extLst>
        </xdr:cNvPr>
        <xdr:cNvSpPr txBox="1"/>
      </xdr:nvSpPr>
      <xdr:spPr>
        <a:xfrm>
          <a:off x="13500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144253</xdr:rowOff>
    </xdr:from>
    <xdr:ext cx="405111" cy="259045"/>
    <xdr:sp macro="" textlink="">
      <xdr:nvSpPr>
        <xdr:cNvPr id="691" name="n_4aveValue【公民館】&#10;有形固定資産減価償却率">
          <a:extLst>
            <a:ext uri="{FF2B5EF4-FFF2-40B4-BE49-F238E27FC236}">
              <a16:creationId xmlns:a16="http://schemas.microsoft.com/office/drawing/2014/main" id="{91850429-0809-4B08-A3CB-41D12DE639DF}"/>
            </a:ext>
          </a:extLst>
        </xdr:cNvPr>
        <xdr:cNvSpPr txBox="1"/>
      </xdr:nvSpPr>
      <xdr:spPr>
        <a:xfrm>
          <a:off x="12611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24328</xdr:rowOff>
    </xdr:from>
    <xdr:ext cx="405111" cy="259045"/>
    <xdr:sp macro="" textlink="">
      <xdr:nvSpPr>
        <xdr:cNvPr id="692" name="n_1mainValue【公民館】&#10;有形固定資産減価償却率">
          <a:extLst>
            <a:ext uri="{FF2B5EF4-FFF2-40B4-BE49-F238E27FC236}">
              <a16:creationId xmlns:a16="http://schemas.microsoft.com/office/drawing/2014/main" id="{C3782EF1-793A-4418-A3DF-9B7AE65DEDEB}"/>
            </a:ext>
          </a:extLst>
        </xdr:cNvPr>
        <xdr:cNvSpPr txBox="1"/>
      </xdr:nvSpPr>
      <xdr:spPr>
        <a:xfrm>
          <a:off x="152660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693" name="n_2mainValue【公民館】&#10;有形固定資産減価償却率">
          <a:extLst>
            <a:ext uri="{FF2B5EF4-FFF2-40B4-BE49-F238E27FC236}">
              <a16:creationId xmlns:a16="http://schemas.microsoft.com/office/drawing/2014/main" id="{37982D9E-558F-476F-ABCB-043254F63340}"/>
            </a:ext>
          </a:extLst>
        </xdr:cNvPr>
        <xdr:cNvSpPr txBox="1"/>
      </xdr:nvSpPr>
      <xdr:spPr>
        <a:xfrm>
          <a:off x="14389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79846</xdr:rowOff>
    </xdr:from>
    <xdr:ext cx="405111" cy="259045"/>
    <xdr:sp macro="" textlink="">
      <xdr:nvSpPr>
        <xdr:cNvPr id="694" name="n_3mainValue【公民館】&#10;有形固定資産減価償却率">
          <a:extLst>
            <a:ext uri="{FF2B5EF4-FFF2-40B4-BE49-F238E27FC236}">
              <a16:creationId xmlns:a16="http://schemas.microsoft.com/office/drawing/2014/main" id="{4AE4FF10-E2DC-4A1D-B189-9EA225F7EAB3}"/>
            </a:ext>
          </a:extLst>
        </xdr:cNvPr>
        <xdr:cNvSpPr txBox="1"/>
      </xdr:nvSpPr>
      <xdr:spPr>
        <a:xfrm>
          <a:off x="13500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47189</xdr:rowOff>
    </xdr:from>
    <xdr:ext cx="405111" cy="259045"/>
    <xdr:sp macro="" textlink="">
      <xdr:nvSpPr>
        <xdr:cNvPr id="695" name="n_4mainValue【公民館】&#10;有形固定資産減価償却率">
          <a:extLst>
            <a:ext uri="{FF2B5EF4-FFF2-40B4-BE49-F238E27FC236}">
              <a16:creationId xmlns:a16="http://schemas.microsoft.com/office/drawing/2014/main" id="{1D624B23-FE9D-4AA6-91EE-DF27AAF7576B}"/>
            </a:ext>
          </a:extLst>
        </xdr:cNvPr>
        <xdr:cNvSpPr txBox="1"/>
      </xdr:nvSpPr>
      <xdr:spPr>
        <a:xfrm>
          <a:off x="12611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F112B3D2-25CB-4BDD-91D8-7DD20B28B09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953ED006-1219-4C5C-ADF0-E5780C40F13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292B3A5D-3CBF-4EC6-82E1-A9A148B3884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EA94FBC7-2B98-4F4C-B39B-56B22D339C0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010EA581-0E02-42D4-BE4E-A3BA3FBA4F9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2B17D8C0-4173-4B02-A003-E14537B8479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ED193CE6-C2C2-4D6B-8360-D1A3CD2E59D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F1A67692-216B-40F0-9505-9C7E75577A4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C757952E-CA03-484D-AB46-0EB9854F58C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8B1136F8-CA36-4B4D-889D-4D1CF371F48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a:extLst>
            <a:ext uri="{FF2B5EF4-FFF2-40B4-BE49-F238E27FC236}">
              <a16:creationId xmlns:a16="http://schemas.microsoft.com/office/drawing/2014/main" id="{757F7687-F04E-4BC0-BB1B-3732E952446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a:extLst>
            <a:ext uri="{FF2B5EF4-FFF2-40B4-BE49-F238E27FC236}">
              <a16:creationId xmlns:a16="http://schemas.microsoft.com/office/drawing/2014/main" id="{AB2B1978-109B-476D-A8DA-C5F2FE9C814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a:extLst>
            <a:ext uri="{FF2B5EF4-FFF2-40B4-BE49-F238E27FC236}">
              <a16:creationId xmlns:a16="http://schemas.microsoft.com/office/drawing/2014/main" id="{673B00E7-0ED4-46A0-B4B7-18545D98262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a:extLst>
            <a:ext uri="{FF2B5EF4-FFF2-40B4-BE49-F238E27FC236}">
              <a16:creationId xmlns:a16="http://schemas.microsoft.com/office/drawing/2014/main" id="{0B9BE15C-8A36-4BF2-AD98-B7576E268D7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a:extLst>
            <a:ext uri="{FF2B5EF4-FFF2-40B4-BE49-F238E27FC236}">
              <a16:creationId xmlns:a16="http://schemas.microsoft.com/office/drawing/2014/main" id="{4A457858-B93E-403B-AE12-428B34C762A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a:extLst>
            <a:ext uri="{FF2B5EF4-FFF2-40B4-BE49-F238E27FC236}">
              <a16:creationId xmlns:a16="http://schemas.microsoft.com/office/drawing/2014/main" id="{F367D272-57EC-4055-9BF4-8017C56B5AF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a:extLst>
            <a:ext uri="{FF2B5EF4-FFF2-40B4-BE49-F238E27FC236}">
              <a16:creationId xmlns:a16="http://schemas.microsoft.com/office/drawing/2014/main" id="{99443B54-82B2-4C0A-9E1E-FD123638A54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a:extLst>
            <a:ext uri="{FF2B5EF4-FFF2-40B4-BE49-F238E27FC236}">
              <a16:creationId xmlns:a16="http://schemas.microsoft.com/office/drawing/2014/main" id="{1EC1A5AC-1A04-47FD-B014-A6F18B47E0A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a:extLst>
            <a:ext uri="{FF2B5EF4-FFF2-40B4-BE49-F238E27FC236}">
              <a16:creationId xmlns:a16="http://schemas.microsoft.com/office/drawing/2014/main" id="{34741C17-029B-41C8-BD81-CD7D307616B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a:extLst>
            <a:ext uri="{FF2B5EF4-FFF2-40B4-BE49-F238E27FC236}">
              <a16:creationId xmlns:a16="http://schemas.microsoft.com/office/drawing/2014/main" id="{5915FF0A-867D-44ED-ABCD-197C968B7C6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a:extLst>
            <a:ext uri="{FF2B5EF4-FFF2-40B4-BE49-F238E27FC236}">
              <a16:creationId xmlns:a16="http://schemas.microsoft.com/office/drawing/2014/main" id="{68CB73B1-084F-4664-8B5B-6A35C651CC1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a:extLst>
            <a:ext uri="{FF2B5EF4-FFF2-40B4-BE49-F238E27FC236}">
              <a16:creationId xmlns:a16="http://schemas.microsoft.com/office/drawing/2014/main" id="{C0AC08F8-31ED-419B-828B-05D262FB186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7B3DFE88-4EF7-4B5B-8729-483F03D9EC0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374EF4E2-8595-48CC-B917-23434B97218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615559F4-444F-4029-8CBB-F11367EBA46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721" name="直線コネクタ 720">
          <a:extLst>
            <a:ext uri="{FF2B5EF4-FFF2-40B4-BE49-F238E27FC236}">
              <a16:creationId xmlns:a16="http://schemas.microsoft.com/office/drawing/2014/main" id="{5E41F1F3-2CA5-485C-8ED6-8E0971EA5077}"/>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22" name="【公民館】&#10;一人当たり面積最小値テキスト">
          <a:extLst>
            <a:ext uri="{FF2B5EF4-FFF2-40B4-BE49-F238E27FC236}">
              <a16:creationId xmlns:a16="http://schemas.microsoft.com/office/drawing/2014/main" id="{2E9D4885-12DD-4DF3-B8BD-01C76CCA2905}"/>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23" name="直線コネクタ 722">
          <a:extLst>
            <a:ext uri="{FF2B5EF4-FFF2-40B4-BE49-F238E27FC236}">
              <a16:creationId xmlns:a16="http://schemas.microsoft.com/office/drawing/2014/main" id="{479CE20B-8902-48BD-A70F-91D73CABF635}"/>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724" name="【公民館】&#10;一人当たり面積最大値テキスト">
          <a:extLst>
            <a:ext uri="{FF2B5EF4-FFF2-40B4-BE49-F238E27FC236}">
              <a16:creationId xmlns:a16="http://schemas.microsoft.com/office/drawing/2014/main" id="{C5FDC7E7-1A55-46AC-B5FD-B2299E609604}"/>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725" name="直線コネクタ 724">
          <a:extLst>
            <a:ext uri="{FF2B5EF4-FFF2-40B4-BE49-F238E27FC236}">
              <a16:creationId xmlns:a16="http://schemas.microsoft.com/office/drawing/2014/main" id="{F2C50655-393B-4E09-89EE-49C0E3D0D4AB}"/>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726" name="【公民館】&#10;一人当たり面積平均値テキスト">
          <a:extLst>
            <a:ext uri="{FF2B5EF4-FFF2-40B4-BE49-F238E27FC236}">
              <a16:creationId xmlns:a16="http://schemas.microsoft.com/office/drawing/2014/main" id="{04F53480-76FF-492D-A2C1-6D18CED61B5F}"/>
            </a:ext>
          </a:extLst>
        </xdr:cNvPr>
        <xdr:cNvSpPr txBox="1"/>
      </xdr:nvSpPr>
      <xdr:spPr>
        <a:xfrm>
          <a:off x="22199600" y="1834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727" name="フローチャート: 判断 726">
          <a:extLst>
            <a:ext uri="{FF2B5EF4-FFF2-40B4-BE49-F238E27FC236}">
              <a16:creationId xmlns:a16="http://schemas.microsoft.com/office/drawing/2014/main" id="{73D23394-5355-49BE-88C8-6C0F115A118A}"/>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728" name="フローチャート: 判断 727">
          <a:extLst>
            <a:ext uri="{FF2B5EF4-FFF2-40B4-BE49-F238E27FC236}">
              <a16:creationId xmlns:a16="http://schemas.microsoft.com/office/drawing/2014/main" id="{1C34EC98-DF5C-46AA-9620-29FAB71BF1D8}"/>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729" name="フローチャート: 判断 728">
          <a:extLst>
            <a:ext uri="{FF2B5EF4-FFF2-40B4-BE49-F238E27FC236}">
              <a16:creationId xmlns:a16="http://schemas.microsoft.com/office/drawing/2014/main" id="{80613735-9EDC-447F-A3D2-5B79AD1431D3}"/>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730" name="フローチャート: 判断 729">
          <a:extLst>
            <a:ext uri="{FF2B5EF4-FFF2-40B4-BE49-F238E27FC236}">
              <a16:creationId xmlns:a16="http://schemas.microsoft.com/office/drawing/2014/main" id="{585D2118-EDCC-48DB-8443-3B56DDF32B89}"/>
            </a:ext>
          </a:extLst>
        </xdr:cNvPr>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731" name="フローチャート: 判断 730">
          <a:extLst>
            <a:ext uri="{FF2B5EF4-FFF2-40B4-BE49-F238E27FC236}">
              <a16:creationId xmlns:a16="http://schemas.microsoft.com/office/drawing/2014/main" id="{C8333FE4-E20A-42A4-B086-BE24A8B465B2}"/>
            </a:ext>
          </a:extLst>
        </xdr:cNvPr>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23B30714-E945-4A1F-86B2-9B48633E1F1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6A95514A-4B58-48EE-B514-DF0BA74605D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F55E6E82-0344-4CB0-A4DD-DE6AC47B9A1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D55BAEC4-7AAE-4491-BBFD-0E019669952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290FE8BE-6C4D-4CB5-99D0-E87454C1505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79938</xdr:rowOff>
    </xdr:from>
    <xdr:to>
      <xdr:col>116</xdr:col>
      <xdr:colOff>114300</xdr:colOff>
      <xdr:row>109</xdr:row>
      <xdr:rowOff>10088</xdr:rowOff>
    </xdr:to>
    <xdr:sp macro="" textlink="">
      <xdr:nvSpPr>
        <xdr:cNvPr id="737" name="楕円 736">
          <a:extLst>
            <a:ext uri="{FF2B5EF4-FFF2-40B4-BE49-F238E27FC236}">
              <a16:creationId xmlns:a16="http://schemas.microsoft.com/office/drawing/2014/main" id="{8CB6BD21-D1BE-4993-B579-61B6944AF47F}"/>
            </a:ext>
          </a:extLst>
        </xdr:cNvPr>
        <xdr:cNvSpPr/>
      </xdr:nvSpPr>
      <xdr:spPr>
        <a:xfrm>
          <a:off x="22110700" y="1859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166315</xdr:rowOff>
    </xdr:from>
    <xdr:ext cx="469744" cy="259045"/>
    <xdr:sp macro="" textlink="">
      <xdr:nvSpPr>
        <xdr:cNvPr id="738" name="【公民館】&#10;一人当たり面積該当値テキスト">
          <a:extLst>
            <a:ext uri="{FF2B5EF4-FFF2-40B4-BE49-F238E27FC236}">
              <a16:creationId xmlns:a16="http://schemas.microsoft.com/office/drawing/2014/main" id="{FB39C318-A6A9-4915-9CA2-54CA8B61A391}"/>
            </a:ext>
          </a:extLst>
        </xdr:cNvPr>
        <xdr:cNvSpPr txBox="1"/>
      </xdr:nvSpPr>
      <xdr:spPr>
        <a:xfrm>
          <a:off x="22199600" y="1851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81570</xdr:rowOff>
    </xdr:from>
    <xdr:to>
      <xdr:col>112</xdr:col>
      <xdr:colOff>38100</xdr:colOff>
      <xdr:row>109</xdr:row>
      <xdr:rowOff>11720</xdr:rowOff>
    </xdr:to>
    <xdr:sp macro="" textlink="">
      <xdr:nvSpPr>
        <xdr:cNvPr id="739" name="楕円 738">
          <a:extLst>
            <a:ext uri="{FF2B5EF4-FFF2-40B4-BE49-F238E27FC236}">
              <a16:creationId xmlns:a16="http://schemas.microsoft.com/office/drawing/2014/main" id="{7E1FA9E2-939E-453B-AFEF-B912441ABDFD}"/>
            </a:ext>
          </a:extLst>
        </xdr:cNvPr>
        <xdr:cNvSpPr/>
      </xdr:nvSpPr>
      <xdr:spPr>
        <a:xfrm>
          <a:off x="21272500" y="185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130738</xdr:rowOff>
    </xdr:from>
    <xdr:to>
      <xdr:col>116</xdr:col>
      <xdr:colOff>63500</xdr:colOff>
      <xdr:row>108</xdr:row>
      <xdr:rowOff>132370</xdr:rowOff>
    </xdr:to>
    <xdr:cxnSp macro="">
      <xdr:nvCxnSpPr>
        <xdr:cNvPr id="740" name="直線コネクタ 739">
          <a:extLst>
            <a:ext uri="{FF2B5EF4-FFF2-40B4-BE49-F238E27FC236}">
              <a16:creationId xmlns:a16="http://schemas.microsoft.com/office/drawing/2014/main" id="{30B4068D-930E-41E5-9FBB-C213024B46F9}"/>
            </a:ext>
          </a:extLst>
        </xdr:cNvPr>
        <xdr:cNvCxnSpPr/>
      </xdr:nvCxnSpPr>
      <xdr:spPr>
        <a:xfrm flipV="1">
          <a:off x="21323300" y="1864733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83530</xdr:rowOff>
    </xdr:from>
    <xdr:to>
      <xdr:col>107</xdr:col>
      <xdr:colOff>101600</xdr:colOff>
      <xdr:row>109</xdr:row>
      <xdr:rowOff>13680</xdr:rowOff>
    </xdr:to>
    <xdr:sp macro="" textlink="">
      <xdr:nvSpPr>
        <xdr:cNvPr id="741" name="楕円 740">
          <a:extLst>
            <a:ext uri="{FF2B5EF4-FFF2-40B4-BE49-F238E27FC236}">
              <a16:creationId xmlns:a16="http://schemas.microsoft.com/office/drawing/2014/main" id="{36456347-8034-4025-8B40-9B9212AEFE33}"/>
            </a:ext>
          </a:extLst>
        </xdr:cNvPr>
        <xdr:cNvSpPr/>
      </xdr:nvSpPr>
      <xdr:spPr>
        <a:xfrm>
          <a:off x="20383500" y="1860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132370</xdr:rowOff>
    </xdr:from>
    <xdr:to>
      <xdr:col>111</xdr:col>
      <xdr:colOff>177800</xdr:colOff>
      <xdr:row>108</xdr:row>
      <xdr:rowOff>134330</xdr:rowOff>
    </xdr:to>
    <xdr:cxnSp macro="">
      <xdr:nvCxnSpPr>
        <xdr:cNvPr id="742" name="直線コネクタ 741">
          <a:extLst>
            <a:ext uri="{FF2B5EF4-FFF2-40B4-BE49-F238E27FC236}">
              <a16:creationId xmlns:a16="http://schemas.microsoft.com/office/drawing/2014/main" id="{75AD39AD-F0B7-4AAD-B959-B6C4D45087F5}"/>
            </a:ext>
          </a:extLst>
        </xdr:cNvPr>
        <xdr:cNvCxnSpPr/>
      </xdr:nvCxnSpPr>
      <xdr:spPr>
        <a:xfrm flipV="1">
          <a:off x="20434300" y="18648970"/>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84837</xdr:rowOff>
    </xdr:from>
    <xdr:to>
      <xdr:col>102</xdr:col>
      <xdr:colOff>165100</xdr:colOff>
      <xdr:row>109</xdr:row>
      <xdr:rowOff>14987</xdr:rowOff>
    </xdr:to>
    <xdr:sp macro="" textlink="">
      <xdr:nvSpPr>
        <xdr:cNvPr id="743" name="楕円 742">
          <a:extLst>
            <a:ext uri="{FF2B5EF4-FFF2-40B4-BE49-F238E27FC236}">
              <a16:creationId xmlns:a16="http://schemas.microsoft.com/office/drawing/2014/main" id="{3B1FD15A-FFDF-4582-9B6C-77B125203EA9}"/>
            </a:ext>
          </a:extLst>
        </xdr:cNvPr>
        <xdr:cNvSpPr/>
      </xdr:nvSpPr>
      <xdr:spPr>
        <a:xfrm>
          <a:off x="19494500" y="1860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134330</xdr:rowOff>
    </xdr:from>
    <xdr:to>
      <xdr:col>107</xdr:col>
      <xdr:colOff>50800</xdr:colOff>
      <xdr:row>108</xdr:row>
      <xdr:rowOff>135637</xdr:rowOff>
    </xdr:to>
    <xdr:cxnSp macro="">
      <xdr:nvCxnSpPr>
        <xdr:cNvPr id="744" name="直線コネクタ 743">
          <a:extLst>
            <a:ext uri="{FF2B5EF4-FFF2-40B4-BE49-F238E27FC236}">
              <a16:creationId xmlns:a16="http://schemas.microsoft.com/office/drawing/2014/main" id="{5295BF8B-AE5E-4F84-B622-438AE0DFCBEE}"/>
            </a:ext>
          </a:extLst>
        </xdr:cNvPr>
        <xdr:cNvCxnSpPr/>
      </xdr:nvCxnSpPr>
      <xdr:spPr>
        <a:xfrm flipV="1">
          <a:off x="19545300" y="18650930"/>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86142</xdr:rowOff>
    </xdr:from>
    <xdr:to>
      <xdr:col>98</xdr:col>
      <xdr:colOff>38100</xdr:colOff>
      <xdr:row>109</xdr:row>
      <xdr:rowOff>16292</xdr:rowOff>
    </xdr:to>
    <xdr:sp macro="" textlink="">
      <xdr:nvSpPr>
        <xdr:cNvPr id="745" name="楕円 744">
          <a:extLst>
            <a:ext uri="{FF2B5EF4-FFF2-40B4-BE49-F238E27FC236}">
              <a16:creationId xmlns:a16="http://schemas.microsoft.com/office/drawing/2014/main" id="{4E8B5F0A-7304-473E-A0CC-A6225B4E7866}"/>
            </a:ext>
          </a:extLst>
        </xdr:cNvPr>
        <xdr:cNvSpPr/>
      </xdr:nvSpPr>
      <xdr:spPr>
        <a:xfrm>
          <a:off x="18605500" y="1860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135637</xdr:rowOff>
    </xdr:from>
    <xdr:to>
      <xdr:col>102</xdr:col>
      <xdr:colOff>114300</xdr:colOff>
      <xdr:row>108</xdr:row>
      <xdr:rowOff>136942</xdr:rowOff>
    </xdr:to>
    <xdr:cxnSp macro="">
      <xdr:nvCxnSpPr>
        <xdr:cNvPr id="746" name="直線コネクタ 745">
          <a:extLst>
            <a:ext uri="{FF2B5EF4-FFF2-40B4-BE49-F238E27FC236}">
              <a16:creationId xmlns:a16="http://schemas.microsoft.com/office/drawing/2014/main" id="{1307DB85-6888-40EF-AD63-B8970DB3FD5D}"/>
            </a:ext>
          </a:extLst>
        </xdr:cNvPr>
        <xdr:cNvCxnSpPr/>
      </xdr:nvCxnSpPr>
      <xdr:spPr>
        <a:xfrm flipV="1">
          <a:off x="18656300" y="18652237"/>
          <a:ext cx="8890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747" name="n_1aveValue【公民館】&#10;一人当たり面積">
          <a:extLst>
            <a:ext uri="{FF2B5EF4-FFF2-40B4-BE49-F238E27FC236}">
              <a16:creationId xmlns:a16="http://schemas.microsoft.com/office/drawing/2014/main" id="{921B5969-0079-4D8A-89E8-CD6DBAB69B45}"/>
            </a:ext>
          </a:extLst>
        </xdr:cNvPr>
        <xdr:cNvSpPr txBox="1"/>
      </xdr:nvSpPr>
      <xdr:spPr>
        <a:xfrm>
          <a:off x="210757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120993</xdr:rowOff>
    </xdr:from>
    <xdr:ext cx="469744" cy="259045"/>
    <xdr:sp macro="" textlink="">
      <xdr:nvSpPr>
        <xdr:cNvPr id="748" name="n_2aveValue【公民館】&#10;一人当たり面積">
          <a:extLst>
            <a:ext uri="{FF2B5EF4-FFF2-40B4-BE49-F238E27FC236}">
              <a16:creationId xmlns:a16="http://schemas.microsoft.com/office/drawing/2014/main" id="{3C4B0089-3B83-4D7E-AF5D-01AD63B86999}"/>
            </a:ext>
          </a:extLst>
        </xdr:cNvPr>
        <xdr:cNvSpPr txBox="1"/>
      </xdr:nvSpPr>
      <xdr:spPr>
        <a:xfrm>
          <a:off x="20199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118381</xdr:rowOff>
    </xdr:from>
    <xdr:ext cx="469744" cy="259045"/>
    <xdr:sp macro="" textlink="">
      <xdr:nvSpPr>
        <xdr:cNvPr id="749" name="n_3aveValue【公民館】&#10;一人当たり面積">
          <a:extLst>
            <a:ext uri="{FF2B5EF4-FFF2-40B4-BE49-F238E27FC236}">
              <a16:creationId xmlns:a16="http://schemas.microsoft.com/office/drawing/2014/main" id="{AF5B5845-6F7A-4E78-8496-26A921FAF887}"/>
            </a:ext>
          </a:extLst>
        </xdr:cNvPr>
        <xdr:cNvSpPr txBox="1"/>
      </xdr:nvSpPr>
      <xdr:spPr>
        <a:xfrm>
          <a:off x="19310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130464</xdr:rowOff>
    </xdr:from>
    <xdr:ext cx="469744" cy="259045"/>
    <xdr:sp macro="" textlink="">
      <xdr:nvSpPr>
        <xdr:cNvPr id="750" name="n_4aveValue【公民館】&#10;一人当たり面積">
          <a:extLst>
            <a:ext uri="{FF2B5EF4-FFF2-40B4-BE49-F238E27FC236}">
              <a16:creationId xmlns:a16="http://schemas.microsoft.com/office/drawing/2014/main" id="{43ECC1FF-2864-4080-9B6D-887336E37B60}"/>
            </a:ext>
          </a:extLst>
        </xdr:cNvPr>
        <xdr:cNvSpPr txBox="1"/>
      </xdr:nvSpPr>
      <xdr:spPr>
        <a:xfrm>
          <a:off x="18421427" y="183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2847</xdr:rowOff>
    </xdr:from>
    <xdr:ext cx="469744" cy="259045"/>
    <xdr:sp macro="" textlink="">
      <xdr:nvSpPr>
        <xdr:cNvPr id="751" name="n_1mainValue【公民館】&#10;一人当たり面積">
          <a:extLst>
            <a:ext uri="{FF2B5EF4-FFF2-40B4-BE49-F238E27FC236}">
              <a16:creationId xmlns:a16="http://schemas.microsoft.com/office/drawing/2014/main" id="{F2843179-AD82-4081-97D3-1B83543A7BCE}"/>
            </a:ext>
          </a:extLst>
        </xdr:cNvPr>
        <xdr:cNvSpPr txBox="1"/>
      </xdr:nvSpPr>
      <xdr:spPr>
        <a:xfrm>
          <a:off x="21075727" y="1869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4807</xdr:rowOff>
    </xdr:from>
    <xdr:ext cx="469744" cy="259045"/>
    <xdr:sp macro="" textlink="">
      <xdr:nvSpPr>
        <xdr:cNvPr id="752" name="n_2mainValue【公民館】&#10;一人当たり面積">
          <a:extLst>
            <a:ext uri="{FF2B5EF4-FFF2-40B4-BE49-F238E27FC236}">
              <a16:creationId xmlns:a16="http://schemas.microsoft.com/office/drawing/2014/main" id="{0142D8B1-B685-4360-AEDD-226AD2B6E549}"/>
            </a:ext>
          </a:extLst>
        </xdr:cNvPr>
        <xdr:cNvSpPr txBox="1"/>
      </xdr:nvSpPr>
      <xdr:spPr>
        <a:xfrm>
          <a:off x="20199427" y="1869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6114</xdr:rowOff>
    </xdr:from>
    <xdr:ext cx="469744" cy="259045"/>
    <xdr:sp macro="" textlink="">
      <xdr:nvSpPr>
        <xdr:cNvPr id="753" name="n_3mainValue【公民館】&#10;一人当たり面積">
          <a:extLst>
            <a:ext uri="{FF2B5EF4-FFF2-40B4-BE49-F238E27FC236}">
              <a16:creationId xmlns:a16="http://schemas.microsoft.com/office/drawing/2014/main" id="{ED2D600E-59E1-47E2-A3B1-4617030A078A}"/>
            </a:ext>
          </a:extLst>
        </xdr:cNvPr>
        <xdr:cNvSpPr txBox="1"/>
      </xdr:nvSpPr>
      <xdr:spPr>
        <a:xfrm>
          <a:off x="19310427" y="186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7419</xdr:rowOff>
    </xdr:from>
    <xdr:ext cx="469744" cy="259045"/>
    <xdr:sp macro="" textlink="">
      <xdr:nvSpPr>
        <xdr:cNvPr id="754" name="n_4mainValue【公民館】&#10;一人当たり面積">
          <a:extLst>
            <a:ext uri="{FF2B5EF4-FFF2-40B4-BE49-F238E27FC236}">
              <a16:creationId xmlns:a16="http://schemas.microsoft.com/office/drawing/2014/main" id="{60265368-BB01-47FB-939D-7C5B652CFD42}"/>
            </a:ext>
          </a:extLst>
        </xdr:cNvPr>
        <xdr:cNvSpPr txBox="1"/>
      </xdr:nvSpPr>
      <xdr:spPr>
        <a:xfrm>
          <a:off x="18421427" y="1869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4C8953F6-CDC9-43FB-BDD6-5A5AC72582A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AFAE232D-A570-40A9-8969-895CD751DA3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C6072A05-37A4-42CA-BF42-62F5CDA935F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類似団体と比較して有形固定資産減価償却率が上回っているのは学校施設で、そのほかの道路、橋りょう・トンネル、公営住宅、公民館は下回っており、全体では比較的に老朽化を抑制していると言える。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学校施設においては主要な建物で南関第三、第四小学校の屋内運動場が有形固定資産減価償却率</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や南関第一小学校の教室棟で</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などほとんどの建物の老朽化が進んでいるため、現地の確認や点検を行う必要がある。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また有形固定資産減価償却率が下回っている施設類型においても個別では公営住宅の坂下団地の</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棟で</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や南集会所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旧南関第四保育園）で</a:t>
          </a:r>
          <a:r>
            <a:rPr kumimoji="1" lang="en-US" altLang="ja-JP" sz="1300">
              <a:latin typeface="ＭＳ Ｐゴシック" panose="020B0600070205080204" pitchFamily="50" charset="-128"/>
              <a:ea typeface="ＭＳ Ｐゴシック" panose="020B0600070205080204" pitchFamily="50" charset="-128"/>
            </a:rPr>
            <a:t>89.3%</a:t>
          </a:r>
          <a:r>
            <a:rPr kumimoji="1" lang="ja-JP" altLang="en-US" sz="1300">
              <a:latin typeface="ＭＳ Ｐゴシック" panose="020B0600070205080204" pitchFamily="50" charset="-128"/>
              <a:ea typeface="ＭＳ Ｐゴシック" panose="020B0600070205080204" pitchFamily="50" charset="-128"/>
            </a:rPr>
            <a:t>と老朽化が進んでいる施設も存在するため、個別施設計画をもとに適切にマネジメントしていく必要がある。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855095D-A785-449C-A6FB-A12C493239F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24DBCE1-57D9-4C06-843B-A659466271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DD60A06-115C-4E71-8364-EC8033DB309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05BF276-6AB8-45FF-A068-02E46E19A71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8A7EE21-B530-446B-B6AB-49474C49D94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E3C9C56-414D-4982-A2E2-3E92DEFC004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90D0F3A-A024-4396-8BA9-3AD29AD8840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4A19935-908F-411B-93E4-F5E6EC6FDD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9D9810C-4084-4F3B-9CA2-60C6F9BB02E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0A4336E-37C4-4766-98C2-864F1AFAA17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9,001
8,817
68.92
7,284,676
7,078,829
198,731
3,774,144
8,131,112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A0C0759-0F95-4E05-83CB-52D94E3D08E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2A8259-3A48-4421-8125-A7C016AEE2F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D56CF30-F1D0-4394-A493-D6339C13C97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2E4CDE-B036-432D-99E9-A42A8253F5F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35B60AF-F8FA-4205-86A6-63D0C5D599C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4B5DCC3-B4D6-48DC-93B4-399DE1248DB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93526DD-40EC-49DD-B59F-A9617DF666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008571C-295E-48A9-88AD-EBAF0FADA9D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134A1B9-B79B-4A93-95D6-7C423D2B933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72275B4-A49B-44B6-95B7-956EE27B599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1D9CE3C-AB7F-4341-84BE-33F5548394F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AB3F782-64A6-41B7-994D-5037FEDE121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B2290AE-3943-4493-9A50-370FA2A4C52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DD4B15B-311C-4C19-A7AC-1A457D9849A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CFCC14B-4FE5-4689-B9BB-B4CAA0DE78B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71438C4-A2C7-4D46-95DD-8194B671ECF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1731375-62B2-4EF8-97FE-3BBEF63EE7F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4059B8A-8285-41DE-8076-559A471C51E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A0A1787-7B75-4E95-B8E3-5CBE27FD32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E23403E-4097-4B8E-884D-468AF8A510C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0233BF1-4171-4880-8557-FBDCE370F6A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3FD1406-E0CF-45D6-A321-21F379432A3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DB9C530-4229-44D3-9295-04B10392DBC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B045FEC-0537-4CF1-B410-3FF75F02011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5EBC8EA-E3AE-4AAF-A21F-0E034395733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4CACB8E-EFC3-4963-87FD-AB98687C67D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75249BC-A761-4D3D-ACE8-E9B780F62CE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E6807B5-B673-4E8E-965F-2EBBA77D4F3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33AAF8F-8356-4A1C-9B06-C6A641E3271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3A03EDF-9C3A-4143-ADA3-33A06692B5F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533F06C-1D11-4374-B085-D65EB73CC91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9A1E244-3259-41E2-BD07-F01860B1356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01281B0-3CA5-4AC0-A670-0729DE29A64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03DC587-5069-474A-8A07-4F96C570080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3921F58-BD32-4D99-9FC8-5848C9937F0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CFD7D9C-F225-41E4-9367-505EB8E0639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7C5BF1A-DB8B-4FFE-A6F7-94E8EABEFB1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788D4B8-3FDF-482D-A56E-4D1B6D48497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D4D023B-6203-45B5-B367-5EBA4FAC444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F9A22F1-1FB3-4C8E-A87B-8B5A2D36827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99841A8-3C11-4000-BE93-21A941E3603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4B994BD-8014-434B-BA17-5B8C14B2834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9E6B36C-82E2-471A-886A-2E4F7D187D8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8ED921B-438F-4B4C-AF11-B80501E0F34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CF67A9E-35EF-4107-87EE-BE3F1D3423E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4CAB79C-957B-4B2A-A4BD-61617425F65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AD5C8EF8-CC40-4F01-8C6B-AAAB23A9F350}"/>
            </a:ext>
          </a:extLst>
        </xdr:cNvPr>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26D8F2C-85AF-427C-AC3C-4A7338559FE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3E427F9-C286-4F78-8011-6E4A9703B608}"/>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id="{608C6A18-373B-4F08-A553-3688B652EE65}"/>
            </a:ext>
          </a:extLst>
        </xdr:cNvPr>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id="{320E38ED-1E4B-4EFB-AF08-925A7791B499}"/>
            </a:ext>
          </a:extLst>
        </xdr:cNvPr>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79301</xdr:rowOff>
    </xdr:from>
    <xdr:ext cx="405111" cy="259045"/>
    <xdr:sp macro="" textlink="">
      <xdr:nvSpPr>
        <xdr:cNvPr id="63" name="【図書館】&#10;有形固定資産減価償却率平均値テキスト">
          <a:extLst>
            <a:ext uri="{FF2B5EF4-FFF2-40B4-BE49-F238E27FC236}">
              <a16:creationId xmlns:a16="http://schemas.microsoft.com/office/drawing/2014/main" id="{2B55D6C9-5356-48CD-8EF7-F064550AD4FA}"/>
            </a:ext>
          </a:extLst>
        </xdr:cNvPr>
        <xdr:cNvSpPr txBox="1"/>
      </xdr:nvSpPr>
      <xdr:spPr>
        <a:xfrm>
          <a:off x="4673600" y="625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64" name="フローチャート: 判断 63">
          <a:extLst>
            <a:ext uri="{FF2B5EF4-FFF2-40B4-BE49-F238E27FC236}">
              <a16:creationId xmlns:a16="http://schemas.microsoft.com/office/drawing/2014/main" id="{862E632D-9446-4602-9B8E-BADF390C6F11}"/>
            </a:ext>
          </a:extLst>
        </xdr:cNvPr>
        <xdr:cNvSpPr/>
      </xdr:nvSpPr>
      <xdr:spPr>
        <a:xfrm>
          <a:off x="4584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xdr:rowOff>
    </xdr:from>
    <xdr:to>
      <xdr:col>20</xdr:col>
      <xdr:colOff>38100</xdr:colOff>
      <xdr:row>37</xdr:row>
      <xdr:rowOff>115570</xdr:rowOff>
    </xdr:to>
    <xdr:sp macro="" textlink="">
      <xdr:nvSpPr>
        <xdr:cNvPr id="65" name="フローチャート: 判断 64">
          <a:extLst>
            <a:ext uri="{FF2B5EF4-FFF2-40B4-BE49-F238E27FC236}">
              <a16:creationId xmlns:a16="http://schemas.microsoft.com/office/drawing/2014/main" id="{A6BC83B9-2EDD-4B96-827C-1FF47794126B}"/>
            </a:ext>
          </a:extLst>
        </xdr:cNvPr>
        <xdr:cNvSpPr/>
      </xdr:nvSpPr>
      <xdr:spPr>
        <a:xfrm>
          <a:off x="3746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6" name="フローチャート: 判断 65">
          <a:extLst>
            <a:ext uri="{FF2B5EF4-FFF2-40B4-BE49-F238E27FC236}">
              <a16:creationId xmlns:a16="http://schemas.microsoft.com/office/drawing/2014/main" id="{4A347B4A-FB1D-4D9C-A6D4-240F20BCB56D}"/>
            </a:ext>
          </a:extLst>
        </xdr:cNvPr>
        <xdr:cNvSpPr/>
      </xdr:nvSpPr>
      <xdr:spPr>
        <a:xfrm>
          <a:off x="2857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61323</xdr:rowOff>
    </xdr:from>
    <xdr:to>
      <xdr:col>10</xdr:col>
      <xdr:colOff>165100</xdr:colOff>
      <xdr:row>37</xdr:row>
      <xdr:rowOff>162923</xdr:rowOff>
    </xdr:to>
    <xdr:sp macro="" textlink="">
      <xdr:nvSpPr>
        <xdr:cNvPr id="67" name="フローチャート: 判断 66">
          <a:extLst>
            <a:ext uri="{FF2B5EF4-FFF2-40B4-BE49-F238E27FC236}">
              <a16:creationId xmlns:a16="http://schemas.microsoft.com/office/drawing/2014/main" id="{DAC7AC68-B5ED-4DE2-B40D-D15B96B93384}"/>
            </a:ext>
          </a:extLst>
        </xdr:cNvPr>
        <xdr:cNvSpPr/>
      </xdr:nvSpPr>
      <xdr:spPr>
        <a:xfrm>
          <a:off x="1968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410758BD-EF7B-434A-AA83-03222FF096E0}"/>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AB6F01F-62B9-4173-9C9A-7B4B6A12574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713475D-7D5D-4066-B180-7C30822C683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1185500-1356-4F45-8360-153DBFFDC02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6FDF16C-EFFC-43A2-88E8-CE2D8A3525F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B49476B-A010-47CE-88CB-ADC8AD58431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9072</xdr:rowOff>
    </xdr:from>
    <xdr:to>
      <xdr:col>24</xdr:col>
      <xdr:colOff>114300</xdr:colOff>
      <xdr:row>38</xdr:row>
      <xdr:rowOff>110672</xdr:rowOff>
    </xdr:to>
    <xdr:sp macro="" textlink="">
      <xdr:nvSpPr>
        <xdr:cNvPr id="74" name="楕円 73">
          <a:extLst>
            <a:ext uri="{FF2B5EF4-FFF2-40B4-BE49-F238E27FC236}">
              <a16:creationId xmlns:a16="http://schemas.microsoft.com/office/drawing/2014/main" id="{D91E94C6-3465-4983-A2E3-3E65C167D75A}"/>
            </a:ext>
          </a:extLst>
        </xdr:cNvPr>
        <xdr:cNvSpPr/>
      </xdr:nvSpPr>
      <xdr:spPr>
        <a:xfrm>
          <a:off x="45847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158949</xdr:rowOff>
    </xdr:from>
    <xdr:ext cx="405111" cy="259045"/>
    <xdr:sp macro="" textlink="">
      <xdr:nvSpPr>
        <xdr:cNvPr id="75" name="【図書館】&#10;有形固定資産減価償却率該当値テキスト">
          <a:extLst>
            <a:ext uri="{FF2B5EF4-FFF2-40B4-BE49-F238E27FC236}">
              <a16:creationId xmlns:a16="http://schemas.microsoft.com/office/drawing/2014/main" id="{605D3B76-CE52-49DB-AF6F-ACEE0F80D112}"/>
            </a:ext>
          </a:extLst>
        </xdr:cNvPr>
        <xdr:cNvSpPr txBox="1"/>
      </xdr:nvSpPr>
      <xdr:spPr>
        <a:xfrm>
          <a:off x="4673600"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147864</xdr:rowOff>
    </xdr:from>
    <xdr:to>
      <xdr:col>20</xdr:col>
      <xdr:colOff>38100</xdr:colOff>
      <xdr:row>38</xdr:row>
      <xdr:rowOff>78014</xdr:rowOff>
    </xdr:to>
    <xdr:sp macro="" textlink="">
      <xdr:nvSpPr>
        <xdr:cNvPr id="76" name="楕円 75">
          <a:extLst>
            <a:ext uri="{FF2B5EF4-FFF2-40B4-BE49-F238E27FC236}">
              <a16:creationId xmlns:a16="http://schemas.microsoft.com/office/drawing/2014/main" id="{B0FB50A5-EEBE-4917-83FA-340302D2F12E}"/>
            </a:ext>
          </a:extLst>
        </xdr:cNvPr>
        <xdr:cNvSpPr/>
      </xdr:nvSpPr>
      <xdr:spPr>
        <a:xfrm>
          <a:off x="3746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27215</xdr:rowOff>
    </xdr:from>
    <xdr:to>
      <xdr:col>24</xdr:col>
      <xdr:colOff>63500</xdr:colOff>
      <xdr:row>38</xdr:row>
      <xdr:rowOff>59872</xdr:rowOff>
    </xdr:to>
    <xdr:cxnSp macro="">
      <xdr:nvCxnSpPr>
        <xdr:cNvPr id="77" name="直線コネクタ 76">
          <a:extLst>
            <a:ext uri="{FF2B5EF4-FFF2-40B4-BE49-F238E27FC236}">
              <a16:creationId xmlns:a16="http://schemas.microsoft.com/office/drawing/2014/main" id="{A5D1BAB1-24B8-4BBF-B733-F34BCBEEDB6E}"/>
            </a:ext>
          </a:extLst>
        </xdr:cNvPr>
        <xdr:cNvCxnSpPr/>
      </xdr:nvCxnSpPr>
      <xdr:spPr>
        <a:xfrm>
          <a:off x="3797300" y="65423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115207</xdr:rowOff>
    </xdr:from>
    <xdr:to>
      <xdr:col>15</xdr:col>
      <xdr:colOff>101600</xdr:colOff>
      <xdr:row>38</xdr:row>
      <xdr:rowOff>45357</xdr:rowOff>
    </xdr:to>
    <xdr:sp macro="" textlink="">
      <xdr:nvSpPr>
        <xdr:cNvPr id="78" name="楕円 77">
          <a:extLst>
            <a:ext uri="{FF2B5EF4-FFF2-40B4-BE49-F238E27FC236}">
              <a16:creationId xmlns:a16="http://schemas.microsoft.com/office/drawing/2014/main" id="{11B30FE8-CC65-4178-B342-C57144F8E858}"/>
            </a:ext>
          </a:extLst>
        </xdr:cNvPr>
        <xdr:cNvSpPr/>
      </xdr:nvSpPr>
      <xdr:spPr>
        <a:xfrm>
          <a:off x="2857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166007</xdr:rowOff>
    </xdr:from>
    <xdr:to>
      <xdr:col>19</xdr:col>
      <xdr:colOff>177800</xdr:colOff>
      <xdr:row>38</xdr:row>
      <xdr:rowOff>27215</xdr:rowOff>
    </xdr:to>
    <xdr:cxnSp macro="">
      <xdr:nvCxnSpPr>
        <xdr:cNvPr id="79" name="直線コネクタ 78">
          <a:extLst>
            <a:ext uri="{FF2B5EF4-FFF2-40B4-BE49-F238E27FC236}">
              <a16:creationId xmlns:a16="http://schemas.microsoft.com/office/drawing/2014/main" id="{13501FD5-5F5D-4FED-96E6-CC943F207D58}"/>
            </a:ext>
          </a:extLst>
        </xdr:cNvPr>
        <xdr:cNvCxnSpPr/>
      </xdr:nvCxnSpPr>
      <xdr:spPr>
        <a:xfrm>
          <a:off x="2908300" y="650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80" name="楕円 79">
          <a:extLst>
            <a:ext uri="{FF2B5EF4-FFF2-40B4-BE49-F238E27FC236}">
              <a16:creationId xmlns:a16="http://schemas.microsoft.com/office/drawing/2014/main" id="{E31F4743-41A6-4795-BD79-999182124740}"/>
            </a:ext>
          </a:extLst>
        </xdr:cNvPr>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166007</xdr:rowOff>
    </xdr:to>
    <xdr:cxnSp macro="">
      <xdr:nvCxnSpPr>
        <xdr:cNvPr id="81" name="直線コネクタ 80">
          <a:extLst>
            <a:ext uri="{FF2B5EF4-FFF2-40B4-BE49-F238E27FC236}">
              <a16:creationId xmlns:a16="http://schemas.microsoft.com/office/drawing/2014/main" id="{292906D5-035B-49D3-BFDF-E22F4B1B6B94}"/>
            </a:ext>
          </a:extLst>
        </xdr:cNvPr>
        <xdr:cNvCxnSpPr/>
      </xdr:nvCxnSpPr>
      <xdr:spPr>
        <a:xfrm>
          <a:off x="2019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49893</xdr:rowOff>
    </xdr:from>
    <xdr:to>
      <xdr:col>6</xdr:col>
      <xdr:colOff>38100</xdr:colOff>
      <xdr:row>37</xdr:row>
      <xdr:rowOff>151493</xdr:rowOff>
    </xdr:to>
    <xdr:sp macro="" textlink="">
      <xdr:nvSpPr>
        <xdr:cNvPr id="82" name="楕円 81">
          <a:extLst>
            <a:ext uri="{FF2B5EF4-FFF2-40B4-BE49-F238E27FC236}">
              <a16:creationId xmlns:a16="http://schemas.microsoft.com/office/drawing/2014/main" id="{8304FF52-A83E-4773-8F7A-4EBA1FD7F128}"/>
            </a:ext>
          </a:extLst>
        </xdr:cNvPr>
        <xdr:cNvSpPr/>
      </xdr:nvSpPr>
      <xdr:spPr>
        <a:xfrm>
          <a:off x="1079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100693</xdr:rowOff>
    </xdr:from>
    <xdr:to>
      <xdr:col>10</xdr:col>
      <xdr:colOff>114300</xdr:colOff>
      <xdr:row>37</xdr:row>
      <xdr:rowOff>133350</xdr:rowOff>
    </xdr:to>
    <xdr:cxnSp macro="">
      <xdr:nvCxnSpPr>
        <xdr:cNvPr id="83" name="直線コネクタ 82">
          <a:extLst>
            <a:ext uri="{FF2B5EF4-FFF2-40B4-BE49-F238E27FC236}">
              <a16:creationId xmlns:a16="http://schemas.microsoft.com/office/drawing/2014/main" id="{8E3702D2-3D93-45E2-8A35-CF260E065E5A}"/>
            </a:ext>
          </a:extLst>
        </xdr:cNvPr>
        <xdr:cNvCxnSpPr/>
      </xdr:nvCxnSpPr>
      <xdr:spPr>
        <a:xfrm>
          <a:off x="1130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132097</xdr:rowOff>
    </xdr:from>
    <xdr:ext cx="405111" cy="259045"/>
    <xdr:sp macro="" textlink="">
      <xdr:nvSpPr>
        <xdr:cNvPr id="84" name="n_1aveValue【図書館】&#10;有形固定資産減価償却率">
          <a:extLst>
            <a:ext uri="{FF2B5EF4-FFF2-40B4-BE49-F238E27FC236}">
              <a16:creationId xmlns:a16="http://schemas.microsoft.com/office/drawing/2014/main" id="{27D68CDA-EDC4-401F-937A-E17B63F6CE9D}"/>
            </a:ext>
          </a:extLst>
        </xdr:cNvPr>
        <xdr:cNvSpPr txBox="1"/>
      </xdr:nvSpPr>
      <xdr:spPr>
        <a:xfrm>
          <a:off x="3582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164754</xdr:rowOff>
    </xdr:from>
    <xdr:ext cx="405111" cy="259045"/>
    <xdr:sp macro="" textlink="">
      <xdr:nvSpPr>
        <xdr:cNvPr id="85" name="n_2aveValue【図書館】&#10;有形固定資産減価償却率">
          <a:extLst>
            <a:ext uri="{FF2B5EF4-FFF2-40B4-BE49-F238E27FC236}">
              <a16:creationId xmlns:a16="http://schemas.microsoft.com/office/drawing/2014/main" id="{1F1357A9-B1AE-4540-87D4-03C330B82748}"/>
            </a:ext>
          </a:extLst>
        </xdr:cNvPr>
        <xdr:cNvSpPr txBox="1"/>
      </xdr:nvSpPr>
      <xdr:spPr>
        <a:xfrm>
          <a:off x="2705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8000</xdr:rowOff>
    </xdr:from>
    <xdr:ext cx="405111" cy="259045"/>
    <xdr:sp macro="" textlink="">
      <xdr:nvSpPr>
        <xdr:cNvPr id="86" name="n_3aveValue【図書館】&#10;有形固定資産減価償却率">
          <a:extLst>
            <a:ext uri="{FF2B5EF4-FFF2-40B4-BE49-F238E27FC236}">
              <a16:creationId xmlns:a16="http://schemas.microsoft.com/office/drawing/2014/main" id="{52AD917B-5D61-498D-9CB4-C03224AD19EA}"/>
            </a:ext>
          </a:extLst>
        </xdr:cNvPr>
        <xdr:cNvSpPr txBox="1"/>
      </xdr:nvSpPr>
      <xdr:spPr>
        <a:xfrm>
          <a:off x="1816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7" name="n_4aveValue【図書館】&#10;有形固定資産減価償却率">
          <a:extLst>
            <a:ext uri="{FF2B5EF4-FFF2-40B4-BE49-F238E27FC236}">
              <a16:creationId xmlns:a16="http://schemas.microsoft.com/office/drawing/2014/main" id="{A927493F-E7F9-454C-9FD5-72FAA7C07933}"/>
            </a:ext>
          </a:extLst>
        </xdr:cNvPr>
        <xdr:cNvSpPr txBox="1"/>
      </xdr:nvSpPr>
      <xdr:spPr>
        <a:xfrm>
          <a:off x="927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69142</xdr:rowOff>
    </xdr:from>
    <xdr:ext cx="405111" cy="259045"/>
    <xdr:sp macro="" textlink="">
      <xdr:nvSpPr>
        <xdr:cNvPr id="88" name="n_1mainValue【図書館】&#10;有形固定資産減価償却率">
          <a:extLst>
            <a:ext uri="{FF2B5EF4-FFF2-40B4-BE49-F238E27FC236}">
              <a16:creationId xmlns:a16="http://schemas.microsoft.com/office/drawing/2014/main" id="{BDAF5AC7-6884-47F3-97B9-D25EA20E4423}"/>
            </a:ext>
          </a:extLst>
        </xdr:cNvPr>
        <xdr:cNvSpPr txBox="1"/>
      </xdr:nvSpPr>
      <xdr:spPr>
        <a:xfrm>
          <a:off x="3582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36484</xdr:rowOff>
    </xdr:from>
    <xdr:ext cx="405111" cy="259045"/>
    <xdr:sp macro="" textlink="">
      <xdr:nvSpPr>
        <xdr:cNvPr id="89" name="n_2mainValue【図書館】&#10;有形固定資産減価償却率">
          <a:extLst>
            <a:ext uri="{FF2B5EF4-FFF2-40B4-BE49-F238E27FC236}">
              <a16:creationId xmlns:a16="http://schemas.microsoft.com/office/drawing/2014/main" id="{4DEA99CD-25A0-4481-8FF1-D1355B50A581}"/>
            </a:ext>
          </a:extLst>
        </xdr:cNvPr>
        <xdr:cNvSpPr txBox="1"/>
      </xdr:nvSpPr>
      <xdr:spPr>
        <a:xfrm>
          <a:off x="2705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90" name="n_3mainValue【図書館】&#10;有形固定資産減価償却率">
          <a:extLst>
            <a:ext uri="{FF2B5EF4-FFF2-40B4-BE49-F238E27FC236}">
              <a16:creationId xmlns:a16="http://schemas.microsoft.com/office/drawing/2014/main" id="{C0A051BA-27DF-4C53-8FA6-B84FC5812BBC}"/>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142620</xdr:rowOff>
    </xdr:from>
    <xdr:ext cx="405111" cy="259045"/>
    <xdr:sp macro="" textlink="">
      <xdr:nvSpPr>
        <xdr:cNvPr id="91" name="n_4mainValue【図書館】&#10;有形固定資産減価償却率">
          <a:extLst>
            <a:ext uri="{FF2B5EF4-FFF2-40B4-BE49-F238E27FC236}">
              <a16:creationId xmlns:a16="http://schemas.microsoft.com/office/drawing/2014/main" id="{1EBD5FF3-0B3E-4755-AFD4-CD27E918D625}"/>
            </a:ext>
          </a:extLst>
        </xdr:cNvPr>
        <xdr:cNvSpPr txBox="1"/>
      </xdr:nvSpPr>
      <xdr:spPr>
        <a:xfrm>
          <a:off x="927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5E312EE-4D51-4E8F-8C53-E7BD8545E39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47FDC55-983C-4B93-A0A3-6D5E8756443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645B214-113F-4645-AAA3-215C0AE77A6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6F1B22D-649F-44CB-82BA-B42A076BE32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3131BBA-5CD0-473D-A972-2BEBD81CCD2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F65A90E-471E-418B-9D7C-A8DF9F570CF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BC38A25-2957-4BF2-802C-79EB959CEF2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4521E4B-4830-485B-950B-BA27BDA7902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09A7FC7-C6B9-47F9-A6DE-5551727BB05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45DB115-8250-4227-8C93-6880B810949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5DE1AA5D-D1A9-4316-8DB5-C471FDD82B1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17D81B49-686B-476D-A3CF-E66DE6C620F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F0246533-38E5-4D28-8268-FB0A4CD64A9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DE9925D1-F083-47A8-843E-CE09D515C17D}"/>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D7CFC0D4-C95F-4728-A7BA-02EEA8A457C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FFDE50FD-3EBC-4E2D-9E4D-837B9E6223CA}"/>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BDC4EE90-F735-495A-A100-BCF8DEBDDAF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D8BE9AFB-75FB-4AAB-AE26-AC46AF89FF4A}"/>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7CE7D8B2-9A11-45D8-9338-CFD34C64731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8B9003DA-BB3C-4DEC-99CE-9DA1C233BC7A}"/>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517DDD8D-DDDD-4AC7-AE9C-13390D13BA5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16E51B7E-B814-42AC-9235-85F918E58BB7}"/>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A82EA3FD-161C-4C44-8BCE-80DB6AB1260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5C11A6EC-F24B-48A9-B84B-CFECB461E0E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397B9D93-C0C2-425A-8E00-57107C9854A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12519</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B09D8263-CC6D-4A2F-8D46-BE46A255EA79}"/>
            </a:ext>
          </a:extLst>
        </xdr:cNvPr>
        <xdr:cNvCxnSpPr/>
      </xdr:nvCxnSpPr>
      <xdr:spPr>
        <a:xfrm flipV="1">
          <a:off x="10476865" y="567036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7E59E3AA-9EE5-4D6B-9D29-460D93291104}"/>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464E44B0-3EC8-413D-8E40-C661BA787089}"/>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130646</xdr:rowOff>
    </xdr:from>
    <xdr:ext cx="469744" cy="259045"/>
    <xdr:sp macro="" textlink="">
      <xdr:nvSpPr>
        <xdr:cNvPr id="120" name="【図書館】&#10;一人当たり面積最大値テキスト">
          <a:extLst>
            <a:ext uri="{FF2B5EF4-FFF2-40B4-BE49-F238E27FC236}">
              <a16:creationId xmlns:a16="http://schemas.microsoft.com/office/drawing/2014/main" id="{E801FE5C-B3A9-4423-A88E-50D7CA9A9E49}"/>
            </a:ext>
          </a:extLst>
        </xdr:cNvPr>
        <xdr:cNvSpPr txBox="1"/>
      </xdr:nvSpPr>
      <xdr:spPr>
        <a:xfrm>
          <a:off x="10515600" y="54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12519</xdr:rowOff>
    </xdr:from>
    <xdr:to>
      <xdr:col>55</xdr:col>
      <xdr:colOff>88900</xdr:colOff>
      <xdr:row>33</xdr:row>
      <xdr:rowOff>12519</xdr:rowOff>
    </xdr:to>
    <xdr:cxnSp macro="">
      <xdr:nvCxnSpPr>
        <xdr:cNvPr id="121" name="直線コネクタ 120">
          <a:extLst>
            <a:ext uri="{FF2B5EF4-FFF2-40B4-BE49-F238E27FC236}">
              <a16:creationId xmlns:a16="http://schemas.microsoft.com/office/drawing/2014/main" id="{C5E5B5D9-4FF8-4592-9574-80BA965B62C7}"/>
            </a:ext>
          </a:extLst>
        </xdr:cNvPr>
        <xdr:cNvCxnSpPr/>
      </xdr:nvCxnSpPr>
      <xdr:spPr>
        <a:xfrm>
          <a:off x="10388600" y="567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82567</xdr:rowOff>
    </xdr:from>
    <xdr:ext cx="469744" cy="259045"/>
    <xdr:sp macro="" textlink="">
      <xdr:nvSpPr>
        <xdr:cNvPr id="122" name="【図書館】&#10;一人当たり面積平均値テキスト">
          <a:extLst>
            <a:ext uri="{FF2B5EF4-FFF2-40B4-BE49-F238E27FC236}">
              <a16:creationId xmlns:a16="http://schemas.microsoft.com/office/drawing/2014/main" id="{3898F87F-E3D6-4F8B-8D0B-4CB3CD01E86B}"/>
            </a:ext>
          </a:extLst>
        </xdr:cNvPr>
        <xdr:cNvSpPr txBox="1"/>
      </xdr:nvSpPr>
      <xdr:spPr>
        <a:xfrm>
          <a:off x="10515600" y="659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3" name="フローチャート: 判断 122">
          <a:extLst>
            <a:ext uri="{FF2B5EF4-FFF2-40B4-BE49-F238E27FC236}">
              <a16:creationId xmlns:a16="http://schemas.microsoft.com/office/drawing/2014/main" id="{54DAA1D9-EB5F-41C6-A5AC-970CC2474C5D}"/>
            </a:ext>
          </a:extLst>
        </xdr:cNvPr>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169091</xdr:rowOff>
    </xdr:from>
    <xdr:to>
      <xdr:col>50</xdr:col>
      <xdr:colOff>165100</xdr:colOff>
      <xdr:row>39</xdr:row>
      <xdr:rowOff>99241</xdr:rowOff>
    </xdr:to>
    <xdr:sp macro="" textlink="">
      <xdr:nvSpPr>
        <xdr:cNvPr id="124" name="フローチャート: 判断 123">
          <a:extLst>
            <a:ext uri="{FF2B5EF4-FFF2-40B4-BE49-F238E27FC236}">
              <a16:creationId xmlns:a16="http://schemas.microsoft.com/office/drawing/2014/main" id="{54F8156E-4751-4B5C-B602-B6F8391EFD92}"/>
            </a:ext>
          </a:extLst>
        </xdr:cNvPr>
        <xdr:cNvSpPr/>
      </xdr:nvSpPr>
      <xdr:spPr>
        <a:xfrm>
          <a:off x="9588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33565</xdr:rowOff>
    </xdr:from>
    <xdr:to>
      <xdr:col>46</xdr:col>
      <xdr:colOff>38100</xdr:colOff>
      <xdr:row>39</xdr:row>
      <xdr:rowOff>135165</xdr:rowOff>
    </xdr:to>
    <xdr:sp macro="" textlink="">
      <xdr:nvSpPr>
        <xdr:cNvPr id="125" name="フローチャート: 判断 124">
          <a:extLst>
            <a:ext uri="{FF2B5EF4-FFF2-40B4-BE49-F238E27FC236}">
              <a16:creationId xmlns:a16="http://schemas.microsoft.com/office/drawing/2014/main" id="{B9413D39-EA0A-4719-9B7E-164512C481FB}"/>
            </a:ext>
          </a:extLst>
        </xdr:cNvPr>
        <xdr:cNvSpPr/>
      </xdr:nvSpPr>
      <xdr:spPr>
        <a:xfrm>
          <a:off x="8699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111941</xdr:rowOff>
    </xdr:from>
    <xdr:to>
      <xdr:col>41</xdr:col>
      <xdr:colOff>101600</xdr:colOff>
      <xdr:row>40</xdr:row>
      <xdr:rowOff>42091</xdr:rowOff>
    </xdr:to>
    <xdr:sp macro="" textlink="">
      <xdr:nvSpPr>
        <xdr:cNvPr id="126" name="フローチャート: 判断 125">
          <a:extLst>
            <a:ext uri="{FF2B5EF4-FFF2-40B4-BE49-F238E27FC236}">
              <a16:creationId xmlns:a16="http://schemas.microsoft.com/office/drawing/2014/main" id="{1F24EA92-65E3-41C2-85AB-73407433C8D3}"/>
            </a:ext>
          </a:extLst>
        </xdr:cNvPr>
        <xdr:cNvSpPr/>
      </xdr:nvSpPr>
      <xdr:spPr>
        <a:xfrm>
          <a:off x="7810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98878</xdr:rowOff>
    </xdr:from>
    <xdr:to>
      <xdr:col>36</xdr:col>
      <xdr:colOff>165100</xdr:colOff>
      <xdr:row>40</xdr:row>
      <xdr:rowOff>29028</xdr:rowOff>
    </xdr:to>
    <xdr:sp macro="" textlink="">
      <xdr:nvSpPr>
        <xdr:cNvPr id="127" name="フローチャート: 判断 126">
          <a:extLst>
            <a:ext uri="{FF2B5EF4-FFF2-40B4-BE49-F238E27FC236}">
              <a16:creationId xmlns:a16="http://schemas.microsoft.com/office/drawing/2014/main" id="{3CD0FA26-67EF-4C55-B662-BAED7D84E21D}"/>
            </a:ext>
          </a:extLst>
        </xdr:cNvPr>
        <xdr:cNvSpPr/>
      </xdr:nvSpPr>
      <xdr:spPr>
        <a:xfrm>
          <a:off x="6921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2170836-2F91-4C9A-9DC0-AD9EEEE4CC0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FA8891E-B668-412B-8C3B-AA63C115369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A8618A1-B2C9-4229-A6D7-12648492B82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6746777-7A87-486F-B745-98377D3F2F3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6676ECE5-09D5-4EB7-8EC2-6C03DBF4A6C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31931</xdr:rowOff>
    </xdr:from>
    <xdr:to>
      <xdr:col>55</xdr:col>
      <xdr:colOff>50800</xdr:colOff>
      <xdr:row>40</xdr:row>
      <xdr:rowOff>133531</xdr:rowOff>
    </xdr:to>
    <xdr:sp macro="" textlink="">
      <xdr:nvSpPr>
        <xdr:cNvPr id="133" name="楕円 132">
          <a:extLst>
            <a:ext uri="{FF2B5EF4-FFF2-40B4-BE49-F238E27FC236}">
              <a16:creationId xmlns:a16="http://schemas.microsoft.com/office/drawing/2014/main" id="{392E893B-28EA-4A11-8EBA-2951745D1033}"/>
            </a:ext>
          </a:extLst>
        </xdr:cNvPr>
        <xdr:cNvSpPr/>
      </xdr:nvSpPr>
      <xdr:spPr>
        <a:xfrm>
          <a:off x="104267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10358</xdr:rowOff>
    </xdr:from>
    <xdr:ext cx="469744" cy="259045"/>
    <xdr:sp macro="" textlink="">
      <xdr:nvSpPr>
        <xdr:cNvPr id="134" name="【図書館】&#10;一人当たり面積該当値テキスト">
          <a:extLst>
            <a:ext uri="{FF2B5EF4-FFF2-40B4-BE49-F238E27FC236}">
              <a16:creationId xmlns:a16="http://schemas.microsoft.com/office/drawing/2014/main" id="{DB466BE2-F8E7-4485-9A83-6B08CFB83756}"/>
            </a:ext>
          </a:extLst>
        </xdr:cNvPr>
        <xdr:cNvSpPr txBox="1"/>
      </xdr:nvSpPr>
      <xdr:spPr>
        <a:xfrm>
          <a:off x="10515600" y="68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38463</xdr:rowOff>
    </xdr:from>
    <xdr:to>
      <xdr:col>50</xdr:col>
      <xdr:colOff>165100</xdr:colOff>
      <xdr:row>40</xdr:row>
      <xdr:rowOff>140063</xdr:rowOff>
    </xdr:to>
    <xdr:sp macro="" textlink="">
      <xdr:nvSpPr>
        <xdr:cNvPr id="135" name="楕円 134">
          <a:extLst>
            <a:ext uri="{FF2B5EF4-FFF2-40B4-BE49-F238E27FC236}">
              <a16:creationId xmlns:a16="http://schemas.microsoft.com/office/drawing/2014/main" id="{11E08B25-5BA1-4026-ACED-F40CBCAD151D}"/>
            </a:ext>
          </a:extLst>
        </xdr:cNvPr>
        <xdr:cNvSpPr/>
      </xdr:nvSpPr>
      <xdr:spPr>
        <a:xfrm>
          <a:off x="9588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82731</xdr:rowOff>
    </xdr:from>
    <xdr:to>
      <xdr:col>55</xdr:col>
      <xdr:colOff>0</xdr:colOff>
      <xdr:row>40</xdr:row>
      <xdr:rowOff>89263</xdr:rowOff>
    </xdr:to>
    <xdr:cxnSp macro="">
      <xdr:nvCxnSpPr>
        <xdr:cNvPr id="136" name="直線コネクタ 135">
          <a:extLst>
            <a:ext uri="{FF2B5EF4-FFF2-40B4-BE49-F238E27FC236}">
              <a16:creationId xmlns:a16="http://schemas.microsoft.com/office/drawing/2014/main" id="{B74DCC5D-5F1F-439A-9B2A-90732D26EFE7}"/>
            </a:ext>
          </a:extLst>
        </xdr:cNvPr>
        <xdr:cNvCxnSpPr/>
      </xdr:nvCxnSpPr>
      <xdr:spPr>
        <a:xfrm flipV="1">
          <a:off x="9639300" y="69407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37" name="楕円 136">
          <a:extLst>
            <a:ext uri="{FF2B5EF4-FFF2-40B4-BE49-F238E27FC236}">
              <a16:creationId xmlns:a16="http://schemas.microsoft.com/office/drawing/2014/main" id="{E7D8BEFA-3FA0-43A3-9224-64C6892D3D88}"/>
            </a:ext>
          </a:extLst>
        </xdr:cNvPr>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89263</xdr:rowOff>
    </xdr:from>
    <xdr:to>
      <xdr:col>50</xdr:col>
      <xdr:colOff>114300</xdr:colOff>
      <xdr:row>40</xdr:row>
      <xdr:rowOff>99060</xdr:rowOff>
    </xdr:to>
    <xdr:cxnSp macro="">
      <xdr:nvCxnSpPr>
        <xdr:cNvPr id="138" name="直線コネクタ 137">
          <a:extLst>
            <a:ext uri="{FF2B5EF4-FFF2-40B4-BE49-F238E27FC236}">
              <a16:creationId xmlns:a16="http://schemas.microsoft.com/office/drawing/2014/main" id="{AE0562B5-0BD2-4706-B491-E523BDA386D5}"/>
            </a:ext>
          </a:extLst>
        </xdr:cNvPr>
        <xdr:cNvCxnSpPr/>
      </xdr:nvCxnSpPr>
      <xdr:spPr>
        <a:xfrm flipV="1">
          <a:off x="8750300" y="694726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54791</xdr:rowOff>
    </xdr:from>
    <xdr:to>
      <xdr:col>41</xdr:col>
      <xdr:colOff>101600</xdr:colOff>
      <xdr:row>40</xdr:row>
      <xdr:rowOff>156391</xdr:rowOff>
    </xdr:to>
    <xdr:sp macro="" textlink="">
      <xdr:nvSpPr>
        <xdr:cNvPr id="139" name="楕円 138">
          <a:extLst>
            <a:ext uri="{FF2B5EF4-FFF2-40B4-BE49-F238E27FC236}">
              <a16:creationId xmlns:a16="http://schemas.microsoft.com/office/drawing/2014/main" id="{614B8695-A9BD-46BB-89C1-18242E86EC89}"/>
            </a:ext>
          </a:extLst>
        </xdr:cNvPr>
        <xdr:cNvSpPr/>
      </xdr:nvSpPr>
      <xdr:spPr>
        <a:xfrm>
          <a:off x="7810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105591</xdr:rowOff>
    </xdr:to>
    <xdr:cxnSp macro="">
      <xdr:nvCxnSpPr>
        <xdr:cNvPr id="140" name="直線コネクタ 139">
          <a:extLst>
            <a:ext uri="{FF2B5EF4-FFF2-40B4-BE49-F238E27FC236}">
              <a16:creationId xmlns:a16="http://schemas.microsoft.com/office/drawing/2014/main" id="{A4CE33E6-46A6-4792-9378-4E707EFF2B17}"/>
            </a:ext>
          </a:extLst>
        </xdr:cNvPr>
        <xdr:cNvCxnSpPr/>
      </xdr:nvCxnSpPr>
      <xdr:spPr>
        <a:xfrm flipV="1">
          <a:off x="7861300" y="695706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58057</xdr:rowOff>
    </xdr:from>
    <xdr:to>
      <xdr:col>36</xdr:col>
      <xdr:colOff>165100</xdr:colOff>
      <xdr:row>40</xdr:row>
      <xdr:rowOff>159657</xdr:rowOff>
    </xdr:to>
    <xdr:sp macro="" textlink="">
      <xdr:nvSpPr>
        <xdr:cNvPr id="141" name="楕円 140">
          <a:extLst>
            <a:ext uri="{FF2B5EF4-FFF2-40B4-BE49-F238E27FC236}">
              <a16:creationId xmlns:a16="http://schemas.microsoft.com/office/drawing/2014/main" id="{66972E35-FA33-47C2-B661-6000DD02FC56}"/>
            </a:ext>
          </a:extLst>
        </xdr:cNvPr>
        <xdr:cNvSpPr/>
      </xdr:nvSpPr>
      <xdr:spPr>
        <a:xfrm>
          <a:off x="6921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105591</xdr:rowOff>
    </xdr:from>
    <xdr:to>
      <xdr:col>41</xdr:col>
      <xdr:colOff>50800</xdr:colOff>
      <xdr:row>40</xdr:row>
      <xdr:rowOff>108857</xdr:rowOff>
    </xdr:to>
    <xdr:cxnSp macro="">
      <xdr:nvCxnSpPr>
        <xdr:cNvPr id="142" name="直線コネクタ 141">
          <a:extLst>
            <a:ext uri="{FF2B5EF4-FFF2-40B4-BE49-F238E27FC236}">
              <a16:creationId xmlns:a16="http://schemas.microsoft.com/office/drawing/2014/main" id="{916E7C6A-B5DE-4143-8DEE-9ED984021428}"/>
            </a:ext>
          </a:extLst>
        </xdr:cNvPr>
        <xdr:cNvCxnSpPr/>
      </xdr:nvCxnSpPr>
      <xdr:spPr>
        <a:xfrm flipV="1">
          <a:off x="6972300" y="696359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115769</xdr:rowOff>
    </xdr:from>
    <xdr:ext cx="469744" cy="259045"/>
    <xdr:sp macro="" textlink="">
      <xdr:nvSpPr>
        <xdr:cNvPr id="143" name="n_1aveValue【図書館】&#10;一人当たり面積">
          <a:extLst>
            <a:ext uri="{FF2B5EF4-FFF2-40B4-BE49-F238E27FC236}">
              <a16:creationId xmlns:a16="http://schemas.microsoft.com/office/drawing/2014/main" id="{BF8A66DA-4F7A-4E8B-99ED-3F06AEFCA662}"/>
            </a:ext>
          </a:extLst>
        </xdr:cNvPr>
        <xdr:cNvSpPr txBox="1"/>
      </xdr:nvSpPr>
      <xdr:spPr>
        <a:xfrm>
          <a:off x="93917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151692</xdr:rowOff>
    </xdr:from>
    <xdr:ext cx="469744" cy="259045"/>
    <xdr:sp macro="" textlink="">
      <xdr:nvSpPr>
        <xdr:cNvPr id="144" name="n_2aveValue【図書館】&#10;一人当たり面積">
          <a:extLst>
            <a:ext uri="{FF2B5EF4-FFF2-40B4-BE49-F238E27FC236}">
              <a16:creationId xmlns:a16="http://schemas.microsoft.com/office/drawing/2014/main" id="{6C74C325-6232-4706-BC7A-08529D9E5638}"/>
            </a:ext>
          </a:extLst>
        </xdr:cNvPr>
        <xdr:cNvSpPr txBox="1"/>
      </xdr:nvSpPr>
      <xdr:spPr>
        <a:xfrm>
          <a:off x="8515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58618</xdr:rowOff>
    </xdr:from>
    <xdr:ext cx="469744" cy="259045"/>
    <xdr:sp macro="" textlink="">
      <xdr:nvSpPr>
        <xdr:cNvPr id="145" name="n_3aveValue【図書館】&#10;一人当たり面積">
          <a:extLst>
            <a:ext uri="{FF2B5EF4-FFF2-40B4-BE49-F238E27FC236}">
              <a16:creationId xmlns:a16="http://schemas.microsoft.com/office/drawing/2014/main" id="{C506BDA7-D433-46BB-9594-A97A5778C0E9}"/>
            </a:ext>
          </a:extLst>
        </xdr:cNvPr>
        <xdr:cNvSpPr txBox="1"/>
      </xdr:nvSpPr>
      <xdr:spPr>
        <a:xfrm>
          <a:off x="7626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45555</xdr:rowOff>
    </xdr:from>
    <xdr:ext cx="469744" cy="259045"/>
    <xdr:sp macro="" textlink="">
      <xdr:nvSpPr>
        <xdr:cNvPr id="146" name="n_4aveValue【図書館】&#10;一人当たり面積">
          <a:extLst>
            <a:ext uri="{FF2B5EF4-FFF2-40B4-BE49-F238E27FC236}">
              <a16:creationId xmlns:a16="http://schemas.microsoft.com/office/drawing/2014/main" id="{8A5708AC-5A8A-4EC0-9C4C-BDD5E12E290B}"/>
            </a:ext>
          </a:extLst>
        </xdr:cNvPr>
        <xdr:cNvSpPr txBox="1"/>
      </xdr:nvSpPr>
      <xdr:spPr>
        <a:xfrm>
          <a:off x="6737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131190</xdr:rowOff>
    </xdr:from>
    <xdr:ext cx="469744" cy="259045"/>
    <xdr:sp macro="" textlink="">
      <xdr:nvSpPr>
        <xdr:cNvPr id="147" name="n_1mainValue【図書館】&#10;一人当たり面積">
          <a:extLst>
            <a:ext uri="{FF2B5EF4-FFF2-40B4-BE49-F238E27FC236}">
              <a16:creationId xmlns:a16="http://schemas.microsoft.com/office/drawing/2014/main" id="{CB93D9F0-F57C-4406-A8E3-A9981DF54E25}"/>
            </a:ext>
          </a:extLst>
        </xdr:cNvPr>
        <xdr:cNvSpPr txBox="1"/>
      </xdr:nvSpPr>
      <xdr:spPr>
        <a:xfrm>
          <a:off x="9391727" y="698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140987</xdr:rowOff>
    </xdr:from>
    <xdr:ext cx="469744" cy="259045"/>
    <xdr:sp macro="" textlink="">
      <xdr:nvSpPr>
        <xdr:cNvPr id="148" name="n_2mainValue【図書館】&#10;一人当たり面積">
          <a:extLst>
            <a:ext uri="{FF2B5EF4-FFF2-40B4-BE49-F238E27FC236}">
              <a16:creationId xmlns:a16="http://schemas.microsoft.com/office/drawing/2014/main" id="{4F80AB31-86CD-4E4C-AAC9-92B5CEF46315}"/>
            </a:ext>
          </a:extLst>
        </xdr:cNvPr>
        <xdr:cNvSpPr txBox="1"/>
      </xdr:nvSpPr>
      <xdr:spPr>
        <a:xfrm>
          <a:off x="8515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147518</xdr:rowOff>
    </xdr:from>
    <xdr:ext cx="469744" cy="259045"/>
    <xdr:sp macro="" textlink="">
      <xdr:nvSpPr>
        <xdr:cNvPr id="149" name="n_3mainValue【図書館】&#10;一人当たり面積">
          <a:extLst>
            <a:ext uri="{FF2B5EF4-FFF2-40B4-BE49-F238E27FC236}">
              <a16:creationId xmlns:a16="http://schemas.microsoft.com/office/drawing/2014/main" id="{8210AD4D-B467-470D-B04E-A505EA34E9FE}"/>
            </a:ext>
          </a:extLst>
        </xdr:cNvPr>
        <xdr:cNvSpPr txBox="1"/>
      </xdr:nvSpPr>
      <xdr:spPr>
        <a:xfrm>
          <a:off x="7626427" y="700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150784</xdr:rowOff>
    </xdr:from>
    <xdr:ext cx="469744" cy="259045"/>
    <xdr:sp macro="" textlink="">
      <xdr:nvSpPr>
        <xdr:cNvPr id="150" name="n_4mainValue【図書館】&#10;一人当たり面積">
          <a:extLst>
            <a:ext uri="{FF2B5EF4-FFF2-40B4-BE49-F238E27FC236}">
              <a16:creationId xmlns:a16="http://schemas.microsoft.com/office/drawing/2014/main" id="{BC2DF097-CA20-4797-8BFF-F92C95D29157}"/>
            </a:ext>
          </a:extLst>
        </xdr:cNvPr>
        <xdr:cNvSpPr txBox="1"/>
      </xdr:nvSpPr>
      <xdr:spPr>
        <a:xfrm>
          <a:off x="6737427" y="70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890DD43A-1080-4B3C-82A6-A9A282FEA51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C7CB161D-0893-4F98-BC52-6DA1B736883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BCDD4F1-CD92-4AD4-BD51-AE9CA05A26B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E0E84B38-2344-417B-A54D-8B566414CD5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6DC45079-F032-41C2-8CD8-A2D901632E7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AB1BE7C0-142A-41B4-A550-0554E9A47FE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DCCD3147-B0E1-4BE9-B3DF-425BA1EE869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A51FE451-8C79-4B14-BDEE-6F1E457B200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7A396246-CF86-4862-B6BC-7918C05DBA8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C245C130-6A2F-480C-8C18-ACFF927DBB7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C123786A-0FF6-4485-953A-FC7A7D65CDC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A426AA29-919E-41B5-94AF-E5169D4F106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2A691FBA-7DA6-4B3F-9546-B3B86FE1C1E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60721F0F-534C-4618-B7F5-F2BF511184E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ED2C9A6E-972F-4F42-BB4C-DAA9C9A54B4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BCBCCBF6-9BE5-4C0A-ACB8-54191A0A6FC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38D21FE6-312E-4572-A5DE-A1C458EB5D5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CEC99637-7552-490B-94C7-9E1FB0E39B2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03FCA789-3435-44C9-957A-6147BB0B948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45C8B84C-B5A9-46A1-B665-0437F0F0D70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2BD19E13-D383-43A6-8B93-D6F9FDFC5B9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A21D361D-3DAB-4C06-B46F-D6296F897E6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0866A21A-6565-4A99-90D5-F6B63F7841F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4734A20B-535C-4D2B-8B95-4D12F2AA844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E2770D92-3E77-4191-8A11-A0DE3FE14DC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3C9CE581-7F7E-400E-8281-3E0A1D9B1A84}"/>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BC624CDB-9E46-4FAB-ADD0-7662D4D9075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C50BCC23-A50F-46E1-B6F7-8EFF9C60694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C5C1ECDD-CCAA-41A8-9B5A-E2B557AE1AA4}"/>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80" name="直線コネクタ 179">
          <a:extLst>
            <a:ext uri="{FF2B5EF4-FFF2-40B4-BE49-F238E27FC236}">
              <a16:creationId xmlns:a16="http://schemas.microsoft.com/office/drawing/2014/main" id="{DEDBB8C4-E8D1-4E8A-BD4A-2B715F4A6FE4}"/>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156590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7A045F67-3F44-4FF0-98A2-41874C959C9E}"/>
            </a:ext>
          </a:extLst>
        </xdr:cNvPr>
        <xdr:cNvSpPr txBox="1"/>
      </xdr:nvSpPr>
      <xdr:spPr>
        <a:xfrm>
          <a:off x="4673600" y="10443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2" name="フローチャート: 判断 181">
          <a:extLst>
            <a:ext uri="{FF2B5EF4-FFF2-40B4-BE49-F238E27FC236}">
              <a16:creationId xmlns:a16="http://schemas.microsoft.com/office/drawing/2014/main" id="{73218AB2-F9E9-4FA2-BFDD-ACE29D77B1BA}"/>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183" name="フローチャート: 判断 182">
          <a:extLst>
            <a:ext uri="{FF2B5EF4-FFF2-40B4-BE49-F238E27FC236}">
              <a16:creationId xmlns:a16="http://schemas.microsoft.com/office/drawing/2014/main" id="{80BC9B7C-5910-4C13-81B9-543BD6F49E11}"/>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184" name="フローチャート: 判断 183">
          <a:extLst>
            <a:ext uri="{FF2B5EF4-FFF2-40B4-BE49-F238E27FC236}">
              <a16:creationId xmlns:a16="http://schemas.microsoft.com/office/drawing/2014/main" id="{178D0BFC-E897-4DF8-92CA-2BB39C6E4B0F}"/>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185" name="フローチャート: 判断 184">
          <a:extLst>
            <a:ext uri="{FF2B5EF4-FFF2-40B4-BE49-F238E27FC236}">
              <a16:creationId xmlns:a16="http://schemas.microsoft.com/office/drawing/2014/main" id="{5F05B420-9A54-44EA-8826-B2AFEDCEE15A}"/>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186" name="フローチャート: 判断 185">
          <a:extLst>
            <a:ext uri="{FF2B5EF4-FFF2-40B4-BE49-F238E27FC236}">
              <a16:creationId xmlns:a16="http://schemas.microsoft.com/office/drawing/2014/main" id="{E4CB3BA4-5B7A-42F0-A37C-F3B8F41ECC4E}"/>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03EA2FC-810F-4938-8656-C0EC55816CA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CF779E9-A0B8-4673-9E87-3694FA956D1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3ED5372-77E1-421C-8293-5DF098A1AE0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AC2824E-ABD7-4D17-A140-E4B5DE52C61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516847B3-5E2F-469E-96F5-69FCFEF5EE0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40640</xdr:rowOff>
    </xdr:from>
    <xdr:to>
      <xdr:col>24</xdr:col>
      <xdr:colOff>114300</xdr:colOff>
      <xdr:row>62</xdr:row>
      <xdr:rowOff>142240</xdr:rowOff>
    </xdr:to>
    <xdr:sp macro="" textlink="">
      <xdr:nvSpPr>
        <xdr:cNvPr id="192" name="楕円 191">
          <a:extLst>
            <a:ext uri="{FF2B5EF4-FFF2-40B4-BE49-F238E27FC236}">
              <a16:creationId xmlns:a16="http://schemas.microsoft.com/office/drawing/2014/main" id="{BABC378B-279C-4D53-AD8F-40CAD2086089}"/>
            </a:ext>
          </a:extLst>
        </xdr:cNvPr>
        <xdr:cNvSpPr/>
      </xdr:nvSpPr>
      <xdr:spPr>
        <a:xfrm>
          <a:off x="4584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19067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EE77AE14-BCBA-4A02-B31D-DCE6293C4ECE}"/>
            </a:ext>
          </a:extLst>
        </xdr:cNvPr>
        <xdr:cNvSpPr txBox="1"/>
      </xdr:nvSpPr>
      <xdr:spPr>
        <a:xfrm>
          <a:off x="4673600"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132080</xdr:rowOff>
    </xdr:from>
    <xdr:to>
      <xdr:col>20</xdr:col>
      <xdr:colOff>38100</xdr:colOff>
      <xdr:row>63</xdr:row>
      <xdr:rowOff>62230</xdr:rowOff>
    </xdr:to>
    <xdr:sp macro="" textlink="">
      <xdr:nvSpPr>
        <xdr:cNvPr id="194" name="楕円 193">
          <a:extLst>
            <a:ext uri="{FF2B5EF4-FFF2-40B4-BE49-F238E27FC236}">
              <a16:creationId xmlns:a16="http://schemas.microsoft.com/office/drawing/2014/main" id="{126FFED1-099E-4D48-8981-5866077F502F}"/>
            </a:ext>
          </a:extLst>
        </xdr:cNvPr>
        <xdr:cNvSpPr/>
      </xdr:nvSpPr>
      <xdr:spPr>
        <a:xfrm>
          <a:off x="3746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91440</xdr:rowOff>
    </xdr:from>
    <xdr:to>
      <xdr:col>24</xdr:col>
      <xdr:colOff>63500</xdr:colOff>
      <xdr:row>63</xdr:row>
      <xdr:rowOff>11430</xdr:rowOff>
    </xdr:to>
    <xdr:cxnSp macro="">
      <xdr:nvCxnSpPr>
        <xdr:cNvPr id="195" name="直線コネクタ 194">
          <a:extLst>
            <a:ext uri="{FF2B5EF4-FFF2-40B4-BE49-F238E27FC236}">
              <a16:creationId xmlns:a16="http://schemas.microsoft.com/office/drawing/2014/main" id="{9F5039D2-4564-4F61-90FB-ECF0AAEF8B04}"/>
            </a:ext>
          </a:extLst>
        </xdr:cNvPr>
        <xdr:cNvCxnSpPr/>
      </xdr:nvCxnSpPr>
      <xdr:spPr>
        <a:xfrm flipV="1">
          <a:off x="3797300" y="107213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66766</xdr:rowOff>
    </xdr:from>
    <xdr:to>
      <xdr:col>15</xdr:col>
      <xdr:colOff>101600</xdr:colOff>
      <xdr:row>62</xdr:row>
      <xdr:rowOff>168366</xdr:rowOff>
    </xdr:to>
    <xdr:sp macro="" textlink="">
      <xdr:nvSpPr>
        <xdr:cNvPr id="196" name="楕円 195">
          <a:extLst>
            <a:ext uri="{FF2B5EF4-FFF2-40B4-BE49-F238E27FC236}">
              <a16:creationId xmlns:a16="http://schemas.microsoft.com/office/drawing/2014/main" id="{76C19DC6-D8E5-4926-B0DA-447B65EF4E22}"/>
            </a:ext>
          </a:extLst>
        </xdr:cNvPr>
        <xdr:cNvSpPr/>
      </xdr:nvSpPr>
      <xdr:spPr>
        <a:xfrm>
          <a:off x="2857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117566</xdr:rowOff>
    </xdr:from>
    <xdr:to>
      <xdr:col>19</xdr:col>
      <xdr:colOff>177800</xdr:colOff>
      <xdr:row>63</xdr:row>
      <xdr:rowOff>11430</xdr:rowOff>
    </xdr:to>
    <xdr:cxnSp macro="">
      <xdr:nvCxnSpPr>
        <xdr:cNvPr id="197" name="直線コネクタ 196">
          <a:extLst>
            <a:ext uri="{FF2B5EF4-FFF2-40B4-BE49-F238E27FC236}">
              <a16:creationId xmlns:a16="http://schemas.microsoft.com/office/drawing/2014/main" id="{8E7FC1C2-25AA-4F78-B654-98A4BD4721B8}"/>
            </a:ext>
          </a:extLst>
        </xdr:cNvPr>
        <xdr:cNvCxnSpPr/>
      </xdr:nvCxnSpPr>
      <xdr:spPr>
        <a:xfrm>
          <a:off x="2908300" y="1074746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22678</xdr:rowOff>
    </xdr:from>
    <xdr:to>
      <xdr:col>10</xdr:col>
      <xdr:colOff>165100</xdr:colOff>
      <xdr:row>62</xdr:row>
      <xdr:rowOff>124278</xdr:rowOff>
    </xdr:to>
    <xdr:sp macro="" textlink="">
      <xdr:nvSpPr>
        <xdr:cNvPr id="198" name="楕円 197">
          <a:extLst>
            <a:ext uri="{FF2B5EF4-FFF2-40B4-BE49-F238E27FC236}">
              <a16:creationId xmlns:a16="http://schemas.microsoft.com/office/drawing/2014/main" id="{363AD531-668A-4F2F-90A2-A845D51B480E}"/>
            </a:ext>
          </a:extLst>
        </xdr:cNvPr>
        <xdr:cNvSpPr/>
      </xdr:nvSpPr>
      <xdr:spPr>
        <a:xfrm>
          <a:off x="1968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73478</xdr:rowOff>
    </xdr:from>
    <xdr:to>
      <xdr:col>15</xdr:col>
      <xdr:colOff>50800</xdr:colOff>
      <xdr:row>62</xdr:row>
      <xdr:rowOff>117566</xdr:rowOff>
    </xdr:to>
    <xdr:cxnSp macro="">
      <xdr:nvCxnSpPr>
        <xdr:cNvPr id="199" name="直線コネクタ 198">
          <a:extLst>
            <a:ext uri="{FF2B5EF4-FFF2-40B4-BE49-F238E27FC236}">
              <a16:creationId xmlns:a16="http://schemas.microsoft.com/office/drawing/2014/main" id="{C1BF34F7-AB69-4B08-BF11-57BA31B1376E}"/>
            </a:ext>
          </a:extLst>
        </xdr:cNvPr>
        <xdr:cNvCxnSpPr/>
      </xdr:nvCxnSpPr>
      <xdr:spPr>
        <a:xfrm>
          <a:off x="2019300" y="1070337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114119</xdr:rowOff>
    </xdr:from>
    <xdr:to>
      <xdr:col>6</xdr:col>
      <xdr:colOff>38100</xdr:colOff>
      <xdr:row>63</xdr:row>
      <xdr:rowOff>44269</xdr:rowOff>
    </xdr:to>
    <xdr:sp macro="" textlink="">
      <xdr:nvSpPr>
        <xdr:cNvPr id="200" name="楕円 199">
          <a:extLst>
            <a:ext uri="{FF2B5EF4-FFF2-40B4-BE49-F238E27FC236}">
              <a16:creationId xmlns:a16="http://schemas.microsoft.com/office/drawing/2014/main" id="{E661744A-699C-435A-B281-3ABD8A69FD8E}"/>
            </a:ext>
          </a:extLst>
        </xdr:cNvPr>
        <xdr:cNvSpPr/>
      </xdr:nvSpPr>
      <xdr:spPr>
        <a:xfrm>
          <a:off x="1079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73478</xdr:rowOff>
    </xdr:from>
    <xdr:to>
      <xdr:col>10</xdr:col>
      <xdr:colOff>114300</xdr:colOff>
      <xdr:row>62</xdr:row>
      <xdr:rowOff>164919</xdr:rowOff>
    </xdr:to>
    <xdr:cxnSp macro="">
      <xdr:nvCxnSpPr>
        <xdr:cNvPr id="201" name="直線コネクタ 200">
          <a:extLst>
            <a:ext uri="{FF2B5EF4-FFF2-40B4-BE49-F238E27FC236}">
              <a16:creationId xmlns:a16="http://schemas.microsoft.com/office/drawing/2014/main" id="{E0ACF2F3-2434-4DEC-B820-4A730BCD592D}"/>
            </a:ext>
          </a:extLst>
        </xdr:cNvPr>
        <xdr:cNvCxnSpPr/>
      </xdr:nvCxnSpPr>
      <xdr:spPr>
        <a:xfrm flipV="1">
          <a:off x="1130300" y="1070337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55897</xdr:rowOff>
    </xdr:from>
    <xdr:ext cx="405111" cy="259045"/>
    <xdr:sp macro="" textlink="">
      <xdr:nvSpPr>
        <xdr:cNvPr id="202" name="n_1aveValue【体育館・プール】&#10;有形固定資産減価償却率">
          <a:extLst>
            <a:ext uri="{FF2B5EF4-FFF2-40B4-BE49-F238E27FC236}">
              <a16:creationId xmlns:a16="http://schemas.microsoft.com/office/drawing/2014/main" id="{987A496A-33E7-48A0-9236-4D954AB7C40B}"/>
            </a:ext>
          </a:extLst>
        </xdr:cNvPr>
        <xdr:cNvSpPr txBox="1"/>
      </xdr:nvSpPr>
      <xdr:spPr>
        <a:xfrm>
          <a:off x="35820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98351</xdr:rowOff>
    </xdr:from>
    <xdr:ext cx="405111" cy="259045"/>
    <xdr:sp macro="" textlink="">
      <xdr:nvSpPr>
        <xdr:cNvPr id="203" name="n_2aveValue【体育館・プール】&#10;有形固定資産減価償却率">
          <a:extLst>
            <a:ext uri="{FF2B5EF4-FFF2-40B4-BE49-F238E27FC236}">
              <a16:creationId xmlns:a16="http://schemas.microsoft.com/office/drawing/2014/main" id="{ECA8BF4A-7B5C-4FED-8023-D73177E15D9F}"/>
            </a:ext>
          </a:extLst>
        </xdr:cNvPr>
        <xdr:cNvSpPr txBox="1"/>
      </xdr:nvSpPr>
      <xdr:spPr>
        <a:xfrm>
          <a:off x="2705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57530</xdr:rowOff>
    </xdr:from>
    <xdr:ext cx="405111" cy="259045"/>
    <xdr:sp macro="" textlink="">
      <xdr:nvSpPr>
        <xdr:cNvPr id="204" name="n_3aveValue【体育館・プール】&#10;有形固定資産減価償却率">
          <a:extLst>
            <a:ext uri="{FF2B5EF4-FFF2-40B4-BE49-F238E27FC236}">
              <a16:creationId xmlns:a16="http://schemas.microsoft.com/office/drawing/2014/main" id="{E54754C3-078B-41C0-9F79-E3A0AB0B62B7}"/>
            </a:ext>
          </a:extLst>
        </xdr:cNvPr>
        <xdr:cNvSpPr txBox="1"/>
      </xdr:nvSpPr>
      <xdr:spPr>
        <a:xfrm>
          <a:off x="1816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5278</xdr:rowOff>
    </xdr:from>
    <xdr:ext cx="405111" cy="259045"/>
    <xdr:sp macro="" textlink="">
      <xdr:nvSpPr>
        <xdr:cNvPr id="205" name="n_4aveValue【体育館・プール】&#10;有形固定資産減価償却率">
          <a:extLst>
            <a:ext uri="{FF2B5EF4-FFF2-40B4-BE49-F238E27FC236}">
              <a16:creationId xmlns:a16="http://schemas.microsoft.com/office/drawing/2014/main" id="{5473292F-92C3-489C-B4C3-56590CFA5A4A}"/>
            </a:ext>
          </a:extLst>
        </xdr:cNvPr>
        <xdr:cNvSpPr txBox="1"/>
      </xdr:nvSpPr>
      <xdr:spPr>
        <a:xfrm>
          <a:off x="927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53357</xdr:rowOff>
    </xdr:from>
    <xdr:ext cx="405111" cy="259045"/>
    <xdr:sp macro="" textlink="">
      <xdr:nvSpPr>
        <xdr:cNvPr id="206" name="n_1mainValue【体育館・プール】&#10;有形固定資産減価償却率">
          <a:extLst>
            <a:ext uri="{FF2B5EF4-FFF2-40B4-BE49-F238E27FC236}">
              <a16:creationId xmlns:a16="http://schemas.microsoft.com/office/drawing/2014/main" id="{DFD34393-162E-4EAD-BD19-492418F2D32E}"/>
            </a:ext>
          </a:extLst>
        </xdr:cNvPr>
        <xdr:cNvSpPr txBox="1"/>
      </xdr:nvSpPr>
      <xdr:spPr>
        <a:xfrm>
          <a:off x="35820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159493</xdr:rowOff>
    </xdr:from>
    <xdr:ext cx="405111" cy="259045"/>
    <xdr:sp macro="" textlink="">
      <xdr:nvSpPr>
        <xdr:cNvPr id="207" name="n_2mainValue【体育館・プール】&#10;有形固定資産減価償却率">
          <a:extLst>
            <a:ext uri="{FF2B5EF4-FFF2-40B4-BE49-F238E27FC236}">
              <a16:creationId xmlns:a16="http://schemas.microsoft.com/office/drawing/2014/main" id="{0AEB1450-37C7-451F-8A74-EE7751DD8E0B}"/>
            </a:ext>
          </a:extLst>
        </xdr:cNvPr>
        <xdr:cNvSpPr txBox="1"/>
      </xdr:nvSpPr>
      <xdr:spPr>
        <a:xfrm>
          <a:off x="2705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115405</xdr:rowOff>
    </xdr:from>
    <xdr:ext cx="405111" cy="259045"/>
    <xdr:sp macro="" textlink="">
      <xdr:nvSpPr>
        <xdr:cNvPr id="208" name="n_3mainValue【体育館・プール】&#10;有形固定資産減価償却率">
          <a:extLst>
            <a:ext uri="{FF2B5EF4-FFF2-40B4-BE49-F238E27FC236}">
              <a16:creationId xmlns:a16="http://schemas.microsoft.com/office/drawing/2014/main" id="{201A0A77-1550-4FEE-8279-DFF0F3D89A7C}"/>
            </a:ext>
          </a:extLst>
        </xdr:cNvPr>
        <xdr:cNvSpPr txBox="1"/>
      </xdr:nvSpPr>
      <xdr:spPr>
        <a:xfrm>
          <a:off x="18167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35396</xdr:rowOff>
    </xdr:from>
    <xdr:ext cx="405111" cy="259045"/>
    <xdr:sp macro="" textlink="">
      <xdr:nvSpPr>
        <xdr:cNvPr id="209" name="n_4mainValue【体育館・プール】&#10;有形固定資産減価償却率">
          <a:extLst>
            <a:ext uri="{FF2B5EF4-FFF2-40B4-BE49-F238E27FC236}">
              <a16:creationId xmlns:a16="http://schemas.microsoft.com/office/drawing/2014/main" id="{06B817E7-459C-43C0-96F0-6333AB2FE974}"/>
            </a:ext>
          </a:extLst>
        </xdr:cNvPr>
        <xdr:cNvSpPr txBox="1"/>
      </xdr:nvSpPr>
      <xdr:spPr>
        <a:xfrm>
          <a:off x="927744" y="1083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35736BF6-5835-4B7E-B91D-09A3421C43E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A6D60A5D-FFEE-4421-8231-567B16BC319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E8DDA8CB-9ED1-4EBE-BD8F-AC9D0901E91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3972524E-4A12-45B3-880A-8B0D18797B7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CDB5730F-C171-4FD7-9528-AACE8FA05DB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8550C719-BD40-4867-A6AE-A8B883DFB35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FF72A0AE-7711-4C38-BA60-02FA778F615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6B50F05E-C043-4B3F-A46E-64833BD006B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978F4EA4-8B4D-474D-AE2A-35EE1CC4FAF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DB7903B5-1BEC-47D5-9611-0F89AD3D2CD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94751D33-621D-4A88-8E70-A2C001C54CB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48D40A27-F77A-4E6C-9C97-BE9FCC1D57D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75A6EE65-112E-4004-A1C7-189202A903A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22EBF9B3-337A-40AD-875D-BBC874EE165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7C5A69AF-3713-4350-BD81-56532717F9F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B1500026-CC26-4544-A9AB-1F9EBB14F51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5B7D46CB-1BAB-4583-A069-89F82BBC5DB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CB1A655F-6E84-44BC-8DC8-7DF6FC9512A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61E6782E-5D64-4EC6-9D9E-7CF2C387375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9083C727-9B8A-4A88-8E00-418AE802C1E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6FEB88F2-2B6E-4515-A266-80CCF9E0427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6AF05168-C2E1-4DF1-ABE1-42535676640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81187066-80CF-4F3C-8C42-A43BAD846E4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233" name="直線コネクタ 232">
          <a:extLst>
            <a:ext uri="{FF2B5EF4-FFF2-40B4-BE49-F238E27FC236}">
              <a16:creationId xmlns:a16="http://schemas.microsoft.com/office/drawing/2014/main" id="{7CE14AE0-FD05-46D4-9F87-68D5A46DCECA}"/>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234" name="【体育館・プール】&#10;一人当たり面積最小値テキスト">
          <a:extLst>
            <a:ext uri="{FF2B5EF4-FFF2-40B4-BE49-F238E27FC236}">
              <a16:creationId xmlns:a16="http://schemas.microsoft.com/office/drawing/2014/main" id="{030A8065-823F-40AE-95C3-3A58BCCE8EE8}"/>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235" name="直線コネクタ 234">
          <a:extLst>
            <a:ext uri="{FF2B5EF4-FFF2-40B4-BE49-F238E27FC236}">
              <a16:creationId xmlns:a16="http://schemas.microsoft.com/office/drawing/2014/main" id="{4C9B97DB-75E8-49BC-BF81-63FDA821DE64}"/>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236" name="【体育館・プール】&#10;一人当たり面積最大値テキスト">
          <a:extLst>
            <a:ext uri="{FF2B5EF4-FFF2-40B4-BE49-F238E27FC236}">
              <a16:creationId xmlns:a16="http://schemas.microsoft.com/office/drawing/2014/main" id="{21567EE9-0B1A-4472-AB5A-C8BD2A7C27B6}"/>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237" name="直線コネクタ 236">
          <a:extLst>
            <a:ext uri="{FF2B5EF4-FFF2-40B4-BE49-F238E27FC236}">
              <a16:creationId xmlns:a16="http://schemas.microsoft.com/office/drawing/2014/main" id="{64CC58FA-A182-4362-A2A4-BA33E367DCE5}"/>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74947</xdr:rowOff>
    </xdr:from>
    <xdr:ext cx="469744" cy="259045"/>
    <xdr:sp macro="" textlink="">
      <xdr:nvSpPr>
        <xdr:cNvPr id="238" name="【体育館・プール】&#10;一人当たり面積平均値テキスト">
          <a:extLst>
            <a:ext uri="{FF2B5EF4-FFF2-40B4-BE49-F238E27FC236}">
              <a16:creationId xmlns:a16="http://schemas.microsoft.com/office/drawing/2014/main" id="{DE5ED026-54F8-45A9-8077-53A51D45CD33}"/>
            </a:ext>
          </a:extLst>
        </xdr:cNvPr>
        <xdr:cNvSpPr txBox="1"/>
      </xdr:nvSpPr>
      <xdr:spPr>
        <a:xfrm>
          <a:off x="10515600" y="1036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39" name="フローチャート: 判断 238">
          <a:extLst>
            <a:ext uri="{FF2B5EF4-FFF2-40B4-BE49-F238E27FC236}">
              <a16:creationId xmlns:a16="http://schemas.microsoft.com/office/drawing/2014/main" id="{4308CDD0-BDF7-46C7-9E76-DB1082460CF9}"/>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240" name="フローチャート: 判断 239">
          <a:extLst>
            <a:ext uri="{FF2B5EF4-FFF2-40B4-BE49-F238E27FC236}">
              <a16:creationId xmlns:a16="http://schemas.microsoft.com/office/drawing/2014/main" id="{EE4681AB-E717-4702-9F0D-35851D7A17A8}"/>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241" name="フローチャート: 判断 240">
          <a:extLst>
            <a:ext uri="{FF2B5EF4-FFF2-40B4-BE49-F238E27FC236}">
              <a16:creationId xmlns:a16="http://schemas.microsoft.com/office/drawing/2014/main" id="{64A70459-DA0D-453F-9F25-552679784735}"/>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242" name="フローチャート: 判断 241">
          <a:extLst>
            <a:ext uri="{FF2B5EF4-FFF2-40B4-BE49-F238E27FC236}">
              <a16:creationId xmlns:a16="http://schemas.microsoft.com/office/drawing/2014/main" id="{4CC6C6EF-DB1D-4831-99CD-700D1225237A}"/>
            </a:ext>
          </a:extLst>
        </xdr:cNvPr>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243" name="フローチャート: 判断 242">
          <a:extLst>
            <a:ext uri="{FF2B5EF4-FFF2-40B4-BE49-F238E27FC236}">
              <a16:creationId xmlns:a16="http://schemas.microsoft.com/office/drawing/2014/main" id="{AB1AF804-01EB-416C-BB92-25AE286EC1A6}"/>
            </a:ext>
          </a:extLst>
        </xdr:cNvPr>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DBE35C2-1DE0-40FE-B078-68B6D6980D3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766A3C1-A44C-4771-A8A6-0866CCC4E2D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4AE52D7-E522-4AB5-95F1-6032569668D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D418DF52-969D-4D87-9F97-398E74A5C6A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3E428B14-9307-4E19-AFB4-15FEB7B8B2D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122174</xdr:rowOff>
    </xdr:from>
    <xdr:to>
      <xdr:col>55</xdr:col>
      <xdr:colOff>50800</xdr:colOff>
      <xdr:row>63</xdr:row>
      <xdr:rowOff>52324</xdr:rowOff>
    </xdr:to>
    <xdr:sp macro="" textlink="">
      <xdr:nvSpPr>
        <xdr:cNvPr id="249" name="楕円 248">
          <a:extLst>
            <a:ext uri="{FF2B5EF4-FFF2-40B4-BE49-F238E27FC236}">
              <a16:creationId xmlns:a16="http://schemas.microsoft.com/office/drawing/2014/main" id="{7FCD6B8E-562C-48A7-BDC9-B73E474FCE77}"/>
            </a:ext>
          </a:extLst>
        </xdr:cNvPr>
        <xdr:cNvSpPr/>
      </xdr:nvSpPr>
      <xdr:spPr>
        <a:xfrm>
          <a:off x="10426700" y="1075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100601</xdr:rowOff>
    </xdr:from>
    <xdr:ext cx="469744" cy="259045"/>
    <xdr:sp macro="" textlink="">
      <xdr:nvSpPr>
        <xdr:cNvPr id="250" name="【体育館・プール】&#10;一人当たり面積該当値テキスト">
          <a:extLst>
            <a:ext uri="{FF2B5EF4-FFF2-40B4-BE49-F238E27FC236}">
              <a16:creationId xmlns:a16="http://schemas.microsoft.com/office/drawing/2014/main" id="{2C62E106-0207-46DA-9432-016D5084F213}"/>
            </a:ext>
          </a:extLst>
        </xdr:cNvPr>
        <xdr:cNvSpPr txBox="1"/>
      </xdr:nvSpPr>
      <xdr:spPr>
        <a:xfrm>
          <a:off x="10515600" y="1073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127508</xdr:rowOff>
    </xdr:from>
    <xdr:to>
      <xdr:col>50</xdr:col>
      <xdr:colOff>165100</xdr:colOff>
      <xdr:row>63</xdr:row>
      <xdr:rowOff>57658</xdr:rowOff>
    </xdr:to>
    <xdr:sp macro="" textlink="">
      <xdr:nvSpPr>
        <xdr:cNvPr id="251" name="楕円 250">
          <a:extLst>
            <a:ext uri="{FF2B5EF4-FFF2-40B4-BE49-F238E27FC236}">
              <a16:creationId xmlns:a16="http://schemas.microsoft.com/office/drawing/2014/main" id="{D9009916-21E7-4DA8-8F46-08F70025C173}"/>
            </a:ext>
          </a:extLst>
        </xdr:cNvPr>
        <xdr:cNvSpPr/>
      </xdr:nvSpPr>
      <xdr:spPr>
        <a:xfrm>
          <a:off x="9588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1524</xdr:rowOff>
    </xdr:from>
    <xdr:to>
      <xdr:col>55</xdr:col>
      <xdr:colOff>0</xdr:colOff>
      <xdr:row>63</xdr:row>
      <xdr:rowOff>6858</xdr:rowOff>
    </xdr:to>
    <xdr:cxnSp macro="">
      <xdr:nvCxnSpPr>
        <xdr:cNvPr id="252" name="直線コネクタ 251">
          <a:extLst>
            <a:ext uri="{FF2B5EF4-FFF2-40B4-BE49-F238E27FC236}">
              <a16:creationId xmlns:a16="http://schemas.microsoft.com/office/drawing/2014/main" id="{430333AB-D932-43A2-9E3A-2CD07463D2B5}"/>
            </a:ext>
          </a:extLst>
        </xdr:cNvPr>
        <xdr:cNvCxnSpPr/>
      </xdr:nvCxnSpPr>
      <xdr:spPr>
        <a:xfrm flipV="1">
          <a:off x="9639300" y="10802874"/>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9398</xdr:rowOff>
    </xdr:from>
    <xdr:to>
      <xdr:col>46</xdr:col>
      <xdr:colOff>38100</xdr:colOff>
      <xdr:row>62</xdr:row>
      <xdr:rowOff>110998</xdr:rowOff>
    </xdr:to>
    <xdr:sp macro="" textlink="">
      <xdr:nvSpPr>
        <xdr:cNvPr id="253" name="楕円 252">
          <a:extLst>
            <a:ext uri="{FF2B5EF4-FFF2-40B4-BE49-F238E27FC236}">
              <a16:creationId xmlns:a16="http://schemas.microsoft.com/office/drawing/2014/main" id="{E8A51FAC-901A-47B6-9652-A8477A77DB08}"/>
            </a:ext>
          </a:extLst>
        </xdr:cNvPr>
        <xdr:cNvSpPr/>
      </xdr:nvSpPr>
      <xdr:spPr>
        <a:xfrm>
          <a:off x="8699500" y="1063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60198</xdr:rowOff>
    </xdr:from>
    <xdr:to>
      <xdr:col>50</xdr:col>
      <xdr:colOff>114300</xdr:colOff>
      <xdr:row>63</xdr:row>
      <xdr:rowOff>6858</xdr:rowOff>
    </xdr:to>
    <xdr:cxnSp macro="">
      <xdr:nvCxnSpPr>
        <xdr:cNvPr id="254" name="直線コネクタ 253">
          <a:extLst>
            <a:ext uri="{FF2B5EF4-FFF2-40B4-BE49-F238E27FC236}">
              <a16:creationId xmlns:a16="http://schemas.microsoft.com/office/drawing/2014/main" id="{E16F8F67-F951-44C4-BC49-22222D09F0D0}"/>
            </a:ext>
          </a:extLst>
        </xdr:cNvPr>
        <xdr:cNvCxnSpPr/>
      </xdr:nvCxnSpPr>
      <xdr:spPr>
        <a:xfrm>
          <a:off x="8750300" y="10690098"/>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16256</xdr:rowOff>
    </xdr:from>
    <xdr:to>
      <xdr:col>41</xdr:col>
      <xdr:colOff>101600</xdr:colOff>
      <xdr:row>62</xdr:row>
      <xdr:rowOff>117856</xdr:rowOff>
    </xdr:to>
    <xdr:sp macro="" textlink="">
      <xdr:nvSpPr>
        <xdr:cNvPr id="255" name="楕円 254">
          <a:extLst>
            <a:ext uri="{FF2B5EF4-FFF2-40B4-BE49-F238E27FC236}">
              <a16:creationId xmlns:a16="http://schemas.microsoft.com/office/drawing/2014/main" id="{014B2EEF-C321-42ED-8745-54069D8204C5}"/>
            </a:ext>
          </a:extLst>
        </xdr:cNvPr>
        <xdr:cNvSpPr/>
      </xdr:nvSpPr>
      <xdr:spPr>
        <a:xfrm>
          <a:off x="7810500" y="1064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60198</xdr:rowOff>
    </xdr:from>
    <xdr:to>
      <xdr:col>45</xdr:col>
      <xdr:colOff>177800</xdr:colOff>
      <xdr:row>62</xdr:row>
      <xdr:rowOff>67056</xdr:rowOff>
    </xdr:to>
    <xdr:cxnSp macro="">
      <xdr:nvCxnSpPr>
        <xdr:cNvPr id="256" name="直線コネクタ 255">
          <a:extLst>
            <a:ext uri="{FF2B5EF4-FFF2-40B4-BE49-F238E27FC236}">
              <a16:creationId xmlns:a16="http://schemas.microsoft.com/office/drawing/2014/main" id="{E1C2A980-2C92-40DE-A922-9C152976F3E7}"/>
            </a:ext>
          </a:extLst>
        </xdr:cNvPr>
        <xdr:cNvCxnSpPr/>
      </xdr:nvCxnSpPr>
      <xdr:spPr>
        <a:xfrm flipV="1">
          <a:off x="7861300" y="106900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22352</xdr:rowOff>
    </xdr:from>
    <xdr:to>
      <xdr:col>36</xdr:col>
      <xdr:colOff>165100</xdr:colOff>
      <xdr:row>62</xdr:row>
      <xdr:rowOff>123952</xdr:rowOff>
    </xdr:to>
    <xdr:sp macro="" textlink="">
      <xdr:nvSpPr>
        <xdr:cNvPr id="257" name="楕円 256">
          <a:extLst>
            <a:ext uri="{FF2B5EF4-FFF2-40B4-BE49-F238E27FC236}">
              <a16:creationId xmlns:a16="http://schemas.microsoft.com/office/drawing/2014/main" id="{C55C79FB-AE84-4DFF-BBEA-1F42E2CF5AB0}"/>
            </a:ext>
          </a:extLst>
        </xdr:cNvPr>
        <xdr:cNvSpPr/>
      </xdr:nvSpPr>
      <xdr:spPr>
        <a:xfrm>
          <a:off x="6921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67056</xdr:rowOff>
    </xdr:from>
    <xdr:to>
      <xdr:col>41</xdr:col>
      <xdr:colOff>50800</xdr:colOff>
      <xdr:row>62</xdr:row>
      <xdr:rowOff>73152</xdr:rowOff>
    </xdr:to>
    <xdr:cxnSp macro="">
      <xdr:nvCxnSpPr>
        <xdr:cNvPr id="258" name="直線コネクタ 257">
          <a:extLst>
            <a:ext uri="{FF2B5EF4-FFF2-40B4-BE49-F238E27FC236}">
              <a16:creationId xmlns:a16="http://schemas.microsoft.com/office/drawing/2014/main" id="{D6983C43-CFB3-47AE-84B9-097302C3B247}"/>
            </a:ext>
          </a:extLst>
        </xdr:cNvPr>
        <xdr:cNvCxnSpPr/>
      </xdr:nvCxnSpPr>
      <xdr:spPr>
        <a:xfrm flipV="1">
          <a:off x="6972300" y="1069695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34561</xdr:rowOff>
    </xdr:from>
    <xdr:ext cx="469744" cy="259045"/>
    <xdr:sp macro="" textlink="">
      <xdr:nvSpPr>
        <xdr:cNvPr id="259" name="n_1aveValue【体育館・プール】&#10;一人当たり面積">
          <a:extLst>
            <a:ext uri="{FF2B5EF4-FFF2-40B4-BE49-F238E27FC236}">
              <a16:creationId xmlns:a16="http://schemas.microsoft.com/office/drawing/2014/main" id="{394EC010-6D3B-4ED7-8A86-6C9852733343}"/>
            </a:ext>
          </a:extLst>
        </xdr:cNvPr>
        <xdr:cNvSpPr txBox="1"/>
      </xdr:nvSpPr>
      <xdr:spPr>
        <a:xfrm>
          <a:off x="9391727" y="103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7129</xdr:rowOff>
    </xdr:from>
    <xdr:ext cx="469744" cy="259045"/>
    <xdr:sp macro="" textlink="">
      <xdr:nvSpPr>
        <xdr:cNvPr id="260" name="n_2aveValue【体育館・プール】&#10;一人当たり面積">
          <a:extLst>
            <a:ext uri="{FF2B5EF4-FFF2-40B4-BE49-F238E27FC236}">
              <a16:creationId xmlns:a16="http://schemas.microsoft.com/office/drawing/2014/main" id="{0D653DCF-0230-44F1-A819-534ECA523087}"/>
            </a:ext>
          </a:extLst>
        </xdr:cNvPr>
        <xdr:cNvSpPr txBox="1"/>
      </xdr:nvSpPr>
      <xdr:spPr>
        <a:xfrm>
          <a:off x="8515427" y="102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46753</xdr:rowOff>
    </xdr:from>
    <xdr:ext cx="469744" cy="259045"/>
    <xdr:sp macro="" textlink="">
      <xdr:nvSpPr>
        <xdr:cNvPr id="261" name="n_3aveValue【体育館・プール】&#10;一人当たり面積">
          <a:extLst>
            <a:ext uri="{FF2B5EF4-FFF2-40B4-BE49-F238E27FC236}">
              <a16:creationId xmlns:a16="http://schemas.microsoft.com/office/drawing/2014/main" id="{5E2143C3-9046-48A1-9C7A-D1CD3A4BF05A}"/>
            </a:ext>
          </a:extLst>
        </xdr:cNvPr>
        <xdr:cNvSpPr txBox="1"/>
      </xdr:nvSpPr>
      <xdr:spPr>
        <a:xfrm>
          <a:off x="7626427" y="103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72661</xdr:rowOff>
    </xdr:from>
    <xdr:ext cx="469744" cy="259045"/>
    <xdr:sp macro="" textlink="">
      <xdr:nvSpPr>
        <xdr:cNvPr id="262" name="n_4aveValue【体育館・プール】&#10;一人当たり面積">
          <a:extLst>
            <a:ext uri="{FF2B5EF4-FFF2-40B4-BE49-F238E27FC236}">
              <a16:creationId xmlns:a16="http://schemas.microsoft.com/office/drawing/2014/main" id="{43A6C86B-53C3-47FC-8510-685322F2AF31}"/>
            </a:ext>
          </a:extLst>
        </xdr:cNvPr>
        <xdr:cNvSpPr txBox="1"/>
      </xdr:nvSpPr>
      <xdr:spPr>
        <a:xfrm>
          <a:off x="6737427"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48785</xdr:rowOff>
    </xdr:from>
    <xdr:ext cx="469744" cy="259045"/>
    <xdr:sp macro="" textlink="">
      <xdr:nvSpPr>
        <xdr:cNvPr id="263" name="n_1mainValue【体育館・プール】&#10;一人当たり面積">
          <a:extLst>
            <a:ext uri="{FF2B5EF4-FFF2-40B4-BE49-F238E27FC236}">
              <a16:creationId xmlns:a16="http://schemas.microsoft.com/office/drawing/2014/main" id="{1598CA5F-9A3D-4E9B-8922-CAA7208A4E5F}"/>
            </a:ext>
          </a:extLst>
        </xdr:cNvPr>
        <xdr:cNvSpPr txBox="1"/>
      </xdr:nvSpPr>
      <xdr:spPr>
        <a:xfrm>
          <a:off x="9391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102125</xdr:rowOff>
    </xdr:from>
    <xdr:ext cx="469744" cy="259045"/>
    <xdr:sp macro="" textlink="">
      <xdr:nvSpPr>
        <xdr:cNvPr id="264" name="n_2mainValue【体育館・プール】&#10;一人当たり面積">
          <a:extLst>
            <a:ext uri="{FF2B5EF4-FFF2-40B4-BE49-F238E27FC236}">
              <a16:creationId xmlns:a16="http://schemas.microsoft.com/office/drawing/2014/main" id="{EACE0AF8-78D9-49A2-8DC5-D5B282105C4F}"/>
            </a:ext>
          </a:extLst>
        </xdr:cNvPr>
        <xdr:cNvSpPr txBox="1"/>
      </xdr:nvSpPr>
      <xdr:spPr>
        <a:xfrm>
          <a:off x="8515427"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108983</xdr:rowOff>
    </xdr:from>
    <xdr:ext cx="469744" cy="259045"/>
    <xdr:sp macro="" textlink="">
      <xdr:nvSpPr>
        <xdr:cNvPr id="265" name="n_3mainValue【体育館・プール】&#10;一人当たり面積">
          <a:extLst>
            <a:ext uri="{FF2B5EF4-FFF2-40B4-BE49-F238E27FC236}">
              <a16:creationId xmlns:a16="http://schemas.microsoft.com/office/drawing/2014/main" id="{6456683C-9383-491A-A8AA-42FE28E7EE40}"/>
            </a:ext>
          </a:extLst>
        </xdr:cNvPr>
        <xdr:cNvSpPr txBox="1"/>
      </xdr:nvSpPr>
      <xdr:spPr>
        <a:xfrm>
          <a:off x="7626427" y="1073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115079</xdr:rowOff>
    </xdr:from>
    <xdr:ext cx="469744" cy="259045"/>
    <xdr:sp macro="" textlink="">
      <xdr:nvSpPr>
        <xdr:cNvPr id="266" name="n_4mainValue【体育館・プール】&#10;一人当たり面積">
          <a:extLst>
            <a:ext uri="{FF2B5EF4-FFF2-40B4-BE49-F238E27FC236}">
              <a16:creationId xmlns:a16="http://schemas.microsoft.com/office/drawing/2014/main" id="{C8CBBDD3-AC5A-4F83-9DFC-CB85D318D5F6}"/>
            </a:ext>
          </a:extLst>
        </xdr:cNvPr>
        <xdr:cNvSpPr txBox="1"/>
      </xdr:nvSpPr>
      <xdr:spPr>
        <a:xfrm>
          <a:off x="673742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113384D8-C0A4-4941-B53D-F25931DA0F4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B9A17C48-D73E-49D8-B96C-E1C91C92BE4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CF3D19AA-76B4-46D4-9980-96F535B33AD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21A4EC1F-59C1-4BC5-842E-45EBBD3DEB1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45DD842E-3169-4ABA-9FDF-C61120314D5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F5FBB8AD-7622-4E98-880B-778CB0CB5B4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39A199F6-8D2C-4EA6-9E70-F7C14A41ABB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F0F2EA81-A22C-43E7-B380-C28DDB3DC62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64AB1F8E-2F95-4353-B9C7-FCC2634FE7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82999245-2A86-4390-8F42-E385E7F5763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3CB94689-7F15-4BB6-B715-965D3CAB58F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0B2280C1-F624-4B16-B609-B4ACFC3D2C3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E8DA87DA-DD46-4406-9042-6ABECBD3D86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93E7F91F-58D1-4BE6-BA74-2F2A2487D44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D893763F-625E-42CE-9840-F8756F83DD6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BB6005B0-6846-4C90-85DD-E9C8D19E1D6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D804D391-C098-40B8-AA32-E59494CDA3B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BB9CCAC3-6A20-4F2A-9655-FB2D182C232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267A50AE-DC56-4187-BB18-8A0A2679D9A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271100DC-4489-45A2-9A48-32C508C7C66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61F71D92-7002-4B07-9875-A91798DD8F6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F0BF7A2F-EC2D-4ED1-88BC-23D80B53007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D44A01DC-5BC8-4F11-9ACA-5D987403348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2A8902EB-BDD6-4701-8DBE-DBDB1E91A5A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54590600-C1B1-452C-A2EB-79391E0382C7}"/>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27E4FACB-66F2-499A-A1A6-A19418D96D9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FEE1CE62-FAC9-42AA-9C4A-5F96C9E70BF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7B7D6D3D-7304-4FDF-885D-84F71318CDE3}"/>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5" name="直線コネクタ 294">
          <a:extLst>
            <a:ext uri="{FF2B5EF4-FFF2-40B4-BE49-F238E27FC236}">
              <a16:creationId xmlns:a16="http://schemas.microsoft.com/office/drawing/2014/main" id="{61767171-4F68-4632-90FE-B48C7F634D65}"/>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218B7440-BFB3-4FC9-A558-6033C54FE1F1}"/>
            </a:ext>
          </a:extLst>
        </xdr:cNvPr>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97" name="フローチャート: 判断 296">
          <a:extLst>
            <a:ext uri="{FF2B5EF4-FFF2-40B4-BE49-F238E27FC236}">
              <a16:creationId xmlns:a16="http://schemas.microsoft.com/office/drawing/2014/main" id="{A2834D66-6A12-4760-9F6C-AAB1EFE39D2A}"/>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8" name="フローチャート: 判断 297">
          <a:extLst>
            <a:ext uri="{FF2B5EF4-FFF2-40B4-BE49-F238E27FC236}">
              <a16:creationId xmlns:a16="http://schemas.microsoft.com/office/drawing/2014/main" id="{A47C1D93-DDA3-49F2-B8CE-CEC462172131}"/>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99" name="フローチャート: 判断 298">
          <a:extLst>
            <a:ext uri="{FF2B5EF4-FFF2-40B4-BE49-F238E27FC236}">
              <a16:creationId xmlns:a16="http://schemas.microsoft.com/office/drawing/2014/main" id="{766C0D05-56AA-40B2-8A40-E22318E772E9}"/>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300" name="フローチャート: 判断 299">
          <a:extLst>
            <a:ext uri="{FF2B5EF4-FFF2-40B4-BE49-F238E27FC236}">
              <a16:creationId xmlns:a16="http://schemas.microsoft.com/office/drawing/2014/main" id="{661C66DA-F7FB-4645-A0FE-5F40FD6422F9}"/>
            </a:ext>
          </a:extLst>
        </xdr:cNvPr>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301" name="フローチャート: 判断 300">
          <a:extLst>
            <a:ext uri="{FF2B5EF4-FFF2-40B4-BE49-F238E27FC236}">
              <a16:creationId xmlns:a16="http://schemas.microsoft.com/office/drawing/2014/main" id="{6B134032-D5B0-46EB-9633-B1E6B0360969}"/>
            </a:ext>
          </a:extLst>
        </xdr:cNvPr>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08A0A93-FC42-4501-8F4D-6CBCEF7EE04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CDB4E3A-6ADA-4A9A-AE4E-656E51327CB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81BE309-F244-4E5F-A4A0-65443047208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4FDABAB5-9D8F-47F5-B7F9-D9289280BD2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479B986F-8BA3-4921-814D-2269E6D45AB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307" name="楕円 306">
          <a:extLst>
            <a:ext uri="{FF2B5EF4-FFF2-40B4-BE49-F238E27FC236}">
              <a16:creationId xmlns:a16="http://schemas.microsoft.com/office/drawing/2014/main" id="{DE5BE6C3-90CB-4431-BEF4-D3EA9EA64572}"/>
            </a:ext>
          </a:extLst>
        </xdr:cNvPr>
        <xdr:cNvSpPr/>
      </xdr:nvSpPr>
      <xdr:spPr>
        <a:xfrm>
          <a:off x="45847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6366</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4178EBBD-CB19-456B-89C5-BE5C30CFEB84}"/>
            </a:ext>
          </a:extLst>
        </xdr:cNvPr>
        <xdr:cNvSpPr txBox="1"/>
      </xdr:nvSpPr>
      <xdr:spPr>
        <a:xfrm>
          <a:off x="4673600"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113030</xdr:rowOff>
    </xdr:from>
    <xdr:to>
      <xdr:col>20</xdr:col>
      <xdr:colOff>38100</xdr:colOff>
      <xdr:row>81</xdr:row>
      <xdr:rowOff>43180</xdr:rowOff>
    </xdr:to>
    <xdr:sp macro="" textlink="">
      <xdr:nvSpPr>
        <xdr:cNvPr id="309" name="楕円 308">
          <a:extLst>
            <a:ext uri="{FF2B5EF4-FFF2-40B4-BE49-F238E27FC236}">
              <a16:creationId xmlns:a16="http://schemas.microsoft.com/office/drawing/2014/main" id="{D94FF4CF-5461-46FE-AABA-D11FE469936F}"/>
            </a:ext>
          </a:extLst>
        </xdr:cNvPr>
        <xdr:cNvSpPr/>
      </xdr:nvSpPr>
      <xdr:spPr>
        <a:xfrm>
          <a:off x="3746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163830</xdr:rowOff>
    </xdr:from>
    <xdr:to>
      <xdr:col>24</xdr:col>
      <xdr:colOff>63500</xdr:colOff>
      <xdr:row>81</xdr:row>
      <xdr:rowOff>34289</xdr:rowOff>
    </xdr:to>
    <xdr:cxnSp macro="">
      <xdr:nvCxnSpPr>
        <xdr:cNvPr id="310" name="直線コネクタ 309">
          <a:extLst>
            <a:ext uri="{FF2B5EF4-FFF2-40B4-BE49-F238E27FC236}">
              <a16:creationId xmlns:a16="http://schemas.microsoft.com/office/drawing/2014/main" id="{C9E17991-F977-4509-9EF2-E505BA095C53}"/>
            </a:ext>
          </a:extLst>
        </xdr:cNvPr>
        <xdr:cNvCxnSpPr/>
      </xdr:nvCxnSpPr>
      <xdr:spPr>
        <a:xfrm>
          <a:off x="3797300" y="138798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101600</xdr:rowOff>
    </xdr:from>
    <xdr:to>
      <xdr:col>15</xdr:col>
      <xdr:colOff>101600</xdr:colOff>
      <xdr:row>81</xdr:row>
      <xdr:rowOff>31750</xdr:rowOff>
    </xdr:to>
    <xdr:sp macro="" textlink="">
      <xdr:nvSpPr>
        <xdr:cNvPr id="311" name="楕円 310">
          <a:extLst>
            <a:ext uri="{FF2B5EF4-FFF2-40B4-BE49-F238E27FC236}">
              <a16:creationId xmlns:a16="http://schemas.microsoft.com/office/drawing/2014/main" id="{84F6E4A1-5B0C-4BA7-B52B-B1E78B1534BF}"/>
            </a:ext>
          </a:extLst>
        </xdr:cNvPr>
        <xdr:cNvSpPr/>
      </xdr:nvSpPr>
      <xdr:spPr>
        <a:xfrm>
          <a:off x="2857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152400</xdr:rowOff>
    </xdr:from>
    <xdr:to>
      <xdr:col>19</xdr:col>
      <xdr:colOff>177800</xdr:colOff>
      <xdr:row>80</xdr:row>
      <xdr:rowOff>163830</xdr:rowOff>
    </xdr:to>
    <xdr:cxnSp macro="">
      <xdr:nvCxnSpPr>
        <xdr:cNvPr id="312" name="直線コネクタ 311">
          <a:extLst>
            <a:ext uri="{FF2B5EF4-FFF2-40B4-BE49-F238E27FC236}">
              <a16:creationId xmlns:a16="http://schemas.microsoft.com/office/drawing/2014/main" id="{41E4C1F0-8421-4F66-A106-80504CA7F878}"/>
            </a:ext>
          </a:extLst>
        </xdr:cNvPr>
        <xdr:cNvCxnSpPr/>
      </xdr:nvCxnSpPr>
      <xdr:spPr>
        <a:xfrm>
          <a:off x="2908300" y="138684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63500</xdr:rowOff>
    </xdr:from>
    <xdr:to>
      <xdr:col>10</xdr:col>
      <xdr:colOff>165100</xdr:colOff>
      <xdr:row>80</xdr:row>
      <xdr:rowOff>165100</xdr:rowOff>
    </xdr:to>
    <xdr:sp macro="" textlink="">
      <xdr:nvSpPr>
        <xdr:cNvPr id="313" name="楕円 312">
          <a:extLst>
            <a:ext uri="{FF2B5EF4-FFF2-40B4-BE49-F238E27FC236}">
              <a16:creationId xmlns:a16="http://schemas.microsoft.com/office/drawing/2014/main" id="{D1BA7F2E-B82B-4D22-8827-93C407A063B6}"/>
            </a:ext>
          </a:extLst>
        </xdr:cNvPr>
        <xdr:cNvSpPr/>
      </xdr:nvSpPr>
      <xdr:spPr>
        <a:xfrm>
          <a:off x="1968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114300</xdr:rowOff>
    </xdr:from>
    <xdr:to>
      <xdr:col>15</xdr:col>
      <xdr:colOff>50800</xdr:colOff>
      <xdr:row>80</xdr:row>
      <xdr:rowOff>152400</xdr:rowOff>
    </xdr:to>
    <xdr:cxnSp macro="">
      <xdr:nvCxnSpPr>
        <xdr:cNvPr id="314" name="直線コネクタ 313">
          <a:extLst>
            <a:ext uri="{FF2B5EF4-FFF2-40B4-BE49-F238E27FC236}">
              <a16:creationId xmlns:a16="http://schemas.microsoft.com/office/drawing/2014/main" id="{7C3DAF66-4DFE-4257-BE19-0BEE669A1BF0}"/>
            </a:ext>
          </a:extLst>
        </xdr:cNvPr>
        <xdr:cNvCxnSpPr/>
      </xdr:nvCxnSpPr>
      <xdr:spPr>
        <a:xfrm>
          <a:off x="2019300" y="1383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141605</xdr:rowOff>
    </xdr:from>
    <xdr:to>
      <xdr:col>6</xdr:col>
      <xdr:colOff>38100</xdr:colOff>
      <xdr:row>80</xdr:row>
      <xdr:rowOff>71755</xdr:rowOff>
    </xdr:to>
    <xdr:sp macro="" textlink="">
      <xdr:nvSpPr>
        <xdr:cNvPr id="315" name="楕円 314">
          <a:extLst>
            <a:ext uri="{FF2B5EF4-FFF2-40B4-BE49-F238E27FC236}">
              <a16:creationId xmlns:a16="http://schemas.microsoft.com/office/drawing/2014/main" id="{C7073E8F-9CBC-4D96-B3BC-71571D953F93}"/>
            </a:ext>
          </a:extLst>
        </xdr:cNvPr>
        <xdr:cNvSpPr/>
      </xdr:nvSpPr>
      <xdr:spPr>
        <a:xfrm>
          <a:off x="1079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20955</xdr:rowOff>
    </xdr:from>
    <xdr:to>
      <xdr:col>10</xdr:col>
      <xdr:colOff>114300</xdr:colOff>
      <xdr:row>80</xdr:row>
      <xdr:rowOff>114300</xdr:rowOff>
    </xdr:to>
    <xdr:cxnSp macro="">
      <xdr:nvCxnSpPr>
        <xdr:cNvPr id="316" name="直線コネクタ 315">
          <a:extLst>
            <a:ext uri="{FF2B5EF4-FFF2-40B4-BE49-F238E27FC236}">
              <a16:creationId xmlns:a16="http://schemas.microsoft.com/office/drawing/2014/main" id="{4F1C9040-4ED6-4617-964F-767F45E47AF8}"/>
            </a:ext>
          </a:extLst>
        </xdr:cNvPr>
        <xdr:cNvCxnSpPr/>
      </xdr:nvCxnSpPr>
      <xdr:spPr>
        <a:xfrm>
          <a:off x="1130300" y="1373695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17163</xdr:rowOff>
    </xdr:from>
    <xdr:ext cx="405111" cy="259045"/>
    <xdr:sp macro="" textlink="">
      <xdr:nvSpPr>
        <xdr:cNvPr id="317" name="n_1aveValue【福祉施設】&#10;有形固定資産減価償却率">
          <a:extLst>
            <a:ext uri="{FF2B5EF4-FFF2-40B4-BE49-F238E27FC236}">
              <a16:creationId xmlns:a16="http://schemas.microsoft.com/office/drawing/2014/main" id="{630D7622-E340-4648-8ECB-30842D53889B}"/>
            </a:ext>
          </a:extLst>
        </xdr:cNvPr>
        <xdr:cNvSpPr txBox="1"/>
      </xdr:nvSpPr>
      <xdr:spPr>
        <a:xfrm>
          <a:off x="35820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318" name="n_2aveValue【福祉施設】&#10;有形固定資産減価償却率">
          <a:extLst>
            <a:ext uri="{FF2B5EF4-FFF2-40B4-BE49-F238E27FC236}">
              <a16:creationId xmlns:a16="http://schemas.microsoft.com/office/drawing/2014/main" id="{E3DDDABD-B748-451B-AD01-D68EFFB74FF3}"/>
            </a:ext>
          </a:extLst>
        </xdr:cNvPr>
        <xdr:cNvSpPr txBox="1"/>
      </xdr:nvSpPr>
      <xdr:spPr>
        <a:xfrm>
          <a:off x="2705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55263</xdr:rowOff>
    </xdr:from>
    <xdr:ext cx="405111" cy="259045"/>
    <xdr:sp macro="" textlink="">
      <xdr:nvSpPr>
        <xdr:cNvPr id="319" name="n_3aveValue【福祉施設】&#10;有形固定資産減価償却率">
          <a:extLst>
            <a:ext uri="{FF2B5EF4-FFF2-40B4-BE49-F238E27FC236}">
              <a16:creationId xmlns:a16="http://schemas.microsoft.com/office/drawing/2014/main" id="{2FED1AAD-682D-4A18-A695-4A50659DB231}"/>
            </a:ext>
          </a:extLst>
        </xdr:cNvPr>
        <xdr:cNvSpPr txBox="1"/>
      </xdr:nvSpPr>
      <xdr:spPr>
        <a:xfrm>
          <a:off x="1816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154322</xdr:rowOff>
    </xdr:from>
    <xdr:ext cx="405111" cy="259045"/>
    <xdr:sp macro="" textlink="">
      <xdr:nvSpPr>
        <xdr:cNvPr id="320" name="n_4aveValue【福祉施設】&#10;有形固定資産減価償却率">
          <a:extLst>
            <a:ext uri="{FF2B5EF4-FFF2-40B4-BE49-F238E27FC236}">
              <a16:creationId xmlns:a16="http://schemas.microsoft.com/office/drawing/2014/main" id="{10A29FD1-0D92-48AE-81F5-D5DF1503009B}"/>
            </a:ext>
          </a:extLst>
        </xdr:cNvPr>
        <xdr:cNvSpPr txBox="1"/>
      </xdr:nvSpPr>
      <xdr:spPr>
        <a:xfrm>
          <a:off x="927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59707</xdr:rowOff>
    </xdr:from>
    <xdr:ext cx="405111" cy="259045"/>
    <xdr:sp macro="" textlink="">
      <xdr:nvSpPr>
        <xdr:cNvPr id="321" name="n_1mainValue【福祉施設】&#10;有形固定資産減価償却率">
          <a:extLst>
            <a:ext uri="{FF2B5EF4-FFF2-40B4-BE49-F238E27FC236}">
              <a16:creationId xmlns:a16="http://schemas.microsoft.com/office/drawing/2014/main" id="{AEC0EA1D-9686-4CD5-82CD-AB69CEFD8098}"/>
            </a:ext>
          </a:extLst>
        </xdr:cNvPr>
        <xdr:cNvSpPr txBox="1"/>
      </xdr:nvSpPr>
      <xdr:spPr>
        <a:xfrm>
          <a:off x="3582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48277</xdr:rowOff>
    </xdr:from>
    <xdr:ext cx="405111" cy="259045"/>
    <xdr:sp macro="" textlink="">
      <xdr:nvSpPr>
        <xdr:cNvPr id="322" name="n_2mainValue【福祉施設】&#10;有形固定資産減価償却率">
          <a:extLst>
            <a:ext uri="{FF2B5EF4-FFF2-40B4-BE49-F238E27FC236}">
              <a16:creationId xmlns:a16="http://schemas.microsoft.com/office/drawing/2014/main" id="{9174DD57-7D33-4FC0-BB87-823DB4E0BE5C}"/>
            </a:ext>
          </a:extLst>
        </xdr:cNvPr>
        <xdr:cNvSpPr txBox="1"/>
      </xdr:nvSpPr>
      <xdr:spPr>
        <a:xfrm>
          <a:off x="2705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10177</xdr:rowOff>
    </xdr:from>
    <xdr:ext cx="405111" cy="259045"/>
    <xdr:sp macro="" textlink="">
      <xdr:nvSpPr>
        <xdr:cNvPr id="323" name="n_3mainValue【福祉施設】&#10;有形固定資産減価償却率">
          <a:extLst>
            <a:ext uri="{FF2B5EF4-FFF2-40B4-BE49-F238E27FC236}">
              <a16:creationId xmlns:a16="http://schemas.microsoft.com/office/drawing/2014/main" id="{9579FACE-4D40-42D1-A4A1-C1354A27E6F4}"/>
            </a:ext>
          </a:extLst>
        </xdr:cNvPr>
        <xdr:cNvSpPr txBox="1"/>
      </xdr:nvSpPr>
      <xdr:spPr>
        <a:xfrm>
          <a:off x="1816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88282</xdr:rowOff>
    </xdr:from>
    <xdr:ext cx="405111" cy="259045"/>
    <xdr:sp macro="" textlink="">
      <xdr:nvSpPr>
        <xdr:cNvPr id="324" name="n_4mainValue【福祉施設】&#10;有形固定資産減価償却率">
          <a:extLst>
            <a:ext uri="{FF2B5EF4-FFF2-40B4-BE49-F238E27FC236}">
              <a16:creationId xmlns:a16="http://schemas.microsoft.com/office/drawing/2014/main" id="{7BCC4B67-96CD-487A-A174-77772204FB6C}"/>
            </a:ext>
          </a:extLst>
        </xdr:cNvPr>
        <xdr:cNvSpPr txBox="1"/>
      </xdr:nvSpPr>
      <xdr:spPr>
        <a:xfrm>
          <a:off x="9277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CF36B121-7DE4-4489-AB3B-7BB6AF4501E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40354554-DFD9-494F-B7B5-FCB7A769898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D13F4FC7-DCC9-427C-83E4-81887996D21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8B6A1F67-B8DF-4247-AC1F-03518CFC2EE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123A8331-FAB1-45B3-B0E8-B2339A75F61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D6AF94A3-A86F-46FF-BDBB-6866520DEC1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BA7A5312-9106-4984-BF49-5F23C6FCBCE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F909FFBE-68E0-456E-8F88-A5EC6AC83DE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8DAB9728-5DF0-4CE1-B015-4CD376740F3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6155A2B0-C526-4167-B355-BC2B159EB59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E3F8974A-D61D-48F6-8279-75089997503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806290F1-9502-41E3-B19B-4F0EBA459142}"/>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B52324D4-F8AB-412F-B21A-6ECB1D860E8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CC670457-9F5B-4D59-B617-FBE1B215393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9CE39A9B-BF13-40ED-82DE-59FC696B7277}"/>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7BAFE7AC-D80E-4110-A111-088737C6D7DF}"/>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F275CD1-982D-40D8-B17C-9C2FAE1AE26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3976ADB7-BC18-4673-A912-A295707D2BD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1BA8A54B-714E-4374-AD9F-C4964AC5032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FF3E57A9-F528-4982-A4EF-052767DC030A}"/>
            </a:ext>
          </a:extLst>
        </xdr:cNvPr>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07F5F826-440F-43F4-9396-D52759C37389}"/>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F1B50233-E33F-4624-BB11-4F2B824E281E}"/>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347" name="【福祉施設】&#10;一人当たり面積最大値テキスト">
          <a:extLst>
            <a:ext uri="{FF2B5EF4-FFF2-40B4-BE49-F238E27FC236}">
              <a16:creationId xmlns:a16="http://schemas.microsoft.com/office/drawing/2014/main" id="{EEE503FE-7E99-4E9F-8059-A2C52C512126}"/>
            </a:ext>
          </a:extLst>
        </xdr:cNvPr>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348" name="直線コネクタ 347">
          <a:extLst>
            <a:ext uri="{FF2B5EF4-FFF2-40B4-BE49-F238E27FC236}">
              <a16:creationId xmlns:a16="http://schemas.microsoft.com/office/drawing/2014/main" id="{452A9906-FBCB-40BC-9597-5CD57C92D64B}"/>
            </a:ext>
          </a:extLst>
        </xdr:cNvPr>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124032</xdr:rowOff>
    </xdr:from>
    <xdr:ext cx="469744" cy="259045"/>
    <xdr:sp macro="" textlink="">
      <xdr:nvSpPr>
        <xdr:cNvPr id="349" name="【福祉施設】&#10;一人当たり面積平均値テキスト">
          <a:extLst>
            <a:ext uri="{FF2B5EF4-FFF2-40B4-BE49-F238E27FC236}">
              <a16:creationId xmlns:a16="http://schemas.microsoft.com/office/drawing/2014/main" id="{46DAD823-926C-457B-95A2-63847DAF25E6}"/>
            </a:ext>
          </a:extLst>
        </xdr:cNvPr>
        <xdr:cNvSpPr txBox="1"/>
      </xdr:nvSpPr>
      <xdr:spPr>
        <a:xfrm>
          <a:off x="10515600" y="14354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50" name="フローチャート: 判断 349">
          <a:extLst>
            <a:ext uri="{FF2B5EF4-FFF2-40B4-BE49-F238E27FC236}">
              <a16:creationId xmlns:a16="http://schemas.microsoft.com/office/drawing/2014/main" id="{2409EB27-5748-45F0-8C5B-32B5B543C2FD}"/>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351" name="フローチャート: 判断 350">
          <a:extLst>
            <a:ext uri="{FF2B5EF4-FFF2-40B4-BE49-F238E27FC236}">
              <a16:creationId xmlns:a16="http://schemas.microsoft.com/office/drawing/2014/main" id="{6D6DD9CC-3D5B-4BC2-BAA7-63C8AC982417}"/>
            </a:ext>
          </a:extLst>
        </xdr:cNvPr>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352" name="フローチャート: 判断 351">
          <a:extLst>
            <a:ext uri="{FF2B5EF4-FFF2-40B4-BE49-F238E27FC236}">
              <a16:creationId xmlns:a16="http://schemas.microsoft.com/office/drawing/2014/main" id="{63F24036-9BD0-48DB-A007-2D437A9A76F9}"/>
            </a:ext>
          </a:extLst>
        </xdr:cNvPr>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353" name="フローチャート: 判断 352">
          <a:extLst>
            <a:ext uri="{FF2B5EF4-FFF2-40B4-BE49-F238E27FC236}">
              <a16:creationId xmlns:a16="http://schemas.microsoft.com/office/drawing/2014/main" id="{AEB08A57-E8A3-45D5-963A-B639422A4531}"/>
            </a:ext>
          </a:extLst>
        </xdr:cNvPr>
        <xdr:cNvSpPr/>
      </xdr:nvSpPr>
      <xdr:spPr>
        <a:xfrm>
          <a:off x="7810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354" name="フローチャート: 判断 353">
          <a:extLst>
            <a:ext uri="{FF2B5EF4-FFF2-40B4-BE49-F238E27FC236}">
              <a16:creationId xmlns:a16="http://schemas.microsoft.com/office/drawing/2014/main" id="{BE7D28B3-DD11-42E1-890A-3244BEC4F66F}"/>
            </a:ext>
          </a:extLst>
        </xdr:cNvPr>
        <xdr:cNvSpPr/>
      </xdr:nvSpPr>
      <xdr:spPr>
        <a:xfrm>
          <a:off x="6921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D77B36F-BA64-4889-B663-F1F48C78139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633EEE1-38CF-4631-92A5-AB581EEDAE1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5F7DB6A-6996-4B7F-A4A4-96D50C597AC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7EFAAA1-09F3-4E73-ACCB-89C8AD89211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72A49CA-370B-473F-A6C9-63D4BBC8781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136461</xdr:rowOff>
    </xdr:from>
    <xdr:to>
      <xdr:col>55</xdr:col>
      <xdr:colOff>50800</xdr:colOff>
      <xdr:row>84</xdr:row>
      <xdr:rowOff>66611</xdr:rowOff>
    </xdr:to>
    <xdr:sp macro="" textlink="">
      <xdr:nvSpPr>
        <xdr:cNvPr id="360" name="楕円 359">
          <a:extLst>
            <a:ext uri="{FF2B5EF4-FFF2-40B4-BE49-F238E27FC236}">
              <a16:creationId xmlns:a16="http://schemas.microsoft.com/office/drawing/2014/main" id="{34D95A0B-50E2-4A54-BAC3-793407884519}"/>
            </a:ext>
          </a:extLst>
        </xdr:cNvPr>
        <xdr:cNvSpPr/>
      </xdr:nvSpPr>
      <xdr:spPr>
        <a:xfrm>
          <a:off x="10426700" y="1436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159338</xdr:rowOff>
    </xdr:from>
    <xdr:ext cx="469744" cy="259045"/>
    <xdr:sp macro="" textlink="">
      <xdr:nvSpPr>
        <xdr:cNvPr id="361" name="【福祉施設】&#10;一人当たり面積該当値テキスト">
          <a:extLst>
            <a:ext uri="{FF2B5EF4-FFF2-40B4-BE49-F238E27FC236}">
              <a16:creationId xmlns:a16="http://schemas.microsoft.com/office/drawing/2014/main" id="{1962EC55-2B69-45B1-8114-872E0CA68F91}"/>
            </a:ext>
          </a:extLst>
        </xdr:cNvPr>
        <xdr:cNvSpPr txBox="1"/>
      </xdr:nvSpPr>
      <xdr:spPr>
        <a:xfrm>
          <a:off x="10515600" y="1421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142176</xdr:rowOff>
    </xdr:from>
    <xdr:to>
      <xdr:col>50</xdr:col>
      <xdr:colOff>165100</xdr:colOff>
      <xdr:row>84</xdr:row>
      <xdr:rowOff>72326</xdr:rowOff>
    </xdr:to>
    <xdr:sp macro="" textlink="">
      <xdr:nvSpPr>
        <xdr:cNvPr id="362" name="楕円 361">
          <a:extLst>
            <a:ext uri="{FF2B5EF4-FFF2-40B4-BE49-F238E27FC236}">
              <a16:creationId xmlns:a16="http://schemas.microsoft.com/office/drawing/2014/main" id="{46257E0A-08BB-42DA-8D80-8B5A1620D4C1}"/>
            </a:ext>
          </a:extLst>
        </xdr:cNvPr>
        <xdr:cNvSpPr/>
      </xdr:nvSpPr>
      <xdr:spPr>
        <a:xfrm>
          <a:off x="9588500" y="1437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15811</xdr:rowOff>
    </xdr:from>
    <xdr:to>
      <xdr:col>55</xdr:col>
      <xdr:colOff>0</xdr:colOff>
      <xdr:row>84</xdr:row>
      <xdr:rowOff>21526</xdr:rowOff>
    </xdr:to>
    <xdr:cxnSp macro="">
      <xdr:nvCxnSpPr>
        <xdr:cNvPr id="363" name="直線コネクタ 362">
          <a:extLst>
            <a:ext uri="{FF2B5EF4-FFF2-40B4-BE49-F238E27FC236}">
              <a16:creationId xmlns:a16="http://schemas.microsoft.com/office/drawing/2014/main" id="{051D4EE6-000E-4B39-ADC4-D847B38E499C}"/>
            </a:ext>
          </a:extLst>
        </xdr:cNvPr>
        <xdr:cNvCxnSpPr/>
      </xdr:nvCxnSpPr>
      <xdr:spPr>
        <a:xfrm flipV="1">
          <a:off x="9639300" y="14417611"/>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148462</xdr:rowOff>
    </xdr:from>
    <xdr:to>
      <xdr:col>46</xdr:col>
      <xdr:colOff>38100</xdr:colOff>
      <xdr:row>84</xdr:row>
      <xdr:rowOff>78612</xdr:rowOff>
    </xdr:to>
    <xdr:sp macro="" textlink="">
      <xdr:nvSpPr>
        <xdr:cNvPr id="364" name="楕円 363">
          <a:extLst>
            <a:ext uri="{FF2B5EF4-FFF2-40B4-BE49-F238E27FC236}">
              <a16:creationId xmlns:a16="http://schemas.microsoft.com/office/drawing/2014/main" id="{900545CE-19BA-45DA-9E50-D8C1DB81D50F}"/>
            </a:ext>
          </a:extLst>
        </xdr:cNvPr>
        <xdr:cNvSpPr/>
      </xdr:nvSpPr>
      <xdr:spPr>
        <a:xfrm>
          <a:off x="8699500" y="1437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21526</xdr:rowOff>
    </xdr:from>
    <xdr:to>
      <xdr:col>50</xdr:col>
      <xdr:colOff>114300</xdr:colOff>
      <xdr:row>84</xdr:row>
      <xdr:rowOff>27812</xdr:rowOff>
    </xdr:to>
    <xdr:cxnSp macro="">
      <xdr:nvCxnSpPr>
        <xdr:cNvPr id="365" name="直線コネクタ 364">
          <a:extLst>
            <a:ext uri="{FF2B5EF4-FFF2-40B4-BE49-F238E27FC236}">
              <a16:creationId xmlns:a16="http://schemas.microsoft.com/office/drawing/2014/main" id="{53E125F8-6CD1-42B8-9FB0-F67C6FDE5718}"/>
            </a:ext>
          </a:extLst>
        </xdr:cNvPr>
        <xdr:cNvCxnSpPr/>
      </xdr:nvCxnSpPr>
      <xdr:spPr>
        <a:xfrm flipV="1">
          <a:off x="8750300" y="14423326"/>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153036</xdr:rowOff>
    </xdr:from>
    <xdr:to>
      <xdr:col>41</xdr:col>
      <xdr:colOff>101600</xdr:colOff>
      <xdr:row>84</xdr:row>
      <xdr:rowOff>83186</xdr:rowOff>
    </xdr:to>
    <xdr:sp macro="" textlink="">
      <xdr:nvSpPr>
        <xdr:cNvPr id="366" name="楕円 365">
          <a:extLst>
            <a:ext uri="{FF2B5EF4-FFF2-40B4-BE49-F238E27FC236}">
              <a16:creationId xmlns:a16="http://schemas.microsoft.com/office/drawing/2014/main" id="{35FDCDB7-2C76-46A1-998A-EE6102E2FDF7}"/>
            </a:ext>
          </a:extLst>
        </xdr:cNvPr>
        <xdr:cNvSpPr/>
      </xdr:nvSpPr>
      <xdr:spPr>
        <a:xfrm>
          <a:off x="7810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27812</xdr:rowOff>
    </xdr:from>
    <xdr:to>
      <xdr:col>45</xdr:col>
      <xdr:colOff>177800</xdr:colOff>
      <xdr:row>84</xdr:row>
      <xdr:rowOff>32386</xdr:rowOff>
    </xdr:to>
    <xdr:cxnSp macro="">
      <xdr:nvCxnSpPr>
        <xdr:cNvPr id="367" name="直線コネクタ 366">
          <a:extLst>
            <a:ext uri="{FF2B5EF4-FFF2-40B4-BE49-F238E27FC236}">
              <a16:creationId xmlns:a16="http://schemas.microsoft.com/office/drawing/2014/main" id="{ADC3A730-4E66-4E87-8ADC-0DE8B425C8ED}"/>
            </a:ext>
          </a:extLst>
        </xdr:cNvPr>
        <xdr:cNvCxnSpPr/>
      </xdr:nvCxnSpPr>
      <xdr:spPr>
        <a:xfrm flipV="1">
          <a:off x="7861300" y="14429612"/>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157035</xdr:rowOff>
    </xdr:from>
    <xdr:to>
      <xdr:col>36</xdr:col>
      <xdr:colOff>165100</xdr:colOff>
      <xdr:row>84</xdr:row>
      <xdr:rowOff>87185</xdr:rowOff>
    </xdr:to>
    <xdr:sp macro="" textlink="">
      <xdr:nvSpPr>
        <xdr:cNvPr id="368" name="楕円 367">
          <a:extLst>
            <a:ext uri="{FF2B5EF4-FFF2-40B4-BE49-F238E27FC236}">
              <a16:creationId xmlns:a16="http://schemas.microsoft.com/office/drawing/2014/main" id="{CDCC041B-89B2-476D-ABC8-F3AEBE9F572D}"/>
            </a:ext>
          </a:extLst>
        </xdr:cNvPr>
        <xdr:cNvSpPr/>
      </xdr:nvSpPr>
      <xdr:spPr>
        <a:xfrm>
          <a:off x="6921500" y="1438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32386</xdr:rowOff>
    </xdr:from>
    <xdr:to>
      <xdr:col>41</xdr:col>
      <xdr:colOff>50800</xdr:colOff>
      <xdr:row>84</xdr:row>
      <xdr:rowOff>36385</xdr:rowOff>
    </xdr:to>
    <xdr:cxnSp macro="">
      <xdr:nvCxnSpPr>
        <xdr:cNvPr id="369" name="直線コネクタ 368">
          <a:extLst>
            <a:ext uri="{FF2B5EF4-FFF2-40B4-BE49-F238E27FC236}">
              <a16:creationId xmlns:a16="http://schemas.microsoft.com/office/drawing/2014/main" id="{1F01F3AF-2CA2-4D19-940E-44D8ECA29A5B}"/>
            </a:ext>
          </a:extLst>
        </xdr:cNvPr>
        <xdr:cNvCxnSpPr/>
      </xdr:nvCxnSpPr>
      <xdr:spPr>
        <a:xfrm flipV="1">
          <a:off x="6972300" y="14434186"/>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93742</xdr:rowOff>
    </xdr:from>
    <xdr:ext cx="469744" cy="259045"/>
    <xdr:sp macro="" textlink="">
      <xdr:nvSpPr>
        <xdr:cNvPr id="370" name="n_1aveValue【福祉施設】&#10;一人当たり面積">
          <a:extLst>
            <a:ext uri="{FF2B5EF4-FFF2-40B4-BE49-F238E27FC236}">
              <a16:creationId xmlns:a16="http://schemas.microsoft.com/office/drawing/2014/main" id="{1F89334B-5205-4BE8-AF81-693FB0189130}"/>
            </a:ext>
          </a:extLst>
        </xdr:cNvPr>
        <xdr:cNvSpPr txBox="1"/>
      </xdr:nvSpPr>
      <xdr:spPr>
        <a:xfrm>
          <a:off x="9391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371" name="n_2aveValue【福祉施設】&#10;一人当たり面積">
          <a:extLst>
            <a:ext uri="{FF2B5EF4-FFF2-40B4-BE49-F238E27FC236}">
              <a16:creationId xmlns:a16="http://schemas.microsoft.com/office/drawing/2014/main" id="{4D4AA41C-221D-4ADA-9B46-88CF0428E098}"/>
            </a:ext>
          </a:extLst>
        </xdr:cNvPr>
        <xdr:cNvSpPr txBox="1"/>
      </xdr:nvSpPr>
      <xdr:spPr>
        <a:xfrm>
          <a:off x="8515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74883</xdr:rowOff>
    </xdr:from>
    <xdr:ext cx="469744" cy="259045"/>
    <xdr:sp macro="" textlink="">
      <xdr:nvSpPr>
        <xdr:cNvPr id="372" name="n_3aveValue【福祉施設】&#10;一人当たり面積">
          <a:extLst>
            <a:ext uri="{FF2B5EF4-FFF2-40B4-BE49-F238E27FC236}">
              <a16:creationId xmlns:a16="http://schemas.microsoft.com/office/drawing/2014/main" id="{B95BA188-610A-474E-8262-66AF40B46686}"/>
            </a:ext>
          </a:extLst>
        </xdr:cNvPr>
        <xdr:cNvSpPr txBox="1"/>
      </xdr:nvSpPr>
      <xdr:spPr>
        <a:xfrm>
          <a:off x="7626427" y="1447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89171</xdr:rowOff>
    </xdr:from>
    <xdr:ext cx="469744" cy="259045"/>
    <xdr:sp macro="" textlink="">
      <xdr:nvSpPr>
        <xdr:cNvPr id="373" name="n_4aveValue【福祉施設】&#10;一人当たり面積">
          <a:extLst>
            <a:ext uri="{FF2B5EF4-FFF2-40B4-BE49-F238E27FC236}">
              <a16:creationId xmlns:a16="http://schemas.microsoft.com/office/drawing/2014/main" id="{506C5623-EB34-45EC-B95C-C21062B3C638}"/>
            </a:ext>
          </a:extLst>
        </xdr:cNvPr>
        <xdr:cNvSpPr txBox="1"/>
      </xdr:nvSpPr>
      <xdr:spPr>
        <a:xfrm>
          <a:off x="6737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88853</xdr:rowOff>
    </xdr:from>
    <xdr:ext cx="469744" cy="259045"/>
    <xdr:sp macro="" textlink="">
      <xdr:nvSpPr>
        <xdr:cNvPr id="374" name="n_1mainValue【福祉施設】&#10;一人当たり面積">
          <a:extLst>
            <a:ext uri="{FF2B5EF4-FFF2-40B4-BE49-F238E27FC236}">
              <a16:creationId xmlns:a16="http://schemas.microsoft.com/office/drawing/2014/main" id="{DD393283-1259-4819-AAAB-C15C0A42753B}"/>
            </a:ext>
          </a:extLst>
        </xdr:cNvPr>
        <xdr:cNvSpPr txBox="1"/>
      </xdr:nvSpPr>
      <xdr:spPr>
        <a:xfrm>
          <a:off x="9391727" y="1414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69739</xdr:rowOff>
    </xdr:from>
    <xdr:ext cx="469744" cy="259045"/>
    <xdr:sp macro="" textlink="">
      <xdr:nvSpPr>
        <xdr:cNvPr id="375" name="n_2mainValue【福祉施設】&#10;一人当たり面積">
          <a:extLst>
            <a:ext uri="{FF2B5EF4-FFF2-40B4-BE49-F238E27FC236}">
              <a16:creationId xmlns:a16="http://schemas.microsoft.com/office/drawing/2014/main" id="{15CBBCA4-BED4-4525-94BA-786C50D464C9}"/>
            </a:ext>
          </a:extLst>
        </xdr:cNvPr>
        <xdr:cNvSpPr txBox="1"/>
      </xdr:nvSpPr>
      <xdr:spPr>
        <a:xfrm>
          <a:off x="8515427" y="144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99713</xdr:rowOff>
    </xdr:from>
    <xdr:ext cx="469744" cy="259045"/>
    <xdr:sp macro="" textlink="">
      <xdr:nvSpPr>
        <xdr:cNvPr id="376" name="n_3mainValue【福祉施設】&#10;一人当たり面積">
          <a:extLst>
            <a:ext uri="{FF2B5EF4-FFF2-40B4-BE49-F238E27FC236}">
              <a16:creationId xmlns:a16="http://schemas.microsoft.com/office/drawing/2014/main" id="{6EBB3743-F30D-43F4-862D-A3CA326234D2}"/>
            </a:ext>
          </a:extLst>
        </xdr:cNvPr>
        <xdr:cNvSpPr txBox="1"/>
      </xdr:nvSpPr>
      <xdr:spPr>
        <a:xfrm>
          <a:off x="7626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103712</xdr:rowOff>
    </xdr:from>
    <xdr:ext cx="469744" cy="259045"/>
    <xdr:sp macro="" textlink="">
      <xdr:nvSpPr>
        <xdr:cNvPr id="377" name="n_4mainValue【福祉施設】&#10;一人当たり面積">
          <a:extLst>
            <a:ext uri="{FF2B5EF4-FFF2-40B4-BE49-F238E27FC236}">
              <a16:creationId xmlns:a16="http://schemas.microsoft.com/office/drawing/2014/main" id="{8F612BA0-ADF1-4A38-91A0-7F077EBD3128}"/>
            </a:ext>
          </a:extLst>
        </xdr:cNvPr>
        <xdr:cNvSpPr txBox="1"/>
      </xdr:nvSpPr>
      <xdr:spPr>
        <a:xfrm>
          <a:off x="6737427" y="1416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880943BE-C400-4A06-A8E8-C2EB91BD840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4B5DD49E-4245-4AAD-AC6E-C8A16D8E945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C7F930B4-D2BB-4347-A613-4B3101E7BD8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FC9D47B0-18D6-48D6-8DC4-9BE5A9028CC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96C08F39-AADF-4544-811E-DF8CBD1B234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80FA27E0-C47B-4C69-923F-E0B3F4FB6CE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F9B9A290-7D4B-4552-9505-15B71289D81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34398CDC-AC43-4D61-92DD-4BA31B0D298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1B72288-28AC-457E-B7AF-7DB7371E763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5066BA7E-1B72-4240-90DF-4D04D22B016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A38F31BA-B984-42F4-9DBC-0C67DBF4E86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AF4FEB31-FABD-4650-B9DC-88AB2D6125F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EFE94538-7A7F-484C-A473-574B01B8C24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536BD360-D766-46BC-B01F-95DBED8B6FE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C24F42A7-745C-4896-B431-75585313464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B1D64252-2C47-4242-96BC-09A7CE96F74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15EFD81A-920F-4E9B-879A-B5C88DC0CBE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57DD391C-EB92-4861-B7D7-E6D65E77ACD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23D941F8-7C9D-41ED-9D90-E39C54C905C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200842D3-B0D0-4AAE-B34F-2AFB07B8BD1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14B122F0-AAEC-4ADD-B8E6-5A7CA858F9D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37D6D0D5-B6A0-4FEC-9339-70357B7F632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D8C931EC-7DA8-462F-844C-2A4A429069D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70721C79-3A02-4803-9A1B-7381587BD5B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FE435978-F41B-4615-AAEF-03CBDBF0A33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C8AF445E-C923-483D-95B9-72C0437A2DCF}"/>
            </a:ext>
          </a:extLst>
        </xdr:cNvPr>
        <xdr:cNvCxnSpPr/>
      </xdr:nvCxnSpPr>
      <xdr:spPr>
        <a:xfrm flipV="1">
          <a:off x="4634865"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A2491AD2-E7D8-452A-83D5-13FC1C8F0D1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239A7DC2-D629-4C27-BBD2-8D9FC0B5592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1FD28734-743E-43E2-AD8A-BCD1FF7B079A}"/>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407" name="直線コネクタ 406">
          <a:extLst>
            <a:ext uri="{FF2B5EF4-FFF2-40B4-BE49-F238E27FC236}">
              <a16:creationId xmlns:a16="http://schemas.microsoft.com/office/drawing/2014/main" id="{8EF06D66-FEC2-43B4-A154-EE5D59491627}"/>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12354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15E124D4-B3C3-4C1B-B67C-9FFA1974B600}"/>
            </a:ext>
          </a:extLst>
        </xdr:cNvPr>
        <xdr:cNvSpPr txBox="1"/>
      </xdr:nvSpPr>
      <xdr:spPr>
        <a:xfrm>
          <a:off x="4673600" y="17843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409" name="フローチャート: 判断 408">
          <a:extLst>
            <a:ext uri="{FF2B5EF4-FFF2-40B4-BE49-F238E27FC236}">
              <a16:creationId xmlns:a16="http://schemas.microsoft.com/office/drawing/2014/main" id="{339901D2-6A90-4C55-A891-95A2DE51FEF9}"/>
            </a:ext>
          </a:extLst>
        </xdr:cNvPr>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156029</xdr:rowOff>
    </xdr:from>
    <xdr:to>
      <xdr:col>20</xdr:col>
      <xdr:colOff>38100</xdr:colOff>
      <xdr:row>105</xdr:row>
      <xdr:rowOff>86179</xdr:rowOff>
    </xdr:to>
    <xdr:sp macro="" textlink="">
      <xdr:nvSpPr>
        <xdr:cNvPr id="410" name="フローチャート: 判断 409">
          <a:extLst>
            <a:ext uri="{FF2B5EF4-FFF2-40B4-BE49-F238E27FC236}">
              <a16:creationId xmlns:a16="http://schemas.microsoft.com/office/drawing/2014/main" id="{8D3D4A8B-30AE-4513-BE31-3ECE4FBBF89E}"/>
            </a:ext>
          </a:extLst>
        </xdr:cNvPr>
        <xdr:cNvSpPr/>
      </xdr:nvSpPr>
      <xdr:spPr>
        <a:xfrm>
          <a:off x="3746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110308</xdr:rowOff>
    </xdr:from>
    <xdr:to>
      <xdr:col>15</xdr:col>
      <xdr:colOff>101600</xdr:colOff>
      <xdr:row>105</xdr:row>
      <xdr:rowOff>40458</xdr:rowOff>
    </xdr:to>
    <xdr:sp macro="" textlink="">
      <xdr:nvSpPr>
        <xdr:cNvPr id="411" name="フローチャート: 判断 410">
          <a:extLst>
            <a:ext uri="{FF2B5EF4-FFF2-40B4-BE49-F238E27FC236}">
              <a16:creationId xmlns:a16="http://schemas.microsoft.com/office/drawing/2014/main" id="{68B4CA3D-9FBC-4B52-BFC9-C871AA37875C}"/>
            </a:ext>
          </a:extLst>
        </xdr:cNvPr>
        <xdr:cNvSpPr/>
      </xdr:nvSpPr>
      <xdr:spPr>
        <a:xfrm>
          <a:off x="2857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87449</xdr:rowOff>
    </xdr:from>
    <xdr:to>
      <xdr:col>10</xdr:col>
      <xdr:colOff>165100</xdr:colOff>
      <xdr:row>105</xdr:row>
      <xdr:rowOff>17599</xdr:rowOff>
    </xdr:to>
    <xdr:sp macro="" textlink="">
      <xdr:nvSpPr>
        <xdr:cNvPr id="412" name="フローチャート: 判断 411">
          <a:extLst>
            <a:ext uri="{FF2B5EF4-FFF2-40B4-BE49-F238E27FC236}">
              <a16:creationId xmlns:a16="http://schemas.microsoft.com/office/drawing/2014/main" id="{FB44BF70-C268-41D5-9358-3281E5375142}"/>
            </a:ext>
          </a:extLst>
        </xdr:cNvPr>
        <xdr:cNvSpPr/>
      </xdr:nvSpPr>
      <xdr:spPr>
        <a:xfrm>
          <a:off x="1968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36830</xdr:rowOff>
    </xdr:from>
    <xdr:to>
      <xdr:col>6</xdr:col>
      <xdr:colOff>38100</xdr:colOff>
      <xdr:row>104</xdr:row>
      <xdr:rowOff>138430</xdr:rowOff>
    </xdr:to>
    <xdr:sp macro="" textlink="">
      <xdr:nvSpPr>
        <xdr:cNvPr id="413" name="フローチャート: 判断 412">
          <a:extLst>
            <a:ext uri="{FF2B5EF4-FFF2-40B4-BE49-F238E27FC236}">
              <a16:creationId xmlns:a16="http://schemas.microsoft.com/office/drawing/2014/main" id="{C4097A27-66E6-4CCB-8288-F377388EAAEA}"/>
            </a:ext>
          </a:extLst>
        </xdr:cNvPr>
        <xdr:cNvSpPr/>
      </xdr:nvSpPr>
      <xdr:spPr>
        <a:xfrm>
          <a:off x="1079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416136F-FA20-4F97-BFE2-E333D254C83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56F7AA2-D235-4B1A-A439-4B965C398A9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46D2B29-B132-4486-8FEC-FFA61F1E646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F5E448C-CA63-46AD-95BD-616F863DDAD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6770BE2-14C4-4105-87BF-443B2012651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25400</xdr:rowOff>
    </xdr:from>
    <xdr:to>
      <xdr:col>24</xdr:col>
      <xdr:colOff>114300</xdr:colOff>
      <xdr:row>108</xdr:row>
      <xdr:rowOff>127000</xdr:rowOff>
    </xdr:to>
    <xdr:sp macro="" textlink="">
      <xdr:nvSpPr>
        <xdr:cNvPr id="419" name="楕円 418">
          <a:extLst>
            <a:ext uri="{FF2B5EF4-FFF2-40B4-BE49-F238E27FC236}">
              <a16:creationId xmlns:a16="http://schemas.microsoft.com/office/drawing/2014/main" id="{5D9EEF45-826D-423C-85B0-94F5A07CB3DC}"/>
            </a:ext>
          </a:extLst>
        </xdr:cNvPr>
        <xdr:cNvSpPr/>
      </xdr:nvSpPr>
      <xdr:spPr>
        <a:xfrm>
          <a:off x="4584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3827</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4BF05D3B-7E31-4CC5-A002-670C0C5B5154}"/>
            </a:ext>
          </a:extLst>
        </xdr:cNvPr>
        <xdr:cNvSpPr txBox="1"/>
      </xdr:nvSpPr>
      <xdr:spPr>
        <a:xfrm>
          <a:off x="4673600"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164193</xdr:rowOff>
    </xdr:from>
    <xdr:to>
      <xdr:col>20</xdr:col>
      <xdr:colOff>38100</xdr:colOff>
      <xdr:row>108</xdr:row>
      <xdr:rowOff>94343</xdr:rowOff>
    </xdr:to>
    <xdr:sp macro="" textlink="">
      <xdr:nvSpPr>
        <xdr:cNvPr id="421" name="楕円 420">
          <a:extLst>
            <a:ext uri="{FF2B5EF4-FFF2-40B4-BE49-F238E27FC236}">
              <a16:creationId xmlns:a16="http://schemas.microsoft.com/office/drawing/2014/main" id="{01173D9E-132E-47AB-B7BF-EB4511B5E86E}"/>
            </a:ext>
          </a:extLst>
        </xdr:cNvPr>
        <xdr:cNvSpPr/>
      </xdr:nvSpPr>
      <xdr:spPr>
        <a:xfrm>
          <a:off x="3746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43543</xdr:rowOff>
    </xdr:from>
    <xdr:to>
      <xdr:col>24</xdr:col>
      <xdr:colOff>63500</xdr:colOff>
      <xdr:row>108</xdr:row>
      <xdr:rowOff>76200</xdr:rowOff>
    </xdr:to>
    <xdr:cxnSp macro="">
      <xdr:nvCxnSpPr>
        <xdr:cNvPr id="422" name="直線コネクタ 421">
          <a:extLst>
            <a:ext uri="{FF2B5EF4-FFF2-40B4-BE49-F238E27FC236}">
              <a16:creationId xmlns:a16="http://schemas.microsoft.com/office/drawing/2014/main" id="{C785C602-E012-47AB-B331-E396FCF4C440}"/>
            </a:ext>
          </a:extLst>
        </xdr:cNvPr>
        <xdr:cNvCxnSpPr/>
      </xdr:nvCxnSpPr>
      <xdr:spPr>
        <a:xfrm>
          <a:off x="3797300" y="185601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131536</xdr:rowOff>
    </xdr:from>
    <xdr:to>
      <xdr:col>15</xdr:col>
      <xdr:colOff>101600</xdr:colOff>
      <xdr:row>108</xdr:row>
      <xdr:rowOff>61686</xdr:rowOff>
    </xdr:to>
    <xdr:sp macro="" textlink="">
      <xdr:nvSpPr>
        <xdr:cNvPr id="423" name="楕円 422">
          <a:extLst>
            <a:ext uri="{FF2B5EF4-FFF2-40B4-BE49-F238E27FC236}">
              <a16:creationId xmlns:a16="http://schemas.microsoft.com/office/drawing/2014/main" id="{42B916BC-544F-498C-8469-839EE07D5CCB}"/>
            </a:ext>
          </a:extLst>
        </xdr:cNvPr>
        <xdr:cNvSpPr/>
      </xdr:nvSpPr>
      <xdr:spPr>
        <a:xfrm>
          <a:off x="2857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10886</xdr:rowOff>
    </xdr:from>
    <xdr:to>
      <xdr:col>19</xdr:col>
      <xdr:colOff>177800</xdr:colOff>
      <xdr:row>108</xdr:row>
      <xdr:rowOff>43543</xdr:rowOff>
    </xdr:to>
    <xdr:cxnSp macro="">
      <xdr:nvCxnSpPr>
        <xdr:cNvPr id="424" name="直線コネクタ 423">
          <a:extLst>
            <a:ext uri="{FF2B5EF4-FFF2-40B4-BE49-F238E27FC236}">
              <a16:creationId xmlns:a16="http://schemas.microsoft.com/office/drawing/2014/main" id="{B8BFA1BC-BE50-473F-AECE-F34A5E034794}"/>
            </a:ext>
          </a:extLst>
        </xdr:cNvPr>
        <xdr:cNvCxnSpPr/>
      </xdr:nvCxnSpPr>
      <xdr:spPr>
        <a:xfrm>
          <a:off x="2908300" y="18527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98879</xdr:rowOff>
    </xdr:from>
    <xdr:to>
      <xdr:col>10</xdr:col>
      <xdr:colOff>165100</xdr:colOff>
      <xdr:row>108</xdr:row>
      <xdr:rowOff>29029</xdr:rowOff>
    </xdr:to>
    <xdr:sp macro="" textlink="">
      <xdr:nvSpPr>
        <xdr:cNvPr id="425" name="楕円 424">
          <a:extLst>
            <a:ext uri="{FF2B5EF4-FFF2-40B4-BE49-F238E27FC236}">
              <a16:creationId xmlns:a16="http://schemas.microsoft.com/office/drawing/2014/main" id="{ADC29903-4C00-4807-85FE-F10A0639EF65}"/>
            </a:ext>
          </a:extLst>
        </xdr:cNvPr>
        <xdr:cNvSpPr/>
      </xdr:nvSpPr>
      <xdr:spPr>
        <a:xfrm>
          <a:off x="1968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149679</xdr:rowOff>
    </xdr:from>
    <xdr:to>
      <xdr:col>15</xdr:col>
      <xdr:colOff>50800</xdr:colOff>
      <xdr:row>108</xdr:row>
      <xdr:rowOff>10886</xdr:rowOff>
    </xdr:to>
    <xdr:cxnSp macro="">
      <xdr:nvCxnSpPr>
        <xdr:cNvPr id="426" name="直線コネクタ 425">
          <a:extLst>
            <a:ext uri="{FF2B5EF4-FFF2-40B4-BE49-F238E27FC236}">
              <a16:creationId xmlns:a16="http://schemas.microsoft.com/office/drawing/2014/main" id="{2BC6A514-0A90-4C9F-8EF3-82A7F5D6CB34}"/>
            </a:ext>
          </a:extLst>
        </xdr:cNvPr>
        <xdr:cNvCxnSpPr/>
      </xdr:nvCxnSpPr>
      <xdr:spPr>
        <a:xfrm>
          <a:off x="2019300" y="18494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66221</xdr:rowOff>
    </xdr:from>
    <xdr:to>
      <xdr:col>6</xdr:col>
      <xdr:colOff>38100</xdr:colOff>
      <xdr:row>107</xdr:row>
      <xdr:rowOff>167821</xdr:rowOff>
    </xdr:to>
    <xdr:sp macro="" textlink="">
      <xdr:nvSpPr>
        <xdr:cNvPr id="427" name="楕円 426">
          <a:extLst>
            <a:ext uri="{FF2B5EF4-FFF2-40B4-BE49-F238E27FC236}">
              <a16:creationId xmlns:a16="http://schemas.microsoft.com/office/drawing/2014/main" id="{B427AC65-060D-41B9-8452-A7674CE08EE7}"/>
            </a:ext>
          </a:extLst>
        </xdr:cNvPr>
        <xdr:cNvSpPr/>
      </xdr:nvSpPr>
      <xdr:spPr>
        <a:xfrm>
          <a:off x="1079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117021</xdr:rowOff>
    </xdr:from>
    <xdr:to>
      <xdr:col>10</xdr:col>
      <xdr:colOff>114300</xdr:colOff>
      <xdr:row>107</xdr:row>
      <xdr:rowOff>149679</xdr:rowOff>
    </xdr:to>
    <xdr:cxnSp macro="">
      <xdr:nvCxnSpPr>
        <xdr:cNvPr id="428" name="直線コネクタ 427">
          <a:extLst>
            <a:ext uri="{FF2B5EF4-FFF2-40B4-BE49-F238E27FC236}">
              <a16:creationId xmlns:a16="http://schemas.microsoft.com/office/drawing/2014/main" id="{6B1E716E-A261-464E-B1EB-E9C8B8F5ED67}"/>
            </a:ext>
          </a:extLst>
        </xdr:cNvPr>
        <xdr:cNvCxnSpPr/>
      </xdr:nvCxnSpPr>
      <xdr:spPr>
        <a:xfrm>
          <a:off x="1130300" y="18462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102706</xdr:rowOff>
    </xdr:from>
    <xdr:ext cx="405111" cy="259045"/>
    <xdr:sp macro="" textlink="">
      <xdr:nvSpPr>
        <xdr:cNvPr id="429" name="n_1aveValue【市民会館】&#10;有形固定資産減価償却率">
          <a:extLst>
            <a:ext uri="{FF2B5EF4-FFF2-40B4-BE49-F238E27FC236}">
              <a16:creationId xmlns:a16="http://schemas.microsoft.com/office/drawing/2014/main" id="{5164F145-6F96-4504-A989-B9809FE8D507}"/>
            </a:ext>
          </a:extLst>
        </xdr:cNvPr>
        <xdr:cNvSpPr txBox="1"/>
      </xdr:nvSpPr>
      <xdr:spPr>
        <a:xfrm>
          <a:off x="35820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56985</xdr:rowOff>
    </xdr:from>
    <xdr:ext cx="405111" cy="259045"/>
    <xdr:sp macro="" textlink="">
      <xdr:nvSpPr>
        <xdr:cNvPr id="430" name="n_2aveValue【市民会館】&#10;有形固定資産減価償却率">
          <a:extLst>
            <a:ext uri="{FF2B5EF4-FFF2-40B4-BE49-F238E27FC236}">
              <a16:creationId xmlns:a16="http://schemas.microsoft.com/office/drawing/2014/main" id="{160D147F-801E-420C-AA95-14E7C9284F46}"/>
            </a:ext>
          </a:extLst>
        </xdr:cNvPr>
        <xdr:cNvSpPr txBox="1"/>
      </xdr:nvSpPr>
      <xdr:spPr>
        <a:xfrm>
          <a:off x="2705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34126</xdr:rowOff>
    </xdr:from>
    <xdr:ext cx="405111" cy="259045"/>
    <xdr:sp macro="" textlink="">
      <xdr:nvSpPr>
        <xdr:cNvPr id="431" name="n_3aveValue【市民会館】&#10;有形固定資産減価償却率">
          <a:extLst>
            <a:ext uri="{FF2B5EF4-FFF2-40B4-BE49-F238E27FC236}">
              <a16:creationId xmlns:a16="http://schemas.microsoft.com/office/drawing/2014/main" id="{322C5BFB-356E-451B-8F39-9628DED28760}"/>
            </a:ext>
          </a:extLst>
        </xdr:cNvPr>
        <xdr:cNvSpPr txBox="1"/>
      </xdr:nvSpPr>
      <xdr:spPr>
        <a:xfrm>
          <a:off x="1816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154957</xdr:rowOff>
    </xdr:from>
    <xdr:ext cx="405111" cy="259045"/>
    <xdr:sp macro="" textlink="">
      <xdr:nvSpPr>
        <xdr:cNvPr id="432" name="n_4aveValue【市民会館】&#10;有形固定資産減価償却率">
          <a:extLst>
            <a:ext uri="{FF2B5EF4-FFF2-40B4-BE49-F238E27FC236}">
              <a16:creationId xmlns:a16="http://schemas.microsoft.com/office/drawing/2014/main" id="{3E5F2D1F-18FA-4306-982F-C11EABF41CC9}"/>
            </a:ext>
          </a:extLst>
        </xdr:cNvPr>
        <xdr:cNvSpPr txBox="1"/>
      </xdr:nvSpPr>
      <xdr:spPr>
        <a:xfrm>
          <a:off x="927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85470</xdr:rowOff>
    </xdr:from>
    <xdr:ext cx="405111" cy="259045"/>
    <xdr:sp macro="" textlink="">
      <xdr:nvSpPr>
        <xdr:cNvPr id="433" name="n_1mainValue【市民会館】&#10;有形固定資産減価償却率">
          <a:extLst>
            <a:ext uri="{FF2B5EF4-FFF2-40B4-BE49-F238E27FC236}">
              <a16:creationId xmlns:a16="http://schemas.microsoft.com/office/drawing/2014/main" id="{C1D654F4-4E7F-4852-A844-7282C606F90E}"/>
            </a:ext>
          </a:extLst>
        </xdr:cNvPr>
        <xdr:cNvSpPr txBox="1"/>
      </xdr:nvSpPr>
      <xdr:spPr>
        <a:xfrm>
          <a:off x="35820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52813</xdr:rowOff>
    </xdr:from>
    <xdr:ext cx="405111" cy="259045"/>
    <xdr:sp macro="" textlink="">
      <xdr:nvSpPr>
        <xdr:cNvPr id="434" name="n_2mainValue【市民会館】&#10;有形固定資産減価償却率">
          <a:extLst>
            <a:ext uri="{FF2B5EF4-FFF2-40B4-BE49-F238E27FC236}">
              <a16:creationId xmlns:a16="http://schemas.microsoft.com/office/drawing/2014/main" id="{0366C31B-E4E2-4B22-A538-3CB66836A133}"/>
            </a:ext>
          </a:extLst>
        </xdr:cNvPr>
        <xdr:cNvSpPr txBox="1"/>
      </xdr:nvSpPr>
      <xdr:spPr>
        <a:xfrm>
          <a:off x="2705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20156</xdr:rowOff>
    </xdr:from>
    <xdr:ext cx="405111" cy="259045"/>
    <xdr:sp macro="" textlink="">
      <xdr:nvSpPr>
        <xdr:cNvPr id="435" name="n_3mainValue【市民会館】&#10;有形固定資産減価償却率">
          <a:extLst>
            <a:ext uri="{FF2B5EF4-FFF2-40B4-BE49-F238E27FC236}">
              <a16:creationId xmlns:a16="http://schemas.microsoft.com/office/drawing/2014/main" id="{7D88A858-9CD8-446F-B827-1D445FAC1E47}"/>
            </a:ext>
          </a:extLst>
        </xdr:cNvPr>
        <xdr:cNvSpPr txBox="1"/>
      </xdr:nvSpPr>
      <xdr:spPr>
        <a:xfrm>
          <a:off x="1816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158948</xdr:rowOff>
    </xdr:from>
    <xdr:ext cx="405111" cy="259045"/>
    <xdr:sp macro="" textlink="">
      <xdr:nvSpPr>
        <xdr:cNvPr id="436" name="n_4mainValue【市民会館】&#10;有形固定資産減価償却率">
          <a:extLst>
            <a:ext uri="{FF2B5EF4-FFF2-40B4-BE49-F238E27FC236}">
              <a16:creationId xmlns:a16="http://schemas.microsoft.com/office/drawing/2014/main" id="{ECBE4EE2-3A20-4E6E-956B-452A216D1CBF}"/>
            </a:ext>
          </a:extLst>
        </xdr:cNvPr>
        <xdr:cNvSpPr txBox="1"/>
      </xdr:nvSpPr>
      <xdr:spPr>
        <a:xfrm>
          <a:off x="927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DB75E34-19F5-42EF-9B8E-F248640BDC3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8234850C-18FA-483D-B1A4-6F1881B5330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2F5183CC-2D4F-4401-B9D3-26EB9E27F25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99030B43-9063-47F1-918B-993A354C88F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87F5F34D-77BE-4B14-8E97-FF4E5050260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EDD78548-78D4-4495-989E-1D09B7EC51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628A4F24-25E4-4882-BE96-611F602F6B9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CECBFC75-D5AB-4828-A77B-4EF3B4FAF86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DC032A01-43FA-4699-84A6-8EF993C3A63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A436D30C-FC9B-4AE9-83C9-EF97C39942E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CB62FE46-41F0-4EC8-B024-3355174A7AC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BA940D69-7D27-47DD-BF69-AEB837C336F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E69B9F0E-9E62-462B-96CE-2CFCE42912C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A1989468-D0CA-4806-BEEB-08332F1E95F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2C1090C1-ED03-4D4B-96E9-81EE76D8F10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385E85FF-3EAE-4C3C-A36A-AB3058B33C6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42A57A91-4A68-4C3B-BBF9-ABEF99FB55F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25B47F24-1B70-4177-A7AB-C1CBFE0CEA6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C36BA2CB-8A89-421E-86B6-C90698F915F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5DF200A8-45B7-4B15-B357-AA5BB183BE6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F49E0D89-A584-4F4E-84E6-89D835CFE21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E89C114F-33D5-44DD-86EA-54DD9FD01BB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74C1F476-1762-408C-9A6C-E16656BD05D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26670</xdr:rowOff>
    </xdr:from>
    <xdr:to>
      <xdr:col>54</xdr:col>
      <xdr:colOff>189865</xdr:colOff>
      <xdr:row>108</xdr:row>
      <xdr:rowOff>141732</xdr:rowOff>
    </xdr:to>
    <xdr:cxnSp macro="">
      <xdr:nvCxnSpPr>
        <xdr:cNvPr id="460" name="直線コネクタ 459">
          <a:extLst>
            <a:ext uri="{FF2B5EF4-FFF2-40B4-BE49-F238E27FC236}">
              <a16:creationId xmlns:a16="http://schemas.microsoft.com/office/drawing/2014/main" id="{C33FA3D5-5711-46DF-8F23-58E4166A83AE}"/>
            </a:ext>
          </a:extLst>
        </xdr:cNvPr>
        <xdr:cNvCxnSpPr/>
      </xdr:nvCxnSpPr>
      <xdr:spPr>
        <a:xfrm flipV="1">
          <a:off x="10476865" y="17343120"/>
          <a:ext cx="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461" name="【市民会館】&#10;一人当たり面積最小値テキスト">
          <a:extLst>
            <a:ext uri="{FF2B5EF4-FFF2-40B4-BE49-F238E27FC236}">
              <a16:creationId xmlns:a16="http://schemas.microsoft.com/office/drawing/2014/main" id="{1EBD88A6-F837-45A3-96D4-B84A98B19622}"/>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462" name="直線コネクタ 461">
          <a:extLst>
            <a:ext uri="{FF2B5EF4-FFF2-40B4-BE49-F238E27FC236}">
              <a16:creationId xmlns:a16="http://schemas.microsoft.com/office/drawing/2014/main" id="{698FE060-F302-4E9A-B204-666DC2C36C38}"/>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144797</xdr:rowOff>
    </xdr:from>
    <xdr:ext cx="469744" cy="259045"/>
    <xdr:sp macro="" textlink="">
      <xdr:nvSpPr>
        <xdr:cNvPr id="463" name="【市民会館】&#10;一人当たり面積最大値テキスト">
          <a:extLst>
            <a:ext uri="{FF2B5EF4-FFF2-40B4-BE49-F238E27FC236}">
              <a16:creationId xmlns:a16="http://schemas.microsoft.com/office/drawing/2014/main" id="{2F0D79BD-1795-4050-921E-35BB50D1C9FD}"/>
            </a:ext>
          </a:extLst>
        </xdr:cNvPr>
        <xdr:cNvSpPr txBox="1"/>
      </xdr:nvSpPr>
      <xdr:spPr>
        <a:xfrm>
          <a:off x="10515600" y="1711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26670</xdr:rowOff>
    </xdr:from>
    <xdr:to>
      <xdr:col>55</xdr:col>
      <xdr:colOff>88900</xdr:colOff>
      <xdr:row>101</xdr:row>
      <xdr:rowOff>26670</xdr:rowOff>
    </xdr:to>
    <xdr:cxnSp macro="">
      <xdr:nvCxnSpPr>
        <xdr:cNvPr id="464" name="直線コネクタ 463">
          <a:extLst>
            <a:ext uri="{FF2B5EF4-FFF2-40B4-BE49-F238E27FC236}">
              <a16:creationId xmlns:a16="http://schemas.microsoft.com/office/drawing/2014/main" id="{EBCBC1B4-4E32-444F-AD90-CCFA953DED2E}"/>
            </a:ext>
          </a:extLst>
        </xdr:cNvPr>
        <xdr:cNvCxnSpPr/>
      </xdr:nvCxnSpPr>
      <xdr:spPr>
        <a:xfrm>
          <a:off x="10388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158005</xdr:rowOff>
    </xdr:from>
    <xdr:ext cx="469744" cy="259045"/>
    <xdr:sp macro="" textlink="">
      <xdr:nvSpPr>
        <xdr:cNvPr id="465" name="【市民会館】&#10;一人当たり面積平均値テキスト">
          <a:extLst>
            <a:ext uri="{FF2B5EF4-FFF2-40B4-BE49-F238E27FC236}">
              <a16:creationId xmlns:a16="http://schemas.microsoft.com/office/drawing/2014/main" id="{A8C1F696-9F20-477D-9533-7ED80C22A6B2}"/>
            </a:ext>
          </a:extLst>
        </xdr:cNvPr>
        <xdr:cNvSpPr txBox="1"/>
      </xdr:nvSpPr>
      <xdr:spPr>
        <a:xfrm>
          <a:off x="10515600" y="1816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135128</xdr:rowOff>
    </xdr:from>
    <xdr:to>
      <xdr:col>55</xdr:col>
      <xdr:colOff>50800</xdr:colOff>
      <xdr:row>107</xdr:row>
      <xdr:rowOff>65278</xdr:rowOff>
    </xdr:to>
    <xdr:sp macro="" textlink="">
      <xdr:nvSpPr>
        <xdr:cNvPr id="466" name="フローチャート: 判断 465">
          <a:extLst>
            <a:ext uri="{FF2B5EF4-FFF2-40B4-BE49-F238E27FC236}">
              <a16:creationId xmlns:a16="http://schemas.microsoft.com/office/drawing/2014/main" id="{0D77ABED-1800-45DD-B09A-4398DA4C7966}"/>
            </a:ext>
          </a:extLst>
        </xdr:cNvPr>
        <xdr:cNvSpPr/>
      </xdr:nvSpPr>
      <xdr:spPr>
        <a:xfrm>
          <a:off x="104267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142748</xdr:rowOff>
    </xdr:from>
    <xdr:to>
      <xdr:col>50</xdr:col>
      <xdr:colOff>165100</xdr:colOff>
      <xdr:row>107</xdr:row>
      <xdr:rowOff>72898</xdr:rowOff>
    </xdr:to>
    <xdr:sp macro="" textlink="">
      <xdr:nvSpPr>
        <xdr:cNvPr id="467" name="フローチャート: 判断 466">
          <a:extLst>
            <a:ext uri="{FF2B5EF4-FFF2-40B4-BE49-F238E27FC236}">
              <a16:creationId xmlns:a16="http://schemas.microsoft.com/office/drawing/2014/main" id="{591A6E37-0947-4E19-82B4-29DAA15FFA1C}"/>
            </a:ext>
          </a:extLst>
        </xdr:cNvPr>
        <xdr:cNvSpPr/>
      </xdr:nvSpPr>
      <xdr:spPr>
        <a:xfrm>
          <a:off x="9588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468" name="フローチャート: 判断 467">
          <a:extLst>
            <a:ext uri="{FF2B5EF4-FFF2-40B4-BE49-F238E27FC236}">
              <a16:creationId xmlns:a16="http://schemas.microsoft.com/office/drawing/2014/main" id="{94C213B4-849D-4EAC-A53F-97C282C5B92C}"/>
            </a:ext>
          </a:extLst>
        </xdr:cNvPr>
        <xdr:cNvSpPr/>
      </xdr:nvSpPr>
      <xdr:spPr>
        <a:xfrm>
          <a:off x="8699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39115</xdr:rowOff>
    </xdr:from>
    <xdr:to>
      <xdr:col>41</xdr:col>
      <xdr:colOff>101600</xdr:colOff>
      <xdr:row>107</xdr:row>
      <xdr:rowOff>140715</xdr:rowOff>
    </xdr:to>
    <xdr:sp macro="" textlink="">
      <xdr:nvSpPr>
        <xdr:cNvPr id="469" name="フローチャート: 判断 468">
          <a:extLst>
            <a:ext uri="{FF2B5EF4-FFF2-40B4-BE49-F238E27FC236}">
              <a16:creationId xmlns:a16="http://schemas.microsoft.com/office/drawing/2014/main" id="{D2B8DDC2-D42C-4547-BF64-A670C22D8F73}"/>
            </a:ext>
          </a:extLst>
        </xdr:cNvPr>
        <xdr:cNvSpPr/>
      </xdr:nvSpPr>
      <xdr:spPr>
        <a:xfrm>
          <a:off x="7810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470" name="フローチャート: 判断 469">
          <a:extLst>
            <a:ext uri="{FF2B5EF4-FFF2-40B4-BE49-F238E27FC236}">
              <a16:creationId xmlns:a16="http://schemas.microsoft.com/office/drawing/2014/main" id="{4D224AAE-A57D-4A6B-BD74-96326995A720}"/>
            </a:ext>
          </a:extLst>
        </xdr:cNvPr>
        <xdr:cNvSpPr/>
      </xdr:nvSpPr>
      <xdr:spPr>
        <a:xfrm>
          <a:off x="6921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62B9409-09B6-44C7-8525-80567EFA481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F3EA209-086B-496E-BC14-1AE24C81242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2C6326C-8DA2-4DFD-A079-F70374252D7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B1E28C0-EB6C-4B8C-9ED2-CC8D0C79B21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BE45271-4604-4DE7-ABFE-6238FB2B019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151130</xdr:rowOff>
    </xdr:from>
    <xdr:to>
      <xdr:col>55</xdr:col>
      <xdr:colOff>50800</xdr:colOff>
      <xdr:row>108</xdr:row>
      <xdr:rowOff>81280</xdr:rowOff>
    </xdr:to>
    <xdr:sp macro="" textlink="">
      <xdr:nvSpPr>
        <xdr:cNvPr id="476" name="楕円 475">
          <a:extLst>
            <a:ext uri="{FF2B5EF4-FFF2-40B4-BE49-F238E27FC236}">
              <a16:creationId xmlns:a16="http://schemas.microsoft.com/office/drawing/2014/main" id="{E6D4B415-9197-4677-8B7B-2F8A7FDF0A08}"/>
            </a:ext>
          </a:extLst>
        </xdr:cNvPr>
        <xdr:cNvSpPr/>
      </xdr:nvSpPr>
      <xdr:spPr>
        <a:xfrm>
          <a:off x="10426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66057</xdr:rowOff>
    </xdr:from>
    <xdr:ext cx="469744" cy="259045"/>
    <xdr:sp macro="" textlink="">
      <xdr:nvSpPr>
        <xdr:cNvPr id="477" name="【市民会館】&#10;一人当たり面積該当値テキスト">
          <a:extLst>
            <a:ext uri="{FF2B5EF4-FFF2-40B4-BE49-F238E27FC236}">
              <a16:creationId xmlns:a16="http://schemas.microsoft.com/office/drawing/2014/main" id="{57093B89-8D64-4571-A239-35CA1321524C}"/>
            </a:ext>
          </a:extLst>
        </xdr:cNvPr>
        <xdr:cNvSpPr txBox="1"/>
      </xdr:nvSpPr>
      <xdr:spPr>
        <a:xfrm>
          <a:off x="105156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153415</xdr:rowOff>
    </xdr:from>
    <xdr:to>
      <xdr:col>50</xdr:col>
      <xdr:colOff>165100</xdr:colOff>
      <xdr:row>108</xdr:row>
      <xdr:rowOff>83565</xdr:rowOff>
    </xdr:to>
    <xdr:sp macro="" textlink="">
      <xdr:nvSpPr>
        <xdr:cNvPr id="478" name="楕円 477">
          <a:extLst>
            <a:ext uri="{FF2B5EF4-FFF2-40B4-BE49-F238E27FC236}">
              <a16:creationId xmlns:a16="http://schemas.microsoft.com/office/drawing/2014/main" id="{C3BCCE8C-C145-4630-BC46-A2988B6A8B74}"/>
            </a:ext>
          </a:extLst>
        </xdr:cNvPr>
        <xdr:cNvSpPr/>
      </xdr:nvSpPr>
      <xdr:spPr>
        <a:xfrm>
          <a:off x="9588500" y="184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30480</xdr:rowOff>
    </xdr:from>
    <xdr:to>
      <xdr:col>55</xdr:col>
      <xdr:colOff>0</xdr:colOff>
      <xdr:row>108</xdr:row>
      <xdr:rowOff>32765</xdr:rowOff>
    </xdr:to>
    <xdr:cxnSp macro="">
      <xdr:nvCxnSpPr>
        <xdr:cNvPr id="479" name="直線コネクタ 478">
          <a:extLst>
            <a:ext uri="{FF2B5EF4-FFF2-40B4-BE49-F238E27FC236}">
              <a16:creationId xmlns:a16="http://schemas.microsoft.com/office/drawing/2014/main" id="{24872E15-5D8A-41A1-AE43-51E19207895F}"/>
            </a:ext>
          </a:extLst>
        </xdr:cNvPr>
        <xdr:cNvCxnSpPr/>
      </xdr:nvCxnSpPr>
      <xdr:spPr>
        <a:xfrm flipV="1">
          <a:off x="9639300" y="1854708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156463</xdr:rowOff>
    </xdr:from>
    <xdr:to>
      <xdr:col>46</xdr:col>
      <xdr:colOff>38100</xdr:colOff>
      <xdr:row>108</xdr:row>
      <xdr:rowOff>86613</xdr:rowOff>
    </xdr:to>
    <xdr:sp macro="" textlink="">
      <xdr:nvSpPr>
        <xdr:cNvPr id="480" name="楕円 479">
          <a:extLst>
            <a:ext uri="{FF2B5EF4-FFF2-40B4-BE49-F238E27FC236}">
              <a16:creationId xmlns:a16="http://schemas.microsoft.com/office/drawing/2014/main" id="{9B13446B-3B49-4984-BCBA-5F1FA4A6855E}"/>
            </a:ext>
          </a:extLst>
        </xdr:cNvPr>
        <xdr:cNvSpPr/>
      </xdr:nvSpPr>
      <xdr:spPr>
        <a:xfrm>
          <a:off x="8699500" y="185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32765</xdr:rowOff>
    </xdr:from>
    <xdr:to>
      <xdr:col>50</xdr:col>
      <xdr:colOff>114300</xdr:colOff>
      <xdr:row>108</xdr:row>
      <xdr:rowOff>35813</xdr:rowOff>
    </xdr:to>
    <xdr:cxnSp macro="">
      <xdr:nvCxnSpPr>
        <xdr:cNvPr id="481" name="直線コネクタ 480">
          <a:extLst>
            <a:ext uri="{FF2B5EF4-FFF2-40B4-BE49-F238E27FC236}">
              <a16:creationId xmlns:a16="http://schemas.microsoft.com/office/drawing/2014/main" id="{0E0B2CEA-0619-46FB-9344-7C13D4D945B2}"/>
            </a:ext>
          </a:extLst>
        </xdr:cNvPr>
        <xdr:cNvCxnSpPr/>
      </xdr:nvCxnSpPr>
      <xdr:spPr>
        <a:xfrm flipV="1">
          <a:off x="8750300" y="1854936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158750</xdr:rowOff>
    </xdr:from>
    <xdr:to>
      <xdr:col>41</xdr:col>
      <xdr:colOff>101600</xdr:colOff>
      <xdr:row>108</xdr:row>
      <xdr:rowOff>88900</xdr:rowOff>
    </xdr:to>
    <xdr:sp macro="" textlink="">
      <xdr:nvSpPr>
        <xdr:cNvPr id="482" name="楕円 481">
          <a:extLst>
            <a:ext uri="{FF2B5EF4-FFF2-40B4-BE49-F238E27FC236}">
              <a16:creationId xmlns:a16="http://schemas.microsoft.com/office/drawing/2014/main" id="{634CAB72-F10A-4ED7-92A4-1618A7B35BCE}"/>
            </a:ext>
          </a:extLst>
        </xdr:cNvPr>
        <xdr:cNvSpPr/>
      </xdr:nvSpPr>
      <xdr:spPr>
        <a:xfrm>
          <a:off x="7810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35813</xdr:rowOff>
    </xdr:from>
    <xdr:to>
      <xdr:col>45</xdr:col>
      <xdr:colOff>177800</xdr:colOff>
      <xdr:row>108</xdr:row>
      <xdr:rowOff>38100</xdr:rowOff>
    </xdr:to>
    <xdr:cxnSp macro="">
      <xdr:nvCxnSpPr>
        <xdr:cNvPr id="483" name="直線コネクタ 482">
          <a:extLst>
            <a:ext uri="{FF2B5EF4-FFF2-40B4-BE49-F238E27FC236}">
              <a16:creationId xmlns:a16="http://schemas.microsoft.com/office/drawing/2014/main" id="{14FBA1F2-3683-4DE1-881A-F006CCB9983E}"/>
            </a:ext>
          </a:extLst>
        </xdr:cNvPr>
        <xdr:cNvCxnSpPr/>
      </xdr:nvCxnSpPr>
      <xdr:spPr>
        <a:xfrm flipV="1">
          <a:off x="7861300" y="185524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161037</xdr:rowOff>
    </xdr:from>
    <xdr:to>
      <xdr:col>36</xdr:col>
      <xdr:colOff>165100</xdr:colOff>
      <xdr:row>108</xdr:row>
      <xdr:rowOff>91187</xdr:rowOff>
    </xdr:to>
    <xdr:sp macro="" textlink="">
      <xdr:nvSpPr>
        <xdr:cNvPr id="484" name="楕円 483">
          <a:extLst>
            <a:ext uri="{FF2B5EF4-FFF2-40B4-BE49-F238E27FC236}">
              <a16:creationId xmlns:a16="http://schemas.microsoft.com/office/drawing/2014/main" id="{82FE91FD-AAED-4F5E-AA5E-4AB6893353C9}"/>
            </a:ext>
          </a:extLst>
        </xdr:cNvPr>
        <xdr:cNvSpPr/>
      </xdr:nvSpPr>
      <xdr:spPr>
        <a:xfrm>
          <a:off x="6921500" y="1850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38100</xdr:rowOff>
    </xdr:from>
    <xdr:to>
      <xdr:col>41</xdr:col>
      <xdr:colOff>50800</xdr:colOff>
      <xdr:row>108</xdr:row>
      <xdr:rowOff>40387</xdr:rowOff>
    </xdr:to>
    <xdr:cxnSp macro="">
      <xdr:nvCxnSpPr>
        <xdr:cNvPr id="485" name="直線コネクタ 484">
          <a:extLst>
            <a:ext uri="{FF2B5EF4-FFF2-40B4-BE49-F238E27FC236}">
              <a16:creationId xmlns:a16="http://schemas.microsoft.com/office/drawing/2014/main" id="{72F2EED6-1BE2-46CC-A26F-90B378C9101D}"/>
            </a:ext>
          </a:extLst>
        </xdr:cNvPr>
        <xdr:cNvCxnSpPr/>
      </xdr:nvCxnSpPr>
      <xdr:spPr>
        <a:xfrm flipV="1">
          <a:off x="6972300" y="1855470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89425</xdr:rowOff>
    </xdr:from>
    <xdr:ext cx="469744" cy="259045"/>
    <xdr:sp macro="" textlink="">
      <xdr:nvSpPr>
        <xdr:cNvPr id="486" name="n_1aveValue【市民会館】&#10;一人当たり面積">
          <a:extLst>
            <a:ext uri="{FF2B5EF4-FFF2-40B4-BE49-F238E27FC236}">
              <a16:creationId xmlns:a16="http://schemas.microsoft.com/office/drawing/2014/main" id="{5DE39F63-6BD1-4763-8214-E91E2C1AEC31}"/>
            </a:ext>
          </a:extLst>
        </xdr:cNvPr>
        <xdr:cNvSpPr txBox="1"/>
      </xdr:nvSpPr>
      <xdr:spPr>
        <a:xfrm>
          <a:off x="93917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95521</xdr:rowOff>
    </xdr:from>
    <xdr:ext cx="469744" cy="259045"/>
    <xdr:sp macro="" textlink="">
      <xdr:nvSpPr>
        <xdr:cNvPr id="487" name="n_2aveValue【市民会館】&#10;一人当たり面積">
          <a:extLst>
            <a:ext uri="{FF2B5EF4-FFF2-40B4-BE49-F238E27FC236}">
              <a16:creationId xmlns:a16="http://schemas.microsoft.com/office/drawing/2014/main" id="{E944F55E-BD06-4A55-890C-2F5005023456}"/>
            </a:ext>
          </a:extLst>
        </xdr:cNvPr>
        <xdr:cNvSpPr txBox="1"/>
      </xdr:nvSpPr>
      <xdr:spPr>
        <a:xfrm>
          <a:off x="8515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157242</xdr:rowOff>
    </xdr:from>
    <xdr:ext cx="469744" cy="259045"/>
    <xdr:sp macro="" textlink="">
      <xdr:nvSpPr>
        <xdr:cNvPr id="488" name="n_3aveValue【市民会館】&#10;一人当たり面積">
          <a:extLst>
            <a:ext uri="{FF2B5EF4-FFF2-40B4-BE49-F238E27FC236}">
              <a16:creationId xmlns:a16="http://schemas.microsoft.com/office/drawing/2014/main" id="{EF13CB0E-D4DA-439F-A13C-C1125E08C4EE}"/>
            </a:ext>
          </a:extLst>
        </xdr:cNvPr>
        <xdr:cNvSpPr txBox="1"/>
      </xdr:nvSpPr>
      <xdr:spPr>
        <a:xfrm>
          <a:off x="7626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132097</xdr:rowOff>
    </xdr:from>
    <xdr:ext cx="469744" cy="259045"/>
    <xdr:sp macro="" textlink="">
      <xdr:nvSpPr>
        <xdr:cNvPr id="489" name="n_4aveValue【市民会館】&#10;一人当たり面積">
          <a:extLst>
            <a:ext uri="{FF2B5EF4-FFF2-40B4-BE49-F238E27FC236}">
              <a16:creationId xmlns:a16="http://schemas.microsoft.com/office/drawing/2014/main" id="{CB29A291-E224-4422-8893-6389DEA362BC}"/>
            </a:ext>
          </a:extLst>
        </xdr:cNvPr>
        <xdr:cNvSpPr txBox="1"/>
      </xdr:nvSpPr>
      <xdr:spPr>
        <a:xfrm>
          <a:off x="67374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74692</xdr:rowOff>
    </xdr:from>
    <xdr:ext cx="469744" cy="259045"/>
    <xdr:sp macro="" textlink="">
      <xdr:nvSpPr>
        <xdr:cNvPr id="490" name="n_1mainValue【市民会館】&#10;一人当たり面積">
          <a:extLst>
            <a:ext uri="{FF2B5EF4-FFF2-40B4-BE49-F238E27FC236}">
              <a16:creationId xmlns:a16="http://schemas.microsoft.com/office/drawing/2014/main" id="{64AC83BD-981E-45B1-89C7-B62ACF5A5D3C}"/>
            </a:ext>
          </a:extLst>
        </xdr:cNvPr>
        <xdr:cNvSpPr txBox="1"/>
      </xdr:nvSpPr>
      <xdr:spPr>
        <a:xfrm>
          <a:off x="9391727" y="185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77740</xdr:rowOff>
    </xdr:from>
    <xdr:ext cx="469744" cy="259045"/>
    <xdr:sp macro="" textlink="">
      <xdr:nvSpPr>
        <xdr:cNvPr id="491" name="n_2mainValue【市民会館】&#10;一人当たり面積">
          <a:extLst>
            <a:ext uri="{FF2B5EF4-FFF2-40B4-BE49-F238E27FC236}">
              <a16:creationId xmlns:a16="http://schemas.microsoft.com/office/drawing/2014/main" id="{9885C7D4-64B5-496B-9B65-B9C7271D1704}"/>
            </a:ext>
          </a:extLst>
        </xdr:cNvPr>
        <xdr:cNvSpPr txBox="1"/>
      </xdr:nvSpPr>
      <xdr:spPr>
        <a:xfrm>
          <a:off x="8515427" y="1859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80027</xdr:rowOff>
    </xdr:from>
    <xdr:ext cx="469744" cy="259045"/>
    <xdr:sp macro="" textlink="">
      <xdr:nvSpPr>
        <xdr:cNvPr id="492" name="n_3mainValue【市民会館】&#10;一人当たり面積">
          <a:extLst>
            <a:ext uri="{FF2B5EF4-FFF2-40B4-BE49-F238E27FC236}">
              <a16:creationId xmlns:a16="http://schemas.microsoft.com/office/drawing/2014/main" id="{1DCD5261-48AD-47B0-A9C2-E32C034E0D14}"/>
            </a:ext>
          </a:extLst>
        </xdr:cNvPr>
        <xdr:cNvSpPr txBox="1"/>
      </xdr:nvSpPr>
      <xdr:spPr>
        <a:xfrm>
          <a:off x="7626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82314</xdr:rowOff>
    </xdr:from>
    <xdr:ext cx="469744" cy="259045"/>
    <xdr:sp macro="" textlink="">
      <xdr:nvSpPr>
        <xdr:cNvPr id="493" name="n_4mainValue【市民会館】&#10;一人当たり面積">
          <a:extLst>
            <a:ext uri="{FF2B5EF4-FFF2-40B4-BE49-F238E27FC236}">
              <a16:creationId xmlns:a16="http://schemas.microsoft.com/office/drawing/2014/main" id="{DB0B810D-8245-47FD-A373-5142F6231724}"/>
            </a:ext>
          </a:extLst>
        </xdr:cNvPr>
        <xdr:cNvSpPr txBox="1"/>
      </xdr:nvSpPr>
      <xdr:spPr>
        <a:xfrm>
          <a:off x="6737427" y="1859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DE601564-65E3-4185-A9A2-C11D243D538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19A126F4-2ECE-4E33-ADB3-075392BF33B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DFB1921F-09CD-4D8D-8872-3BB2D517BB3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71602F12-4BFE-47AB-9458-91B6B216BAC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F07B62A1-EA6C-493B-B497-58C1C53C0DD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60C65FDC-CA5A-4A96-8E42-2F0A399C34C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7503073F-244F-4745-959A-34AA3E63883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29EC8F31-09F0-486A-8DDC-7F8C454C798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4220CE7C-88F4-489D-9CE4-0A4DE625ACC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9ABFA0B3-20F7-41BF-8A2A-C5F9D175D8D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2449E811-0D65-48FC-8696-FE7D91E0F1B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B67B8D8C-F8F6-411A-BBFB-235DE761F20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CB9B28ED-09AA-485D-8FCC-598FBFCAD03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69908618-A88B-4A3E-A42D-0EACE019C72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9DF45548-CA00-4899-8E1C-9CBD27C1A8B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0E6ED25D-8C6D-46E6-A15B-283FFC91971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5935FC0D-7193-468E-8628-54647224331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BE7DEC27-4E38-4D38-8425-3F5ADE24286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FBC1FB8F-C504-4C6C-8A3E-46340E19B68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BCAE0441-12CE-445F-B61A-6CA597481DC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82888075-0A85-48CD-BBA7-8A1EB6D018A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E3D3998D-64E4-49E6-A556-D62D8CA266A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DA295F32-1561-4C8C-8E22-E3DF0411B8E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4C222E67-A0CB-479B-9272-B330DAF6787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73B56889-14DC-4B35-96E7-53AD6A903E0F}"/>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3AAEDC0E-00FA-4AF5-BCF8-0D89F282461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92447EAE-A85B-429C-9FCF-BF31C2C308F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F4A2EC81-37F0-4C69-B952-5E4EADDFC517}"/>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522" name="直線コネクタ 521">
          <a:extLst>
            <a:ext uri="{FF2B5EF4-FFF2-40B4-BE49-F238E27FC236}">
              <a16:creationId xmlns:a16="http://schemas.microsoft.com/office/drawing/2014/main" id="{F9085E3F-2E7C-4FE9-A203-D355EF59EA61}"/>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167657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9F0A3EA5-EFCC-4979-8AA5-7E870331556A}"/>
            </a:ext>
          </a:extLst>
        </xdr:cNvPr>
        <xdr:cNvSpPr txBox="1"/>
      </xdr:nvSpPr>
      <xdr:spPr>
        <a:xfrm>
          <a:off x="16357600" y="651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524" name="フローチャート: 判断 523">
          <a:extLst>
            <a:ext uri="{FF2B5EF4-FFF2-40B4-BE49-F238E27FC236}">
              <a16:creationId xmlns:a16="http://schemas.microsoft.com/office/drawing/2014/main" id="{1CD7E01F-679A-4049-80B8-BF3156136268}"/>
            </a:ext>
          </a:extLst>
        </xdr:cNvPr>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525" name="フローチャート: 判断 524">
          <a:extLst>
            <a:ext uri="{FF2B5EF4-FFF2-40B4-BE49-F238E27FC236}">
              <a16:creationId xmlns:a16="http://schemas.microsoft.com/office/drawing/2014/main" id="{A7E74F22-59CC-4A05-8FE5-109D19171D7A}"/>
            </a:ext>
          </a:extLst>
        </xdr:cNvPr>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526" name="フローチャート: 判断 525">
          <a:extLst>
            <a:ext uri="{FF2B5EF4-FFF2-40B4-BE49-F238E27FC236}">
              <a16:creationId xmlns:a16="http://schemas.microsoft.com/office/drawing/2014/main" id="{D4168BE9-FB00-4B4E-A536-CF6BAD14DBD6}"/>
            </a:ext>
          </a:extLst>
        </xdr:cNvPr>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27" name="フローチャート: 判断 526">
          <a:extLst>
            <a:ext uri="{FF2B5EF4-FFF2-40B4-BE49-F238E27FC236}">
              <a16:creationId xmlns:a16="http://schemas.microsoft.com/office/drawing/2014/main" id="{56F0A73A-87FB-43A6-BEF6-75060616F6E0}"/>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453F449A-2E15-466A-A08F-E10A6F05B728}"/>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AEFFBAB3-839D-4E69-859D-695551DB41B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D805E99-226D-43DC-979F-6F2A3A61519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7D3F44B-867F-459F-B10E-D802F4D6D95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64B9087-658C-4296-9CF0-6D2128A2C41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B67002E-F869-4783-9565-EA10F8AF30A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57785</xdr:rowOff>
    </xdr:from>
    <xdr:to>
      <xdr:col>85</xdr:col>
      <xdr:colOff>177800</xdr:colOff>
      <xdr:row>35</xdr:row>
      <xdr:rowOff>159385</xdr:rowOff>
    </xdr:to>
    <xdr:sp macro="" textlink="">
      <xdr:nvSpPr>
        <xdr:cNvPr id="534" name="楕円 533">
          <a:extLst>
            <a:ext uri="{FF2B5EF4-FFF2-40B4-BE49-F238E27FC236}">
              <a16:creationId xmlns:a16="http://schemas.microsoft.com/office/drawing/2014/main" id="{56B7B3A5-BFF9-463C-ABE6-4629422367A3}"/>
            </a:ext>
          </a:extLst>
        </xdr:cNvPr>
        <xdr:cNvSpPr/>
      </xdr:nvSpPr>
      <xdr:spPr>
        <a:xfrm>
          <a:off x="162687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80662</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D1AEA7ED-6AF4-4916-B551-C8B50B5510DE}"/>
            </a:ext>
          </a:extLst>
        </xdr:cNvPr>
        <xdr:cNvSpPr txBox="1"/>
      </xdr:nvSpPr>
      <xdr:spPr>
        <a:xfrm>
          <a:off x="16357600"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149225</xdr:rowOff>
    </xdr:from>
    <xdr:to>
      <xdr:col>81</xdr:col>
      <xdr:colOff>101600</xdr:colOff>
      <xdr:row>35</xdr:row>
      <xdr:rowOff>79375</xdr:rowOff>
    </xdr:to>
    <xdr:sp macro="" textlink="">
      <xdr:nvSpPr>
        <xdr:cNvPr id="536" name="楕円 535">
          <a:extLst>
            <a:ext uri="{FF2B5EF4-FFF2-40B4-BE49-F238E27FC236}">
              <a16:creationId xmlns:a16="http://schemas.microsoft.com/office/drawing/2014/main" id="{84581584-3D91-4B4D-BD96-28D7BCBEA8D9}"/>
            </a:ext>
          </a:extLst>
        </xdr:cNvPr>
        <xdr:cNvSpPr/>
      </xdr:nvSpPr>
      <xdr:spPr>
        <a:xfrm>
          <a:off x="154305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28575</xdr:rowOff>
    </xdr:from>
    <xdr:to>
      <xdr:col>85</xdr:col>
      <xdr:colOff>127000</xdr:colOff>
      <xdr:row>35</xdr:row>
      <xdr:rowOff>108585</xdr:rowOff>
    </xdr:to>
    <xdr:cxnSp macro="">
      <xdr:nvCxnSpPr>
        <xdr:cNvPr id="537" name="直線コネクタ 536">
          <a:extLst>
            <a:ext uri="{FF2B5EF4-FFF2-40B4-BE49-F238E27FC236}">
              <a16:creationId xmlns:a16="http://schemas.microsoft.com/office/drawing/2014/main" id="{A73AC58B-F6A1-4A8F-947B-20751CFF5663}"/>
            </a:ext>
          </a:extLst>
        </xdr:cNvPr>
        <xdr:cNvCxnSpPr/>
      </xdr:nvCxnSpPr>
      <xdr:spPr>
        <a:xfrm>
          <a:off x="15481300" y="602932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71120</xdr:rowOff>
    </xdr:from>
    <xdr:to>
      <xdr:col>76</xdr:col>
      <xdr:colOff>165100</xdr:colOff>
      <xdr:row>35</xdr:row>
      <xdr:rowOff>1270</xdr:rowOff>
    </xdr:to>
    <xdr:sp macro="" textlink="">
      <xdr:nvSpPr>
        <xdr:cNvPr id="538" name="楕円 537">
          <a:extLst>
            <a:ext uri="{FF2B5EF4-FFF2-40B4-BE49-F238E27FC236}">
              <a16:creationId xmlns:a16="http://schemas.microsoft.com/office/drawing/2014/main" id="{272A3B53-9C6D-4E8F-8A84-AEFC1F77E88A}"/>
            </a:ext>
          </a:extLst>
        </xdr:cNvPr>
        <xdr:cNvSpPr/>
      </xdr:nvSpPr>
      <xdr:spPr>
        <a:xfrm>
          <a:off x="14541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121920</xdr:rowOff>
    </xdr:from>
    <xdr:to>
      <xdr:col>81</xdr:col>
      <xdr:colOff>50800</xdr:colOff>
      <xdr:row>35</xdr:row>
      <xdr:rowOff>28575</xdr:rowOff>
    </xdr:to>
    <xdr:cxnSp macro="">
      <xdr:nvCxnSpPr>
        <xdr:cNvPr id="539" name="直線コネクタ 538">
          <a:extLst>
            <a:ext uri="{FF2B5EF4-FFF2-40B4-BE49-F238E27FC236}">
              <a16:creationId xmlns:a16="http://schemas.microsoft.com/office/drawing/2014/main" id="{92A35D65-07CF-4281-98CF-011DA24200FF}"/>
            </a:ext>
          </a:extLst>
        </xdr:cNvPr>
        <xdr:cNvCxnSpPr/>
      </xdr:nvCxnSpPr>
      <xdr:spPr>
        <a:xfrm>
          <a:off x="14592300" y="595122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162560</xdr:rowOff>
    </xdr:from>
    <xdr:to>
      <xdr:col>72</xdr:col>
      <xdr:colOff>38100</xdr:colOff>
      <xdr:row>34</xdr:row>
      <xdr:rowOff>92710</xdr:rowOff>
    </xdr:to>
    <xdr:sp macro="" textlink="">
      <xdr:nvSpPr>
        <xdr:cNvPr id="540" name="楕円 539">
          <a:extLst>
            <a:ext uri="{FF2B5EF4-FFF2-40B4-BE49-F238E27FC236}">
              <a16:creationId xmlns:a16="http://schemas.microsoft.com/office/drawing/2014/main" id="{C7AB68D5-0B52-4F82-83BC-E6BD80EA723B}"/>
            </a:ext>
          </a:extLst>
        </xdr:cNvPr>
        <xdr:cNvSpPr/>
      </xdr:nvSpPr>
      <xdr:spPr>
        <a:xfrm>
          <a:off x="136525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41910</xdr:rowOff>
    </xdr:from>
    <xdr:to>
      <xdr:col>76</xdr:col>
      <xdr:colOff>114300</xdr:colOff>
      <xdr:row>34</xdr:row>
      <xdr:rowOff>121920</xdr:rowOff>
    </xdr:to>
    <xdr:cxnSp macro="">
      <xdr:nvCxnSpPr>
        <xdr:cNvPr id="541" name="直線コネクタ 540">
          <a:extLst>
            <a:ext uri="{FF2B5EF4-FFF2-40B4-BE49-F238E27FC236}">
              <a16:creationId xmlns:a16="http://schemas.microsoft.com/office/drawing/2014/main" id="{6F7E3220-F9B2-4D65-8B78-1EFD75FAB9E2}"/>
            </a:ext>
          </a:extLst>
        </xdr:cNvPr>
        <xdr:cNvCxnSpPr/>
      </xdr:nvCxnSpPr>
      <xdr:spPr>
        <a:xfrm>
          <a:off x="13703300" y="587121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4445</xdr:rowOff>
    </xdr:from>
    <xdr:to>
      <xdr:col>67</xdr:col>
      <xdr:colOff>101600</xdr:colOff>
      <xdr:row>36</xdr:row>
      <xdr:rowOff>106045</xdr:rowOff>
    </xdr:to>
    <xdr:sp macro="" textlink="">
      <xdr:nvSpPr>
        <xdr:cNvPr id="542" name="楕円 541">
          <a:extLst>
            <a:ext uri="{FF2B5EF4-FFF2-40B4-BE49-F238E27FC236}">
              <a16:creationId xmlns:a16="http://schemas.microsoft.com/office/drawing/2014/main" id="{FCFD0BBD-60AA-46AA-955A-ACF81B62C635}"/>
            </a:ext>
          </a:extLst>
        </xdr:cNvPr>
        <xdr:cNvSpPr/>
      </xdr:nvSpPr>
      <xdr:spPr>
        <a:xfrm>
          <a:off x="12763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41910</xdr:rowOff>
    </xdr:from>
    <xdr:to>
      <xdr:col>71</xdr:col>
      <xdr:colOff>177800</xdr:colOff>
      <xdr:row>36</xdr:row>
      <xdr:rowOff>55245</xdr:rowOff>
    </xdr:to>
    <xdr:cxnSp macro="">
      <xdr:nvCxnSpPr>
        <xdr:cNvPr id="543" name="直線コネクタ 542">
          <a:extLst>
            <a:ext uri="{FF2B5EF4-FFF2-40B4-BE49-F238E27FC236}">
              <a16:creationId xmlns:a16="http://schemas.microsoft.com/office/drawing/2014/main" id="{5178F0E7-3834-4358-81FC-D96DF6F56A22}"/>
            </a:ext>
          </a:extLst>
        </xdr:cNvPr>
        <xdr:cNvCxnSpPr/>
      </xdr:nvCxnSpPr>
      <xdr:spPr>
        <a:xfrm flipV="1">
          <a:off x="12814300" y="5871210"/>
          <a:ext cx="889000" cy="3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51452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47913FA5-00CF-44D4-B7CA-E159E21289F1}"/>
            </a:ext>
          </a:extLst>
        </xdr:cNvPr>
        <xdr:cNvSpPr txBox="1"/>
      </xdr:nvSpPr>
      <xdr:spPr>
        <a:xfrm>
          <a:off x="15266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20972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7CACAFCD-32C1-4F16-AA21-14E1C211908F}"/>
            </a:ext>
          </a:extLst>
        </xdr:cNvPr>
        <xdr:cNvSpPr txBox="1"/>
      </xdr:nvSpPr>
      <xdr:spPr>
        <a:xfrm>
          <a:off x="14389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1EBA7C9A-E011-4DFD-95B8-7A07AF42FA56}"/>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FFF5582B-1E49-48E4-99BB-C9DB943FE061}"/>
            </a:ext>
          </a:extLst>
        </xdr:cNvPr>
        <xdr:cNvSpPr txBox="1"/>
      </xdr:nvSpPr>
      <xdr:spPr>
        <a:xfrm>
          <a:off x="12611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95902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7C4BB9BB-16B0-40AD-8C08-18AD9328FC11}"/>
            </a:ext>
          </a:extLst>
        </xdr:cNvPr>
        <xdr:cNvSpPr txBox="1"/>
      </xdr:nvSpPr>
      <xdr:spPr>
        <a:xfrm>
          <a:off x="15266044" y="57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17797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38A00933-239A-43F4-B2E5-AC4B2716BEB5}"/>
            </a:ext>
          </a:extLst>
        </xdr:cNvPr>
        <xdr:cNvSpPr txBox="1"/>
      </xdr:nvSpPr>
      <xdr:spPr>
        <a:xfrm>
          <a:off x="143897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109237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51F8F14B-85C4-4296-B1E7-FE2715BE83D5}"/>
            </a:ext>
          </a:extLst>
        </xdr:cNvPr>
        <xdr:cNvSpPr txBox="1"/>
      </xdr:nvSpPr>
      <xdr:spPr>
        <a:xfrm>
          <a:off x="13500744"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76669F48-4486-4D25-8C9D-10AF1BB407D6}"/>
            </a:ext>
          </a:extLst>
        </xdr:cNvPr>
        <xdr:cNvSpPr txBox="1"/>
      </xdr:nvSpPr>
      <xdr:spPr>
        <a:xfrm>
          <a:off x="12611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1FA4C23C-EB1D-46D3-B156-17BBF2FAB0D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8AAC4F54-E4AD-4789-AADE-ED9C8D09682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6A90B08-7201-403F-979A-AADA0E8B3E9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3E4A5BE-D574-43CB-B8F3-7152A7CC7EA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65418BAB-126F-4E7D-A7A1-E968EB34E06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9533CDCA-7BC6-4059-9696-D0D4033C4DC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71401AD7-43CB-4803-8704-EA79CC97B32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C6D925B-D65E-4ED4-8FE2-31878BDBE4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3E9D86B7-1255-43DB-86E6-162C8B8AD93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C1B72A67-7456-48F5-B5C0-92A2E28EA24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7F0DC97C-363A-45AE-92B3-726199E6EA4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6F897985-2AFB-4060-91CB-196850373B81}"/>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4A070125-E66D-444D-8D31-DF3A2A960C6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a:extLst>
            <a:ext uri="{FF2B5EF4-FFF2-40B4-BE49-F238E27FC236}">
              <a16:creationId xmlns:a16="http://schemas.microsoft.com/office/drawing/2014/main" id="{D337433A-9E26-4A42-9F5A-EFCA8AC85BEF}"/>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CA420B52-B336-4B4B-942B-B94B92DCA82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a:extLst>
            <a:ext uri="{FF2B5EF4-FFF2-40B4-BE49-F238E27FC236}">
              <a16:creationId xmlns:a16="http://schemas.microsoft.com/office/drawing/2014/main" id="{502C027E-9B48-4A8E-95EB-51E7D7E2DC2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AF70C279-07C4-4CB6-88B6-936898A57A4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a:extLst>
            <a:ext uri="{FF2B5EF4-FFF2-40B4-BE49-F238E27FC236}">
              <a16:creationId xmlns:a16="http://schemas.microsoft.com/office/drawing/2014/main" id="{118D8964-E1F6-43E0-B2CB-402542987BDA}"/>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35B57725-4FEC-460F-849A-681CDCD9F75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49E82329-E3A2-4496-AFCD-E11AF3591133}"/>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84DBD531-4A8E-41C3-9DDD-81CB0C8C3DB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015D05E2-3762-40E0-B666-528A11E5B6ED}"/>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87C2FBFF-3DD4-4B4D-8492-5EA5E183557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E350427-32A5-4C0B-9708-151B6C4E5D9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44AC55E4-6935-4153-A366-BB6591784FD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577" name="直線コネクタ 576">
          <a:extLst>
            <a:ext uri="{FF2B5EF4-FFF2-40B4-BE49-F238E27FC236}">
              <a16:creationId xmlns:a16="http://schemas.microsoft.com/office/drawing/2014/main" id="{C989851A-FF11-4C07-97A9-94CC1C7027B7}"/>
            </a:ext>
          </a:extLst>
        </xdr:cNvPr>
        <xdr:cNvCxnSpPr/>
      </xdr:nvCxnSpPr>
      <xdr:spPr>
        <a:xfrm flipV="1">
          <a:off x="22160864" y="5849418"/>
          <a:ext cx="0" cy="143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44F5052C-87D0-4A9E-936C-B17A81A8D81C}"/>
            </a:ext>
          </a:extLst>
        </xdr:cNvPr>
        <xdr:cNvSpPr txBox="1"/>
      </xdr:nvSpPr>
      <xdr:spPr>
        <a:xfrm>
          <a:off x="22199600" y="72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579" name="直線コネクタ 578">
          <a:extLst>
            <a:ext uri="{FF2B5EF4-FFF2-40B4-BE49-F238E27FC236}">
              <a16:creationId xmlns:a16="http://schemas.microsoft.com/office/drawing/2014/main" id="{12906C54-3C6E-417D-88CD-40675FF8B39A}"/>
            </a:ext>
          </a:extLst>
        </xdr:cNvPr>
        <xdr:cNvCxnSpPr/>
      </xdr:nvCxnSpPr>
      <xdr:spPr>
        <a:xfrm>
          <a:off x="22072600" y="728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48EB461C-24FD-4E8C-9AC2-B4592502B658}"/>
            </a:ext>
          </a:extLst>
        </xdr:cNvPr>
        <xdr:cNvSpPr txBox="1"/>
      </xdr:nvSpPr>
      <xdr:spPr>
        <a:xfrm>
          <a:off x="22199600" y="56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581" name="直線コネクタ 580">
          <a:extLst>
            <a:ext uri="{FF2B5EF4-FFF2-40B4-BE49-F238E27FC236}">
              <a16:creationId xmlns:a16="http://schemas.microsoft.com/office/drawing/2014/main" id="{E78F92F7-6D43-41BC-A4AA-54A26D715DA3}"/>
            </a:ext>
          </a:extLst>
        </xdr:cNvPr>
        <xdr:cNvCxnSpPr/>
      </xdr:nvCxnSpPr>
      <xdr:spPr>
        <a:xfrm>
          <a:off x="22072600" y="584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75546</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DE5F0AF5-94C7-45CA-A208-DE8CC0144606}"/>
            </a:ext>
          </a:extLst>
        </xdr:cNvPr>
        <xdr:cNvSpPr txBox="1"/>
      </xdr:nvSpPr>
      <xdr:spPr>
        <a:xfrm>
          <a:off x="22199600" y="6590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583" name="フローチャート: 判断 582">
          <a:extLst>
            <a:ext uri="{FF2B5EF4-FFF2-40B4-BE49-F238E27FC236}">
              <a16:creationId xmlns:a16="http://schemas.microsoft.com/office/drawing/2014/main" id="{D26D415C-22EF-433E-BBCE-FB3AE0A1359F}"/>
            </a:ext>
          </a:extLst>
        </xdr:cNvPr>
        <xdr:cNvSpPr/>
      </xdr:nvSpPr>
      <xdr:spPr>
        <a:xfrm>
          <a:off x="22110700" y="673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584" name="フローチャート: 判断 583">
          <a:extLst>
            <a:ext uri="{FF2B5EF4-FFF2-40B4-BE49-F238E27FC236}">
              <a16:creationId xmlns:a16="http://schemas.microsoft.com/office/drawing/2014/main" id="{9D5E5D84-6E2D-4031-B0D8-913E52942E81}"/>
            </a:ext>
          </a:extLst>
        </xdr:cNvPr>
        <xdr:cNvSpPr/>
      </xdr:nvSpPr>
      <xdr:spPr>
        <a:xfrm>
          <a:off x="21272500" y="67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585" name="フローチャート: 判断 584">
          <a:extLst>
            <a:ext uri="{FF2B5EF4-FFF2-40B4-BE49-F238E27FC236}">
              <a16:creationId xmlns:a16="http://schemas.microsoft.com/office/drawing/2014/main" id="{0CBA5542-BDBE-444E-88D0-3BB7E456D696}"/>
            </a:ext>
          </a:extLst>
        </xdr:cNvPr>
        <xdr:cNvSpPr/>
      </xdr:nvSpPr>
      <xdr:spPr>
        <a:xfrm>
          <a:off x="20383500" y="67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73070</xdr:rowOff>
    </xdr:from>
    <xdr:to>
      <xdr:col>102</xdr:col>
      <xdr:colOff>165100</xdr:colOff>
      <xdr:row>40</xdr:row>
      <xdr:rowOff>3220</xdr:rowOff>
    </xdr:to>
    <xdr:sp macro="" textlink="">
      <xdr:nvSpPr>
        <xdr:cNvPr id="586" name="フローチャート: 判断 585">
          <a:extLst>
            <a:ext uri="{FF2B5EF4-FFF2-40B4-BE49-F238E27FC236}">
              <a16:creationId xmlns:a16="http://schemas.microsoft.com/office/drawing/2014/main" id="{8451DD21-C584-4FDF-838C-5EE0A6523D8D}"/>
            </a:ext>
          </a:extLst>
        </xdr:cNvPr>
        <xdr:cNvSpPr/>
      </xdr:nvSpPr>
      <xdr:spPr>
        <a:xfrm>
          <a:off x="19494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127617</xdr:rowOff>
    </xdr:from>
    <xdr:to>
      <xdr:col>98</xdr:col>
      <xdr:colOff>38100</xdr:colOff>
      <xdr:row>40</xdr:row>
      <xdr:rowOff>57767</xdr:rowOff>
    </xdr:to>
    <xdr:sp macro="" textlink="">
      <xdr:nvSpPr>
        <xdr:cNvPr id="587" name="フローチャート: 判断 586">
          <a:extLst>
            <a:ext uri="{FF2B5EF4-FFF2-40B4-BE49-F238E27FC236}">
              <a16:creationId xmlns:a16="http://schemas.microsoft.com/office/drawing/2014/main" id="{791FA7A8-D321-4144-876F-F24323579273}"/>
            </a:ext>
          </a:extLst>
        </xdr:cNvPr>
        <xdr:cNvSpPr/>
      </xdr:nvSpPr>
      <xdr:spPr>
        <a:xfrm>
          <a:off x="18605500" y="681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53D829A-519A-49D1-A926-1E8B9F3C0E9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FA810D4-1578-4491-83B0-BABCB4E1BFE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D3661BC-1DD0-469F-98DF-BB52808A906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D8C0D1FE-C6D3-49A5-B7FB-A9EA64C27FE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2E7C9182-1DE7-4C66-A8C2-ABA3A924391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163781</xdr:rowOff>
    </xdr:from>
    <xdr:to>
      <xdr:col>116</xdr:col>
      <xdr:colOff>114300</xdr:colOff>
      <xdr:row>40</xdr:row>
      <xdr:rowOff>93931</xdr:rowOff>
    </xdr:to>
    <xdr:sp macro="" textlink="">
      <xdr:nvSpPr>
        <xdr:cNvPr id="593" name="楕円 592">
          <a:extLst>
            <a:ext uri="{FF2B5EF4-FFF2-40B4-BE49-F238E27FC236}">
              <a16:creationId xmlns:a16="http://schemas.microsoft.com/office/drawing/2014/main" id="{98A37522-35C7-4DC0-BB61-941EEF43698C}"/>
            </a:ext>
          </a:extLst>
        </xdr:cNvPr>
        <xdr:cNvSpPr/>
      </xdr:nvSpPr>
      <xdr:spPr>
        <a:xfrm>
          <a:off x="22110700" y="685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142208</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7D9A3C68-6A3D-4048-A7A8-11F24FD87B3C}"/>
            </a:ext>
          </a:extLst>
        </xdr:cNvPr>
        <xdr:cNvSpPr txBox="1"/>
      </xdr:nvSpPr>
      <xdr:spPr>
        <a:xfrm>
          <a:off x="22199600" y="682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170937</xdr:rowOff>
    </xdr:from>
    <xdr:to>
      <xdr:col>112</xdr:col>
      <xdr:colOff>38100</xdr:colOff>
      <xdr:row>40</xdr:row>
      <xdr:rowOff>101087</xdr:rowOff>
    </xdr:to>
    <xdr:sp macro="" textlink="">
      <xdr:nvSpPr>
        <xdr:cNvPr id="595" name="楕円 594">
          <a:extLst>
            <a:ext uri="{FF2B5EF4-FFF2-40B4-BE49-F238E27FC236}">
              <a16:creationId xmlns:a16="http://schemas.microsoft.com/office/drawing/2014/main" id="{504F5323-D29E-4F71-9621-100DE41AE792}"/>
            </a:ext>
          </a:extLst>
        </xdr:cNvPr>
        <xdr:cNvSpPr/>
      </xdr:nvSpPr>
      <xdr:spPr>
        <a:xfrm>
          <a:off x="21272500" y="68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43131</xdr:rowOff>
    </xdr:from>
    <xdr:to>
      <xdr:col>116</xdr:col>
      <xdr:colOff>63500</xdr:colOff>
      <xdr:row>40</xdr:row>
      <xdr:rowOff>50287</xdr:rowOff>
    </xdr:to>
    <xdr:cxnSp macro="">
      <xdr:nvCxnSpPr>
        <xdr:cNvPr id="596" name="直線コネクタ 595">
          <a:extLst>
            <a:ext uri="{FF2B5EF4-FFF2-40B4-BE49-F238E27FC236}">
              <a16:creationId xmlns:a16="http://schemas.microsoft.com/office/drawing/2014/main" id="{0999323F-44F6-4941-A5EA-9E8A63DC752B}"/>
            </a:ext>
          </a:extLst>
        </xdr:cNvPr>
        <xdr:cNvCxnSpPr/>
      </xdr:nvCxnSpPr>
      <xdr:spPr>
        <a:xfrm flipV="1">
          <a:off x="21323300" y="6901131"/>
          <a:ext cx="8382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4578</xdr:rowOff>
    </xdr:from>
    <xdr:to>
      <xdr:col>107</xdr:col>
      <xdr:colOff>101600</xdr:colOff>
      <xdr:row>40</xdr:row>
      <xdr:rowOff>106178</xdr:rowOff>
    </xdr:to>
    <xdr:sp macro="" textlink="">
      <xdr:nvSpPr>
        <xdr:cNvPr id="597" name="楕円 596">
          <a:extLst>
            <a:ext uri="{FF2B5EF4-FFF2-40B4-BE49-F238E27FC236}">
              <a16:creationId xmlns:a16="http://schemas.microsoft.com/office/drawing/2014/main" id="{6B9421FF-E5C9-48EF-B4EC-EF363C19E56E}"/>
            </a:ext>
          </a:extLst>
        </xdr:cNvPr>
        <xdr:cNvSpPr/>
      </xdr:nvSpPr>
      <xdr:spPr>
        <a:xfrm>
          <a:off x="20383500" y="68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50287</xdr:rowOff>
    </xdr:from>
    <xdr:to>
      <xdr:col>111</xdr:col>
      <xdr:colOff>177800</xdr:colOff>
      <xdr:row>40</xdr:row>
      <xdr:rowOff>55378</xdr:rowOff>
    </xdr:to>
    <xdr:cxnSp macro="">
      <xdr:nvCxnSpPr>
        <xdr:cNvPr id="598" name="直線コネクタ 597">
          <a:extLst>
            <a:ext uri="{FF2B5EF4-FFF2-40B4-BE49-F238E27FC236}">
              <a16:creationId xmlns:a16="http://schemas.microsoft.com/office/drawing/2014/main" id="{D9DC48C3-629B-4BAC-8B3D-ED0A09B55390}"/>
            </a:ext>
          </a:extLst>
        </xdr:cNvPr>
        <xdr:cNvCxnSpPr/>
      </xdr:nvCxnSpPr>
      <xdr:spPr>
        <a:xfrm flipV="1">
          <a:off x="20434300" y="6908287"/>
          <a:ext cx="889000" cy="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9238</xdr:rowOff>
    </xdr:from>
    <xdr:to>
      <xdr:col>102</xdr:col>
      <xdr:colOff>165100</xdr:colOff>
      <xdr:row>40</xdr:row>
      <xdr:rowOff>110838</xdr:rowOff>
    </xdr:to>
    <xdr:sp macro="" textlink="">
      <xdr:nvSpPr>
        <xdr:cNvPr id="599" name="楕円 598">
          <a:extLst>
            <a:ext uri="{FF2B5EF4-FFF2-40B4-BE49-F238E27FC236}">
              <a16:creationId xmlns:a16="http://schemas.microsoft.com/office/drawing/2014/main" id="{D5124D85-DBD2-4044-B3C3-364D9A118D6D}"/>
            </a:ext>
          </a:extLst>
        </xdr:cNvPr>
        <xdr:cNvSpPr/>
      </xdr:nvSpPr>
      <xdr:spPr>
        <a:xfrm>
          <a:off x="19494500" y="686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55378</xdr:rowOff>
    </xdr:from>
    <xdr:to>
      <xdr:col>107</xdr:col>
      <xdr:colOff>50800</xdr:colOff>
      <xdr:row>40</xdr:row>
      <xdr:rowOff>60038</xdr:rowOff>
    </xdr:to>
    <xdr:cxnSp macro="">
      <xdr:nvCxnSpPr>
        <xdr:cNvPr id="600" name="直線コネクタ 599">
          <a:extLst>
            <a:ext uri="{FF2B5EF4-FFF2-40B4-BE49-F238E27FC236}">
              <a16:creationId xmlns:a16="http://schemas.microsoft.com/office/drawing/2014/main" id="{32F2DD2F-E541-4004-ADA5-220B4B7A2798}"/>
            </a:ext>
          </a:extLst>
        </xdr:cNvPr>
        <xdr:cNvCxnSpPr/>
      </xdr:nvCxnSpPr>
      <xdr:spPr>
        <a:xfrm flipV="1">
          <a:off x="19545300" y="6913378"/>
          <a:ext cx="889000" cy="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6700</xdr:rowOff>
    </xdr:from>
    <xdr:to>
      <xdr:col>98</xdr:col>
      <xdr:colOff>38100</xdr:colOff>
      <xdr:row>41</xdr:row>
      <xdr:rowOff>108300</xdr:rowOff>
    </xdr:to>
    <xdr:sp macro="" textlink="">
      <xdr:nvSpPr>
        <xdr:cNvPr id="601" name="楕円 600">
          <a:extLst>
            <a:ext uri="{FF2B5EF4-FFF2-40B4-BE49-F238E27FC236}">
              <a16:creationId xmlns:a16="http://schemas.microsoft.com/office/drawing/2014/main" id="{681D56F6-9D38-4C4E-8DB7-2002C83A1A10}"/>
            </a:ext>
          </a:extLst>
        </xdr:cNvPr>
        <xdr:cNvSpPr/>
      </xdr:nvSpPr>
      <xdr:spPr>
        <a:xfrm>
          <a:off x="18605500" y="70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60038</xdr:rowOff>
    </xdr:from>
    <xdr:to>
      <xdr:col>102</xdr:col>
      <xdr:colOff>114300</xdr:colOff>
      <xdr:row>41</xdr:row>
      <xdr:rowOff>57500</xdr:rowOff>
    </xdr:to>
    <xdr:cxnSp macro="">
      <xdr:nvCxnSpPr>
        <xdr:cNvPr id="602" name="直線コネクタ 601">
          <a:extLst>
            <a:ext uri="{FF2B5EF4-FFF2-40B4-BE49-F238E27FC236}">
              <a16:creationId xmlns:a16="http://schemas.microsoft.com/office/drawing/2014/main" id="{24F1B229-4238-449F-A55E-644DA7AF1CA9}"/>
            </a:ext>
          </a:extLst>
        </xdr:cNvPr>
        <xdr:cNvCxnSpPr/>
      </xdr:nvCxnSpPr>
      <xdr:spPr>
        <a:xfrm flipV="1">
          <a:off x="18656300" y="6918038"/>
          <a:ext cx="889000" cy="16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6387</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E8B1510A-AE66-44E0-AC70-ACB72A7E5228}"/>
            </a:ext>
          </a:extLst>
        </xdr:cNvPr>
        <xdr:cNvSpPr txBox="1"/>
      </xdr:nvSpPr>
      <xdr:spPr>
        <a:xfrm>
          <a:off x="21011095" y="652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27095</xdr:rowOff>
    </xdr:from>
    <xdr:ext cx="599010" cy="259045"/>
    <xdr:sp macro="" textlink="">
      <xdr:nvSpPr>
        <xdr:cNvPr id="604" name="n_2aveValue【一般廃棄物処理施設】&#10;一人当たり有形固定資産（償却資産）額">
          <a:extLst>
            <a:ext uri="{FF2B5EF4-FFF2-40B4-BE49-F238E27FC236}">
              <a16:creationId xmlns:a16="http://schemas.microsoft.com/office/drawing/2014/main" id="{D2F360FB-9EFB-4EA2-9939-8FEC634110E1}"/>
            </a:ext>
          </a:extLst>
        </xdr:cNvPr>
        <xdr:cNvSpPr txBox="1"/>
      </xdr:nvSpPr>
      <xdr:spPr>
        <a:xfrm>
          <a:off x="20134795" y="654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19747</xdr:rowOff>
    </xdr:from>
    <xdr:ext cx="599010" cy="259045"/>
    <xdr:sp macro="" textlink="">
      <xdr:nvSpPr>
        <xdr:cNvPr id="605" name="n_3aveValue【一般廃棄物処理施設】&#10;一人当たり有形固定資産（償却資産）額">
          <a:extLst>
            <a:ext uri="{FF2B5EF4-FFF2-40B4-BE49-F238E27FC236}">
              <a16:creationId xmlns:a16="http://schemas.microsoft.com/office/drawing/2014/main" id="{CB0CBA8A-CDD0-4674-8AB3-4FE50FFBD699}"/>
            </a:ext>
          </a:extLst>
        </xdr:cNvPr>
        <xdr:cNvSpPr txBox="1"/>
      </xdr:nvSpPr>
      <xdr:spPr>
        <a:xfrm>
          <a:off x="19245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74294</xdr:rowOff>
    </xdr:from>
    <xdr:ext cx="599010" cy="259045"/>
    <xdr:sp macro="" textlink="">
      <xdr:nvSpPr>
        <xdr:cNvPr id="606" name="n_4aveValue【一般廃棄物処理施設】&#10;一人当たり有形固定資産（償却資産）額">
          <a:extLst>
            <a:ext uri="{FF2B5EF4-FFF2-40B4-BE49-F238E27FC236}">
              <a16:creationId xmlns:a16="http://schemas.microsoft.com/office/drawing/2014/main" id="{077267D8-8BD1-4EDF-B5D4-178458EBDFBD}"/>
            </a:ext>
          </a:extLst>
        </xdr:cNvPr>
        <xdr:cNvSpPr txBox="1"/>
      </xdr:nvSpPr>
      <xdr:spPr>
        <a:xfrm>
          <a:off x="18356795" y="658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92214</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6F97A9DA-F818-4185-99C3-23B64F655D8D}"/>
            </a:ext>
          </a:extLst>
        </xdr:cNvPr>
        <xdr:cNvSpPr txBox="1"/>
      </xdr:nvSpPr>
      <xdr:spPr>
        <a:xfrm>
          <a:off x="21011095" y="695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97305</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1847EE33-E030-48F1-AE6B-060DFED63E56}"/>
            </a:ext>
          </a:extLst>
        </xdr:cNvPr>
        <xdr:cNvSpPr txBox="1"/>
      </xdr:nvSpPr>
      <xdr:spPr>
        <a:xfrm>
          <a:off x="20134795" y="695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101965</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0D9E9EE7-A143-41B5-BDFA-4D401FE41247}"/>
            </a:ext>
          </a:extLst>
        </xdr:cNvPr>
        <xdr:cNvSpPr txBox="1"/>
      </xdr:nvSpPr>
      <xdr:spPr>
        <a:xfrm>
          <a:off x="19245795" y="695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99427</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BC23AD90-CA7B-4645-A6FA-23E49CA86784}"/>
            </a:ext>
          </a:extLst>
        </xdr:cNvPr>
        <xdr:cNvSpPr txBox="1"/>
      </xdr:nvSpPr>
      <xdr:spPr>
        <a:xfrm>
          <a:off x="18389111" y="71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A66B7ADB-8F91-47AD-AF26-BD5054F2F3C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902E5325-D5CD-4D5A-8276-E3F3BC2B1AF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DB8D1FBE-F28E-4F7A-9F67-8C780E017AA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E29F1C05-5DD0-46AC-A3BC-88BEEEAE784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A119770D-399E-44A7-919F-222A2383600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D34D9BBA-FB6E-4944-98B6-B56C361D3AA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C3F0416A-2524-4EA8-83F7-D5D207B5B98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E60EFADE-53A2-493C-86DF-8122E005028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184CBE9-6570-4F40-A3CE-49A110B711E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892D9722-38E1-4566-A4F9-5CA393970E7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7DC33EF8-D229-4848-942F-FB22B0A96A9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B442EB7A-0B41-4751-9739-E23732FA187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8B67E201-273B-4133-B8A1-0526BD97702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CB9F5543-11EE-4DBF-8D2D-DE928442B6F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D5C44DD7-FFD9-4CB7-9AAB-4E5E9F23EA4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1B802BCA-F517-4AF3-BDA7-CDDE3B76F5A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5B9C52D0-A66C-428D-9391-DD02D498372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6B1E6C9D-C21E-4DE2-B912-1627AE4FCBE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2DBDDC10-BE3E-416B-A468-A41D4AA8269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F790C65D-8792-4ABF-A757-42BEEA2F271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29F1993A-C3AD-4614-885C-9AD0C271767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37E2F5F7-6893-4DDA-82BE-691D57980C7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A9A3CB68-2DF8-49B3-B557-D9F6A650ABA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63BB41E0-8952-4E94-B3ED-097D367241B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E5B1EB06-B70A-42EA-A7F4-336C94AF609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636" name="直線コネクタ 635">
          <a:extLst>
            <a:ext uri="{FF2B5EF4-FFF2-40B4-BE49-F238E27FC236}">
              <a16:creationId xmlns:a16="http://schemas.microsoft.com/office/drawing/2014/main" id="{AFDCD79C-E766-476C-9AAF-E3D789B22D20}"/>
            </a:ext>
          </a:extLst>
        </xdr:cNvPr>
        <xdr:cNvCxnSpPr/>
      </xdr:nvCxnSpPr>
      <xdr:spPr>
        <a:xfrm flipV="1">
          <a:off x="16318864" y="9612630"/>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D55D07D2-D13D-4843-852B-B95DE79C267A}"/>
            </a:ext>
          </a:extLst>
        </xdr:cNvPr>
        <xdr:cNvSpPr txBox="1"/>
      </xdr:nvSpPr>
      <xdr:spPr>
        <a:xfrm>
          <a:off x="16357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638" name="直線コネクタ 637">
          <a:extLst>
            <a:ext uri="{FF2B5EF4-FFF2-40B4-BE49-F238E27FC236}">
              <a16:creationId xmlns:a16="http://schemas.microsoft.com/office/drawing/2014/main" id="{9CC43EC5-4A44-412D-872B-A8481983D945}"/>
            </a:ext>
          </a:extLst>
        </xdr:cNvPr>
        <xdr:cNvCxnSpPr/>
      </xdr:nvCxnSpPr>
      <xdr:spPr>
        <a:xfrm>
          <a:off x="16230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E981E130-E436-42A1-AB67-2AF8A439FDF1}"/>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40" name="直線コネクタ 639">
          <a:extLst>
            <a:ext uri="{FF2B5EF4-FFF2-40B4-BE49-F238E27FC236}">
              <a16:creationId xmlns:a16="http://schemas.microsoft.com/office/drawing/2014/main" id="{428210E3-7366-47F0-927C-55CF8DB140EF}"/>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170923</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8521B240-AB43-4C46-A790-2A774925A414}"/>
            </a:ext>
          </a:extLst>
        </xdr:cNvPr>
        <xdr:cNvSpPr txBox="1"/>
      </xdr:nvSpPr>
      <xdr:spPr>
        <a:xfrm>
          <a:off x="16357600" y="10286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642" name="フローチャート: 判断 641">
          <a:extLst>
            <a:ext uri="{FF2B5EF4-FFF2-40B4-BE49-F238E27FC236}">
              <a16:creationId xmlns:a16="http://schemas.microsoft.com/office/drawing/2014/main" id="{3C906A0C-18B6-4249-BA6E-165592DD6723}"/>
            </a:ext>
          </a:extLst>
        </xdr:cNvPr>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43" name="フローチャート: 判断 642">
          <a:extLst>
            <a:ext uri="{FF2B5EF4-FFF2-40B4-BE49-F238E27FC236}">
              <a16:creationId xmlns:a16="http://schemas.microsoft.com/office/drawing/2014/main" id="{05B93124-A330-440B-BFAE-5CCB2424FEC2}"/>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644" name="フローチャート: 判断 643">
          <a:extLst>
            <a:ext uri="{FF2B5EF4-FFF2-40B4-BE49-F238E27FC236}">
              <a16:creationId xmlns:a16="http://schemas.microsoft.com/office/drawing/2014/main" id="{047D9C82-60E8-440F-AF64-C7E7FA895463}"/>
            </a:ext>
          </a:extLst>
        </xdr:cNvPr>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645" name="フローチャート: 判断 644">
          <a:extLst>
            <a:ext uri="{FF2B5EF4-FFF2-40B4-BE49-F238E27FC236}">
              <a16:creationId xmlns:a16="http://schemas.microsoft.com/office/drawing/2014/main" id="{C356080F-48EE-48C3-AED3-14F3A191BD3B}"/>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646" name="フローチャート: 判断 645">
          <a:extLst>
            <a:ext uri="{FF2B5EF4-FFF2-40B4-BE49-F238E27FC236}">
              <a16:creationId xmlns:a16="http://schemas.microsoft.com/office/drawing/2014/main" id="{9ABA8FE3-C27A-4C8C-B5C3-AEA4C552DB42}"/>
            </a:ext>
          </a:extLst>
        </xdr:cNvPr>
        <xdr:cNvSpPr/>
      </xdr:nvSpPr>
      <xdr:spPr>
        <a:xfrm>
          <a:off x="12763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A6C3A18F-F6D8-4811-B694-36F660D5320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487064C-13DF-4A54-9B15-453B929B434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7EEFDB14-5465-4101-BB40-6C6552F964B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D4A3CFD3-3C13-474E-B418-35790A71BC1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282CC2E-F217-48E3-8081-420A26EA3A0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161472</xdr:rowOff>
    </xdr:from>
    <xdr:to>
      <xdr:col>85</xdr:col>
      <xdr:colOff>177800</xdr:colOff>
      <xdr:row>57</xdr:row>
      <xdr:rowOff>91622</xdr:rowOff>
    </xdr:to>
    <xdr:sp macro="" textlink="">
      <xdr:nvSpPr>
        <xdr:cNvPr id="652" name="楕円 651">
          <a:extLst>
            <a:ext uri="{FF2B5EF4-FFF2-40B4-BE49-F238E27FC236}">
              <a16:creationId xmlns:a16="http://schemas.microsoft.com/office/drawing/2014/main" id="{B6CD43F6-E04B-42F0-ACB7-080656D7F11D}"/>
            </a:ext>
          </a:extLst>
        </xdr:cNvPr>
        <xdr:cNvSpPr/>
      </xdr:nvSpPr>
      <xdr:spPr>
        <a:xfrm>
          <a:off x="162687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12899</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50EB5F03-13F3-455B-ACBB-A0FAB1CD7F4C}"/>
            </a:ext>
          </a:extLst>
        </xdr:cNvPr>
        <xdr:cNvSpPr txBox="1"/>
      </xdr:nvSpPr>
      <xdr:spPr>
        <a:xfrm>
          <a:off x="16357600" y="961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37374</xdr:rowOff>
    </xdr:from>
    <xdr:to>
      <xdr:col>81</xdr:col>
      <xdr:colOff>101600</xdr:colOff>
      <xdr:row>56</xdr:row>
      <xdr:rowOff>138974</xdr:rowOff>
    </xdr:to>
    <xdr:sp macro="" textlink="">
      <xdr:nvSpPr>
        <xdr:cNvPr id="654" name="楕円 653">
          <a:extLst>
            <a:ext uri="{FF2B5EF4-FFF2-40B4-BE49-F238E27FC236}">
              <a16:creationId xmlns:a16="http://schemas.microsoft.com/office/drawing/2014/main" id="{4EDC384C-3D3F-4986-A9AE-8DCC8C0FDFD1}"/>
            </a:ext>
          </a:extLst>
        </xdr:cNvPr>
        <xdr:cNvSpPr/>
      </xdr:nvSpPr>
      <xdr:spPr>
        <a:xfrm>
          <a:off x="15430500" y="96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88174</xdr:rowOff>
    </xdr:from>
    <xdr:to>
      <xdr:col>85</xdr:col>
      <xdr:colOff>127000</xdr:colOff>
      <xdr:row>57</xdr:row>
      <xdr:rowOff>40822</xdr:rowOff>
    </xdr:to>
    <xdr:cxnSp macro="">
      <xdr:nvCxnSpPr>
        <xdr:cNvPr id="655" name="直線コネクタ 654">
          <a:extLst>
            <a:ext uri="{FF2B5EF4-FFF2-40B4-BE49-F238E27FC236}">
              <a16:creationId xmlns:a16="http://schemas.microsoft.com/office/drawing/2014/main" id="{95C384F2-47E9-4E47-9CA8-1DFF49830C26}"/>
            </a:ext>
          </a:extLst>
        </xdr:cNvPr>
        <xdr:cNvCxnSpPr/>
      </xdr:nvCxnSpPr>
      <xdr:spPr>
        <a:xfrm>
          <a:off x="15481300" y="9689374"/>
          <a:ext cx="8382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158206</xdr:rowOff>
    </xdr:from>
    <xdr:to>
      <xdr:col>76</xdr:col>
      <xdr:colOff>165100</xdr:colOff>
      <xdr:row>61</xdr:row>
      <xdr:rowOff>88356</xdr:rowOff>
    </xdr:to>
    <xdr:sp macro="" textlink="">
      <xdr:nvSpPr>
        <xdr:cNvPr id="656" name="楕円 655">
          <a:extLst>
            <a:ext uri="{FF2B5EF4-FFF2-40B4-BE49-F238E27FC236}">
              <a16:creationId xmlns:a16="http://schemas.microsoft.com/office/drawing/2014/main" id="{A0A0027A-BA22-4682-9DA1-A9640C6F2B35}"/>
            </a:ext>
          </a:extLst>
        </xdr:cNvPr>
        <xdr:cNvSpPr/>
      </xdr:nvSpPr>
      <xdr:spPr>
        <a:xfrm>
          <a:off x="14541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88174</xdr:rowOff>
    </xdr:from>
    <xdr:to>
      <xdr:col>81</xdr:col>
      <xdr:colOff>50800</xdr:colOff>
      <xdr:row>61</xdr:row>
      <xdr:rowOff>37556</xdr:rowOff>
    </xdr:to>
    <xdr:cxnSp macro="">
      <xdr:nvCxnSpPr>
        <xdr:cNvPr id="657" name="直線コネクタ 656">
          <a:extLst>
            <a:ext uri="{FF2B5EF4-FFF2-40B4-BE49-F238E27FC236}">
              <a16:creationId xmlns:a16="http://schemas.microsoft.com/office/drawing/2014/main" id="{94E51F25-DE0E-4B70-A392-997BD79B174E}"/>
            </a:ext>
          </a:extLst>
        </xdr:cNvPr>
        <xdr:cNvCxnSpPr/>
      </xdr:nvCxnSpPr>
      <xdr:spPr>
        <a:xfrm flipV="1">
          <a:off x="14592300" y="9689374"/>
          <a:ext cx="889000" cy="80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123916</xdr:rowOff>
    </xdr:from>
    <xdr:to>
      <xdr:col>72</xdr:col>
      <xdr:colOff>38100</xdr:colOff>
      <xdr:row>61</xdr:row>
      <xdr:rowOff>54066</xdr:rowOff>
    </xdr:to>
    <xdr:sp macro="" textlink="">
      <xdr:nvSpPr>
        <xdr:cNvPr id="658" name="楕円 657">
          <a:extLst>
            <a:ext uri="{FF2B5EF4-FFF2-40B4-BE49-F238E27FC236}">
              <a16:creationId xmlns:a16="http://schemas.microsoft.com/office/drawing/2014/main" id="{DC30D9F8-86D9-4FA8-8FE1-8ED14A202788}"/>
            </a:ext>
          </a:extLst>
        </xdr:cNvPr>
        <xdr:cNvSpPr/>
      </xdr:nvSpPr>
      <xdr:spPr>
        <a:xfrm>
          <a:off x="13652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3266</xdr:rowOff>
    </xdr:from>
    <xdr:to>
      <xdr:col>76</xdr:col>
      <xdr:colOff>114300</xdr:colOff>
      <xdr:row>61</xdr:row>
      <xdr:rowOff>37556</xdr:rowOff>
    </xdr:to>
    <xdr:cxnSp macro="">
      <xdr:nvCxnSpPr>
        <xdr:cNvPr id="659" name="直線コネクタ 658">
          <a:extLst>
            <a:ext uri="{FF2B5EF4-FFF2-40B4-BE49-F238E27FC236}">
              <a16:creationId xmlns:a16="http://schemas.microsoft.com/office/drawing/2014/main" id="{A04C923A-8DC0-4D08-B77D-3BB1C37A6A80}"/>
            </a:ext>
          </a:extLst>
        </xdr:cNvPr>
        <xdr:cNvCxnSpPr/>
      </xdr:nvCxnSpPr>
      <xdr:spPr>
        <a:xfrm>
          <a:off x="13703300" y="104617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89626</xdr:rowOff>
    </xdr:from>
    <xdr:to>
      <xdr:col>67</xdr:col>
      <xdr:colOff>101600</xdr:colOff>
      <xdr:row>61</xdr:row>
      <xdr:rowOff>19776</xdr:rowOff>
    </xdr:to>
    <xdr:sp macro="" textlink="">
      <xdr:nvSpPr>
        <xdr:cNvPr id="660" name="楕円 659">
          <a:extLst>
            <a:ext uri="{FF2B5EF4-FFF2-40B4-BE49-F238E27FC236}">
              <a16:creationId xmlns:a16="http://schemas.microsoft.com/office/drawing/2014/main" id="{A3AD159A-7C9B-4CEA-A984-BD3E284FAA68}"/>
            </a:ext>
          </a:extLst>
        </xdr:cNvPr>
        <xdr:cNvSpPr/>
      </xdr:nvSpPr>
      <xdr:spPr>
        <a:xfrm>
          <a:off x="12763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140426</xdr:rowOff>
    </xdr:from>
    <xdr:to>
      <xdr:col>71</xdr:col>
      <xdr:colOff>177800</xdr:colOff>
      <xdr:row>61</xdr:row>
      <xdr:rowOff>3266</xdr:rowOff>
    </xdr:to>
    <xdr:cxnSp macro="">
      <xdr:nvCxnSpPr>
        <xdr:cNvPr id="661" name="直線コネクタ 660">
          <a:extLst>
            <a:ext uri="{FF2B5EF4-FFF2-40B4-BE49-F238E27FC236}">
              <a16:creationId xmlns:a16="http://schemas.microsoft.com/office/drawing/2014/main" id="{77C8F0D7-5EF2-48E1-B749-4AC235550E29}"/>
            </a:ext>
          </a:extLst>
        </xdr:cNvPr>
        <xdr:cNvCxnSpPr/>
      </xdr:nvCxnSpPr>
      <xdr:spPr>
        <a:xfrm>
          <a:off x="12814300" y="104274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A6F9E6C9-7CE2-4622-8A63-6A907AF43308}"/>
            </a:ext>
          </a:extLst>
        </xdr:cNvPr>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83655</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7DC7F982-C9CF-4F38-8FDF-DB17B2F05AA3}"/>
            </a:ext>
          </a:extLst>
        </xdr:cNvPr>
        <xdr:cNvSpPr txBox="1"/>
      </xdr:nvSpPr>
      <xdr:spPr>
        <a:xfrm>
          <a:off x="14389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F60A73E5-98CF-403C-A00C-5E3B87C7F57D}"/>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16708</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9A302404-BE39-4E6C-9E53-DB0AB8A3CEAF}"/>
            </a:ext>
          </a:extLst>
        </xdr:cNvPr>
        <xdr:cNvSpPr txBox="1"/>
      </xdr:nvSpPr>
      <xdr:spPr>
        <a:xfrm>
          <a:off x="12611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155501</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C59DC450-E0D0-4F0A-9705-402A3D613343}"/>
            </a:ext>
          </a:extLst>
        </xdr:cNvPr>
        <xdr:cNvSpPr txBox="1"/>
      </xdr:nvSpPr>
      <xdr:spPr>
        <a:xfrm>
          <a:off x="15266044" y="941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79483</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A03701E0-B7C1-4469-9695-A6C4ABE87769}"/>
            </a:ext>
          </a:extLst>
        </xdr:cNvPr>
        <xdr:cNvSpPr txBox="1"/>
      </xdr:nvSpPr>
      <xdr:spPr>
        <a:xfrm>
          <a:off x="14389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45193</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A4E21062-BBA5-4BB1-B767-B5E4093F8FD6}"/>
            </a:ext>
          </a:extLst>
        </xdr:cNvPr>
        <xdr:cNvSpPr txBox="1"/>
      </xdr:nvSpPr>
      <xdr:spPr>
        <a:xfrm>
          <a:off x="13500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10903</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83235A77-6E04-41B5-A5AD-BF69A48EC533}"/>
            </a:ext>
          </a:extLst>
        </xdr:cNvPr>
        <xdr:cNvSpPr txBox="1"/>
      </xdr:nvSpPr>
      <xdr:spPr>
        <a:xfrm>
          <a:off x="12611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01388DA6-7730-4D94-92E0-A2731E16E91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A41F1D85-57E6-41E6-9C00-DE24EAF4039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F74DD4AF-311D-44A2-8885-4094B032F99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B84CF0D8-E49A-460D-ABC1-BFA143CEB29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0151E877-557E-434D-9EFA-09DBE37C501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85361DFC-3E38-4427-A44E-D52A1861520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8BD98869-FB91-47B0-9744-C4901649804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F8F2BE0C-FF14-4E10-8DA8-3A90128D768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302D3C8E-9FFB-4E30-884B-307BA374AD4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FA9C1CB8-8ECA-4FAC-BD46-C315B68B3B8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2C55CA00-3E90-4221-BF48-6AC9252C4E1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3DF858A3-CC22-4062-B39F-903921FF841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A370F303-C921-4BD2-8C44-D33E0F9ADBF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25B67661-9D8F-4460-A364-D102B0D3B4D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0FD3BD33-ABDA-4D72-A61E-6A35F64E318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971EE11B-5B0A-40CC-AE5A-AF7E4245867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D4C27DE9-437A-4D4F-8A22-82D60B46A40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BCA6F930-25EE-4534-938E-1EAC736F396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AAE04EED-54D7-44F5-8EEA-F0C0C8CDFEE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F21FD605-2701-444C-918E-EC4B0BDB5C4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56223AD2-1EA3-41B5-857C-E065B782368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691" name="直線コネクタ 690">
          <a:extLst>
            <a:ext uri="{FF2B5EF4-FFF2-40B4-BE49-F238E27FC236}">
              <a16:creationId xmlns:a16="http://schemas.microsoft.com/office/drawing/2014/main" id="{A23FDFAA-839D-4CA0-9758-71E43734A965}"/>
            </a:ext>
          </a:extLst>
        </xdr:cNvPr>
        <xdr:cNvCxnSpPr/>
      </xdr:nvCxnSpPr>
      <xdr:spPr>
        <a:xfrm flipV="1">
          <a:off x="22160864" y="95143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D955635C-0B6F-4522-8BB0-98090ECDB3A8}"/>
            </a:ext>
          </a:extLst>
        </xdr:cNvPr>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693" name="直線コネクタ 692">
          <a:extLst>
            <a:ext uri="{FF2B5EF4-FFF2-40B4-BE49-F238E27FC236}">
              <a16:creationId xmlns:a16="http://schemas.microsoft.com/office/drawing/2014/main" id="{692C71E3-160A-4F8C-94E2-5A4B33850D65}"/>
            </a:ext>
          </a:extLst>
        </xdr:cNvPr>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E936AF0E-7CB2-4790-8575-D0EDA962752E}"/>
            </a:ext>
          </a:extLst>
        </xdr:cNvPr>
        <xdr:cNvSpPr txBox="1"/>
      </xdr:nvSpPr>
      <xdr:spPr>
        <a:xfrm>
          <a:off x="22199600" y="92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695" name="直線コネクタ 694">
          <a:extLst>
            <a:ext uri="{FF2B5EF4-FFF2-40B4-BE49-F238E27FC236}">
              <a16:creationId xmlns:a16="http://schemas.microsoft.com/office/drawing/2014/main" id="{91D52922-BF2B-42E5-970B-EF694623E5F6}"/>
            </a:ext>
          </a:extLst>
        </xdr:cNvPr>
        <xdr:cNvCxnSpPr/>
      </xdr:nvCxnSpPr>
      <xdr:spPr>
        <a:xfrm>
          <a:off x="22072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70314EC1-BD7B-4B54-B35D-7CCB72110704}"/>
            </a:ext>
          </a:extLst>
        </xdr:cNvPr>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697" name="フローチャート: 判断 696">
          <a:extLst>
            <a:ext uri="{FF2B5EF4-FFF2-40B4-BE49-F238E27FC236}">
              <a16:creationId xmlns:a16="http://schemas.microsoft.com/office/drawing/2014/main" id="{E90E047C-4BB4-4F8A-8CBA-E54A0AB0EDFD}"/>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698" name="フローチャート: 判断 697">
          <a:extLst>
            <a:ext uri="{FF2B5EF4-FFF2-40B4-BE49-F238E27FC236}">
              <a16:creationId xmlns:a16="http://schemas.microsoft.com/office/drawing/2014/main" id="{D6ECA2D8-C2B3-4092-90CE-74099ECCE481}"/>
            </a:ext>
          </a:extLst>
        </xdr:cNvPr>
        <xdr:cNvSpPr/>
      </xdr:nvSpPr>
      <xdr:spPr>
        <a:xfrm>
          <a:off x="2127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699" name="フローチャート: 判断 698">
          <a:extLst>
            <a:ext uri="{FF2B5EF4-FFF2-40B4-BE49-F238E27FC236}">
              <a16:creationId xmlns:a16="http://schemas.microsoft.com/office/drawing/2014/main" id="{EBEB2883-5727-49D7-82A6-F4AC5EA4D030}"/>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700" name="フローチャート: 判断 699">
          <a:extLst>
            <a:ext uri="{FF2B5EF4-FFF2-40B4-BE49-F238E27FC236}">
              <a16:creationId xmlns:a16="http://schemas.microsoft.com/office/drawing/2014/main" id="{45E39BDF-1125-43CE-B7AD-59AF36891435}"/>
            </a:ext>
          </a:extLst>
        </xdr:cNvPr>
        <xdr:cNvSpPr/>
      </xdr:nvSpPr>
      <xdr:spPr>
        <a:xfrm>
          <a:off x="19494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701" name="フローチャート: 判断 700">
          <a:extLst>
            <a:ext uri="{FF2B5EF4-FFF2-40B4-BE49-F238E27FC236}">
              <a16:creationId xmlns:a16="http://schemas.microsoft.com/office/drawing/2014/main" id="{555EBEE7-733A-48C9-9D56-FBBF5DDADC10}"/>
            </a:ext>
          </a:extLst>
        </xdr:cNvPr>
        <xdr:cNvSpPr/>
      </xdr:nvSpPr>
      <xdr:spPr>
        <a:xfrm>
          <a:off x="18605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A03CBB9-9759-4914-BBC5-331B0BA5CE9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7E52DC8-91CA-4155-B1F3-0B66D84EE43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E4D6DCD5-5305-4346-BF5B-A21803F3CFA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93960CA-5922-404C-9595-2455D609977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E3533C0-08E6-4AAB-88AC-2BB0A4B946E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150368</xdr:rowOff>
    </xdr:from>
    <xdr:to>
      <xdr:col>116</xdr:col>
      <xdr:colOff>114300</xdr:colOff>
      <xdr:row>63</xdr:row>
      <xdr:rowOff>80518</xdr:rowOff>
    </xdr:to>
    <xdr:sp macro="" textlink="">
      <xdr:nvSpPr>
        <xdr:cNvPr id="707" name="楕円 706">
          <a:extLst>
            <a:ext uri="{FF2B5EF4-FFF2-40B4-BE49-F238E27FC236}">
              <a16:creationId xmlns:a16="http://schemas.microsoft.com/office/drawing/2014/main" id="{B0840BA0-973B-4449-8EC9-0BF92A9F3A9D}"/>
            </a:ext>
          </a:extLst>
        </xdr:cNvPr>
        <xdr:cNvSpPr/>
      </xdr:nvSpPr>
      <xdr:spPr>
        <a:xfrm>
          <a:off x="221107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65295</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F89AA50F-1F8A-412D-91CF-866A0FC21C56}"/>
            </a:ext>
          </a:extLst>
        </xdr:cNvPr>
        <xdr:cNvSpPr txBox="1"/>
      </xdr:nvSpPr>
      <xdr:spPr>
        <a:xfrm>
          <a:off x="22199600" y="1069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152654</xdr:rowOff>
    </xdr:from>
    <xdr:to>
      <xdr:col>112</xdr:col>
      <xdr:colOff>38100</xdr:colOff>
      <xdr:row>63</xdr:row>
      <xdr:rowOff>82804</xdr:rowOff>
    </xdr:to>
    <xdr:sp macro="" textlink="">
      <xdr:nvSpPr>
        <xdr:cNvPr id="709" name="楕円 708">
          <a:extLst>
            <a:ext uri="{FF2B5EF4-FFF2-40B4-BE49-F238E27FC236}">
              <a16:creationId xmlns:a16="http://schemas.microsoft.com/office/drawing/2014/main" id="{34E33DDC-698A-4BF0-86D9-E835F52C7527}"/>
            </a:ext>
          </a:extLst>
        </xdr:cNvPr>
        <xdr:cNvSpPr/>
      </xdr:nvSpPr>
      <xdr:spPr>
        <a:xfrm>
          <a:off x="21272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29718</xdr:rowOff>
    </xdr:from>
    <xdr:to>
      <xdr:col>116</xdr:col>
      <xdr:colOff>63500</xdr:colOff>
      <xdr:row>63</xdr:row>
      <xdr:rowOff>32004</xdr:rowOff>
    </xdr:to>
    <xdr:cxnSp macro="">
      <xdr:nvCxnSpPr>
        <xdr:cNvPr id="710" name="直線コネクタ 709">
          <a:extLst>
            <a:ext uri="{FF2B5EF4-FFF2-40B4-BE49-F238E27FC236}">
              <a16:creationId xmlns:a16="http://schemas.microsoft.com/office/drawing/2014/main" id="{60822D1B-5715-429C-9EBC-AFD8D273D63B}"/>
            </a:ext>
          </a:extLst>
        </xdr:cNvPr>
        <xdr:cNvCxnSpPr/>
      </xdr:nvCxnSpPr>
      <xdr:spPr>
        <a:xfrm flipV="1">
          <a:off x="21323300" y="108310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166370</xdr:rowOff>
    </xdr:from>
    <xdr:to>
      <xdr:col>107</xdr:col>
      <xdr:colOff>101600</xdr:colOff>
      <xdr:row>63</xdr:row>
      <xdr:rowOff>96520</xdr:rowOff>
    </xdr:to>
    <xdr:sp macro="" textlink="">
      <xdr:nvSpPr>
        <xdr:cNvPr id="711" name="楕円 710">
          <a:extLst>
            <a:ext uri="{FF2B5EF4-FFF2-40B4-BE49-F238E27FC236}">
              <a16:creationId xmlns:a16="http://schemas.microsoft.com/office/drawing/2014/main" id="{F610F26C-02A0-4910-8EBE-8A403422A8F4}"/>
            </a:ext>
          </a:extLst>
        </xdr:cNvPr>
        <xdr:cNvSpPr/>
      </xdr:nvSpPr>
      <xdr:spPr>
        <a:xfrm>
          <a:off x="20383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32004</xdr:rowOff>
    </xdr:from>
    <xdr:to>
      <xdr:col>111</xdr:col>
      <xdr:colOff>177800</xdr:colOff>
      <xdr:row>63</xdr:row>
      <xdr:rowOff>45720</xdr:rowOff>
    </xdr:to>
    <xdr:cxnSp macro="">
      <xdr:nvCxnSpPr>
        <xdr:cNvPr id="712" name="直線コネクタ 711">
          <a:extLst>
            <a:ext uri="{FF2B5EF4-FFF2-40B4-BE49-F238E27FC236}">
              <a16:creationId xmlns:a16="http://schemas.microsoft.com/office/drawing/2014/main" id="{17827DEC-A07F-40F9-BFB2-1B130F56BD27}"/>
            </a:ext>
          </a:extLst>
        </xdr:cNvPr>
        <xdr:cNvCxnSpPr/>
      </xdr:nvCxnSpPr>
      <xdr:spPr>
        <a:xfrm flipV="1">
          <a:off x="20434300" y="108333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168656</xdr:rowOff>
    </xdr:from>
    <xdr:to>
      <xdr:col>102</xdr:col>
      <xdr:colOff>165100</xdr:colOff>
      <xdr:row>63</xdr:row>
      <xdr:rowOff>98806</xdr:rowOff>
    </xdr:to>
    <xdr:sp macro="" textlink="">
      <xdr:nvSpPr>
        <xdr:cNvPr id="713" name="楕円 712">
          <a:extLst>
            <a:ext uri="{FF2B5EF4-FFF2-40B4-BE49-F238E27FC236}">
              <a16:creationId xmlns:a16="http://schemas.microsoft.com/office/drawing/2014/main" id="{812CAD3C-BC1A-4347-A7B0-AB2A7FFD2F60}"/>
            </a:ext>
          </a:extLst>
        </xdr:cNvPr>
        <xdr:cNvSpPr/>
      </xdr:nvSpPr>
      <xdr:spPr>
        <a:xfrm>
          <a:off x="19494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45720</xdr:rowOff>
    </xdr:from>
    <xdr:to>
      <xdr:col>107</xdr:col>
      <xdr:colOff>50800</xdr:colOff>
      <xdr:row>63</xdr:row>
      <xdr:rowOff>48006</xdr:rowOff>
    </xdr:to>
    <xdr:cxnSp macro="">
      <xdr:nvCxnSpPr>
        <xdr:cNvPr id="714" name="直線コネクタ 713">
          <a:extLst>
            <a:ext uri="{FF2B5EF4-FFF2-40B4-BE49-F238E27FC236}">
              <a16:creationId xmlns:a16="http://schemas.microsoft.com/office/drawing/2014/main" id="{C3652B70-5FDA-4DC0-B763-818326C5E672}"/>
            </a:ext>
          </a:extLst>
        </xdr:cNvPr>
        <xdr:cNvCxnSpPr/>
      </xdr:nvCxnSpPr>
      <xdr:spPr>
        <a:xfrm flipV="1">
          <a:off x="19545300" y="108470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170942</xdr:rowOff>
    </xdr:from>
    <xdr:to>
      <xdr:col>98</xdr:col>
      <xdr:colOff>38100</xdr:colOff>
      <xdr:row>63</xdr:row>
      <xdr:rowOff>101092</xdr:rowOff>
    </xdr:to>
    <xdr:sp macro="" textlink="">
      <xdr:nvSpPr>
        <xdr:cNvPr id="715" name="楕円 714">
          <a:extLst>
            <a:ext uri="{FF2B5EF4-FFF2-40B4-BE49-F238E27FC236}">
              <a16:creationId xmlns:a16="http://schemas.microsoft.com/office/drawing/2014/main" id="{C287A2C9-0A7B-4458-B52A-49F616E4AD87}"/>
            </a:ext>
          </a:extLst>
        </xdr:cNvPr>
        <xdr:cNvSpPr/>
      </xdr:nvSpPr>
      <xdr:spPr>
        <a:xfrm>
          <a:off x="18605500" y="10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48006</xdr:rowOff>
    </xdr:from>
    <xdr:to>
      <xdr:col>102</xdr:col>
      <xdr:colOff>114300</xdr:colOff>
      <xdr:row>63</xdr:row>
      <xdr:rowOff>50292</xdr:rowOff>
    </xdr:to>
    <xdr:cxnSp macro="">
      <xdr:nvCxnSpPr>
        <xdr:cNvPr id="716" name="直線コネクタ 715">
          <a:extLst>
            <a:ext uri="{FF2B5EF4-FFF2-40B4-BE49-F238E27FC236}">
              <a16:creationId xmlns:a16="http://schemas.microsoft.com/office/drawing/2014/main" id="{6AB0D7D1-C7B0-49F6-859D-FAF9BB2B50B8}"/>
            </a:ext>
          </a:extLst>
        </xdr:cNvPr>
        <xdr:cNvCxnSpPr/>
      </xdr:nvCxnSpPr>
      <xdr:spPr>
        <a:xfrm flipV="1">
          <a:off x="18656300" y="108493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17035</xdr:rowOff>
    </xdr:from>
    <xdr:ext cx="469744" cy="259045"/>
    <xdr:sp macro="" textlink="">
      <xdr:nvSpPr>
        <xdr:cNvPr id="717" name="n_1aveValue【保健センター・保健所】&#10;一人当たり面積">
          <a:extLst>
            <a:ext uri="{FF2B5EF4-FFF2-40B4-BE49-F238E27FC236}">
              <a16:creationId xmlns:a16="http://schemas.microsoft.com/office/drawing/2014/main" id="{9A870D28-1E48-42B3-A848-6E1499E3C0AA}"/>
            </a:ext>
          </a:extLst>
        </xdr:cNvPr>
        <xdr:cNvSpPr txBox="1"/>
      </xdr:nvSpPr>
      <xdr:spPr>
        <a:xfrm>
          <a:off x="21075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718" name="n_2aveValue【保健センター・保健所】&#10;一人当たり面積">
          <a:extLst>
            <a:ext uri="{FF2B5EF4-FFF2-40B4-BE49-F238E27FC236}">
              <a16:creationId xmlns:a16="http://schemas.microsoft.com/office/drawing/2014/main" id="{C6BF6EB1-C9AA-4584-BDF0-3672C1A68EDA}"/>
            </a:ext>
          </a:extLst>
        </xdr:cNvPr>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37609</xdr:rowOff>
    </xdr:from>
    <xdr:ext cx="469744" cy="259045"/>
    <xdr:sp macro="" textlink="">
      <xdr:nvSpPr>
        <xdr:cNvPr id="719" name="n_3aveValue【保健センター・保健所】&#10;一人当たり面積">
          <a:extLst>
            <a:ext uri="{FF2B5EF4-FFF2-40B4-BE49-F238E27FC236}">
              <a16:creationId xmlns:a16="http://schemas.microsoft.com/office/drawing/2014/main" id="{B27EEAFC-9509-4D51-A93C-D7329D490668}"/>
            </a:ext>
          </a:extLst>
        </xdr:cNvPr>
        <xdr:cNvSpPr txBox="1"/>
      </xdr:nvSpPr>
      <xdr:spPr>
        <a:xfrm>
          <a:off x="19310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720" name="n_4aveValue【保健センター・保健所】&#10;一人当たり面積">
          <a:extLst>
            <a:ext uri="{FF2B5EF4-FFF2-40B4-BE49-F238E27FC236}">
              <a16:creationId xmlns:a16="http://schemas.microsoft.com/office/drawing/2014/main" id="{E63C0852-DCB2-4CAC-B3EC-7BADD7F12B24}"/>
            </a:ext>
          </a:extLst>
        </xdr:cNvPr>
        <xdr:cNvSpPr txBox="1"/>
      </xdr:nvSpPr>
      <xdr:spPr>
        <a:xfrm>
          <a:off x="18421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73931</xdr:rowOff>
    </xdr:from>
    <xdr:ext cx="469744" cy="259045"/>
    <xdr:sp macro="" textlink="">
      <xdr:nvSpPr>
        <xdr:cNvPr id="721" name="n_1mainValue【保健センター・保健所】&#10;一人当たり面積">
          <a:extLst>
            <a:ext uri="{FF2B5EF4-FFF2-40B4-BE49-F238E27FC236}">
              <a16:creationId xmlns:a16="http://schemas.microsoft.com/office/drawing/2014/main" id="{3270CB9A-1EDF-4856-87E1-E2FBD37E4859}"/>
            </a:ext>
          </a:extLst>
        </xdr:cNvPr>
        <xdr:cNvSpPr txBox="1"/>
      </xdr:nvSpPr>
      <xdr:spPr>
        <a:xfrm>
          <a:off x="210757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87647</xdr:rowOff>
    </xdr:from>
    <xdr:ext cx="469744" cy="259045"/>
    <xdr:sp macro="" textlink="">
      <xdr:nvSpPr>
        <xdr:cNvPr id="722" name="n_2mainValue【保健センター・保健所】&#10;一人当たり面積">
          <a:extLst>
            <a:ext uri="{FF2B5EF4-FFF2-40B4-BE49-F238E27FC236}">
              <a16:creationId xmlns:a16="http://schemas.microsoft.com/office/drawing/2014/main" id="{3B2EDAC5-29D1-43EB-A850-D34373A77D20}"/>
            </a:ext>
          </a:extLst>
        </xdr:cNvPr>
        <xdr:cNvSpPr txBox="1"/>
      </xdr:nvSpPr>
      <xdr:spPr>
        <a:xfrm>
          <a:off x="20199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89933</xdr:rowOff>
    </xdr:from>
    <xdr:ext cx="469744" cy="259045"/>
    <xdr:sp macro="" textlink="">
      <xdr:nvSpPr>
        <xdr:cNvPr id="723" name="n_3mainValue【保健センター・保健所】&#10;一人当たり面積">
          <a:extLst>
            <a:ext uri="{FF2B5EF4-FFF2-40B4-BE49-F238E27FC236}">
              <a16:creationId xmlns:a16="http://schemas.microsoft.com/office/drawing/2014/main" id="{4D0C24AF-E396-4B99-AF16-FBB65668F84C}"/>
            </a:ext>
          </a:extLst>
        </xdr:cNvPr>
        <xdr:cNvSpPr txBox="1"/>
      </xdr:nvSpPr>
      <xdr:spPr>
        <a:xfrm>
          <a:off x="19310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92219</xdr:rowOff>
    </xdr:from>
    <xdr:ext cx="469744" cy="259045"/>
    <xdr:sp macro="" textlink="">
      <xdr:nvSpPr>
        <xdr:cNvPr id="724" name="n_4mainValue【保健センター・保健所】&#10;一人当たり面積">
          <a:extLst>
            <a:ext uri="{FF2B5EF4-FFF2-40B4-BE49-F238E27FC236}">
              <a16:creationId xmlns:a16="http://schemas.microsoft.com/office/drawing/2014/main" id="{02F11E72-2F86-4E43-8F3A-91657F93BDBA}"/>
            </a:ext>
          </a:extLst>
        </xdr:cNvPr>
        <xdr:cNvSpPr txBox="1"/>
      </xdr:nvSpPr>
      <xdr:spPr>
        <a:xfrm>
          <a:off x="18421427" y="1089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BBBD90FF-F2B2-4B1D-929F-759663CA783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4C155526-C8DA-425F-914B-9619CA8EFF3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B3D54315-C58F-4928-81B3-54879F0F4D3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41FCD1BD-FF8C-4FE1-B0A0-288F5413C76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A77C38E9-2A1E-492D-B2F6-AB816048B13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294B3CE7-32CA-4CFE-866A-ED968E97CF6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DEC50118-DFB3-4957-AC4D-0F6802E6576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84B4BDE5-8B7A-49F7-81AB-BD483CFC143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8FAD1CCE-DBEE-4FF8-BD19-CD4CE13DCE0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A99CF2D6-E4A9-4D9E-953D-BADBBAB6DF6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C1AA8CB4-E4D5-4EC2-AD55-DD656F48E90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5498D5AB-A689-4852-B37A-62C6C2E4AF2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07DDF584-82D3-4672-A3E1-6DF780A6282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F828AF5E-C5BF-4BEF-987A-44771D801AC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487E6368-C952-46DC-9401-89FD5FC58FF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9FB3AE36-AC97-478A-A0B5-9BA0CFB9B99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350A4B76-4FE7-4CAF-A174-1D91B3259F6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165AC0A0-A9B0-4D53-BB93-9FE3D185B49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9FB73179-05A0-492B-8FD5-D1D987D67D7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BF95C311-E32D-4835-B8A0-20A8DB67C54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066875EE-AC08-44DE-87FC-93BDDCA11FC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16427B10-92A4-4273-9D5D-FF5C20F83E9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FD1AE0CE-4C8C-44A4-89F1-3C364705175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1B2A7652-1501-4E77-A92A-5BA196B73C4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749" name="直線コネクタ 748">
          <a:extLst>
            <a:ext uri="{FF2B5EF4-FFF2-40B4-BE49-F238E27FC236}">
              <a16:creationId xmlns:a16="http://schemas.microsoft.com/office/drawing/2014/main" id="{639F60C8-98C5-483D-AB5F-733F6656A8AC}"/>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C2E59CF5-0746-4B9C-9713-EFC40E752AEB}"/>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751" name="直線コネクタ 750">
          <a:extLst>
            <a:ext uri="{FF2B5EF4-FFF2-40B4-BE49-F238E27FC236}">
              <a16:creationId xmlns:a16="http://schemas.microsoft.com/office/drawing/2014/main" id="{994E825F-95FB-40BF-94E9-1B9DC2000FFE}"/>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AB91B006-3B4F-4201-9CD5-2A9E48C7A589}"/>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753" name="直線コネクタ 752">
          <a:extLst>
            <a:ext uri="{FF2B5EF4-FFF2-40B4-BE49-F238E27FC236}">
              <a16:creationId xmlns:a16="http://schemas.microsoft.com/office/drawing/2014/main" id="{8599A606-BCE9-4441-B02D-BF340E709151}"/>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25B261E5-70E9-41A8-9981-109EAEA20AC1}"/>
            </a:ext>
          </a:extLst>
        </xdr:cNvPr>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755" name="フローチャート: 判断 754">
          <a:extLst>
            <a:ext uri="{FF2B5EF4-FFF2-40B4-BE49-F238E27FC236}">
              <a16:creationId xmlns:a16="http://schemas.microsoft.com/office/drawing/2014/main" id="{5E1977AC-CB19-4870-A8F5-380EF1E5BF77}"/>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756" name="フローチャート: 判断 755">
          <a:extLst>
            <a:ext uri="{FF2B5EF4-FFF2-40B4-BE49-F238E27FC236}">
              <a16:creationId xmlns:a16="http://schemas.microsoft.com/office/drawing/2014/main" id="{D4284083-5E4D-4CE3-A3DD-0D893D512494}"/>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757" name="フローチャート: 判断 756">
          <a:extLst>
            <a:ext uri="{FF2B5EF4-FFF2-40B4-BE49-F238E27FC236}">
              <a16:creationId xmlns:a16="http://schemas.microsoft.com/office/drawing/2014/main" id="{F2F3DB47-3EEC-4E4C-91D9-84E81B8D61DE}"/>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758" name="フローチャート: 判断 757">
          <a:extLst>
            <a:ext uri="{FF2B5EF4-FFF2-40B4-BE49-F238E27FC236}">
              <a16:creationId xmlns:a16="http://schemas.microsoft.com/office/drawing/2014/main" id="{8922A621-9957-4DE6-AAB4-A0516BCFFBAA}"/>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759" name="フローチャート: 判断 758">
          <a:extLst>
            <a:ext uri="{FF2B5EF4-FFF2-40B4-BE49-F238E27FC236}">
              <a16:creationId xmlns:a16="http://schemas.microsoft.com/office/drawing/2014/main" id="{88A6C7D0-CC12-400F-8580-816B2B532122}"/>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DA0A9068-E69B-47A7-BFFE-4C836192153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A45A8EA-43B9-4CE6-B5DB-2039B310B3B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D79897BA-C44F-46A9-91C9-4C138178C42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305291E-88B5-4A25-891B-B0B6E01E0B8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1B5D4AFC-BEA8-4D67-977E-2A7CC5F98AC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97789</xdr:rowOff>
    </xdr:from>
    <xdr:to>
      <xdr:col>85</xdr:col>
      <xdr:colOff>177800</xdr:colOff>
      <xdr:row>79</xdr:row>
      <xdr:rowOff>27939</xdr:rowOff>
    </xdr:to>
    <xdr:sp macro="" textlink="">
      <xdr:nvSpPr>
        <xdr:cNvPr id="765" name="楕円 764">
          <a:extLst>
            <a:ext uri="{FF2B5EF4-FFF2-40B4-BE49-F238E27FC236}">
              <a16:creationId xmlns:a16="http://schemas.microsoft.com/office/drawing/2014/main" id="{951FD603-A76C-4A55-8BB6-1F74CF983B90}"/>
            </a:ext>
          </a:extLst>
        </xdr:cNvPr>
        <xdr:cNvSpPr/>
      </xdr:nvSpPr>
      <xdr:spPr>
        <a:xfrm>
          <a:off x="16268700" y="1347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120666</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BE3F6F5F-95BB-4E15-80D5-BB2AF75D75D8}"/>
            </a:ext>
          </a:extLst>
        </xdr:cNvPr>
        <xdr:cNvSpPr txBox="1"/>
      </xdr:nvSpPr>
      <xdr:spPr>
        <a:xfrm>
          <a:off x="16357600" y="1332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73025</xdr:rowOff>
    </xdr:from>
    <xdr:to>
      <xdr:col>81</xdr:col>
      <xdr:colOff>101600</xdr:colOff>
      <xdr:row>79</xdr:row>
      <xdr:rowOff>3175</xdr:rowOff>
    </xdr:to>
    <xdr:sp macro="" textlink="">
      <xdr:nvSpPr>
        <xdr:cNvPr id="767" name="楕円 766">
          <a:extLst>
            <a:ext uri="{FF2B5EF4-FFF2-40B4-BE49-F238E27FC236}">
              <a16:creationId xmlns:a16="http://schemas.microsoft.com/office/drawing/2014/main" id="{BA51CEEE-176E-4606-82AD-853A3206CCD0}"/>
            </a:ext>
          </a:extLst>
        </xdr:cNvPr>
        <xdr:cNvSpPr/>
      </xdr:nvSpPr>
      <xdr:spPr>
        <a:xfrm>
          <a:off x="15430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123825</xdr:rowOff>
    </xdr:from>
    <xdr:to>
      <xdr:col>85</xdr:col>
      <xdr:colOff>127000</xdr:colOff>
      <xdr:row>78</xdr:row>
      <xdr:rowOff>148589</xdr:rowOff>
    </xdr:to>
    <xdr:cxnSp macro="">
      <xdr:nvCxnSpPr>
        <xdr:cNvPr id="768" name="直線コネクタ 767">
          <a:extLst>
            <a:ext uri="{FF2B5EF4-FFF2-40B4-BE49-F238E27FC236}">
              <a16:creationId xmlns:a16="http://schemas.microsoft.com/office/drawing/2014/main" id="{007CB289-5156-4CE0-BB85-F23C215DD5B3}"/>
            </a:ext>
          </a:extLst>
        </xdr:cNvPr>
        <xdr:cNvCxnSpPr/>
      </xdr:nvCxnSpPr>
      <xdr:spPr>
        <a:xfrm>
          <a:off x="15481300" y="1349692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95886</xdr:rowOff>
    </xdr:from>
    <xdr:to>
      <xdr:col>76</xdr:col>
      <xdr:colOff>165100</xdr:colOff>
      <xdr:row>80</xdr:row>
      <xdr:rowOff>26036</xdr:rowOff>
    </xdr:to>
    <xdr:sp macro="" textlink="">
      <xdr:nvSpPr>
        <xdr:cNvPr id="769" name="楕円 768">
          <a:extLst>
            <a:ext uri="{FF2B5EF4-FFF2-40B4-BE49-F238E27FC236}">
              <a16:creationId xmlns:a16="http://schemas.microsoft.com/office/drawing/2014/main" id="{96513645-35AA-474A-A92B-7720BC2BCAB7}"/>
            </a:ext>
          </a:extLst>
        </xdr:cNvPr>
        <xdr:cNvSpPr/>
      </xdr:nvSpPr>
      <xdr:spPr>
        <a:xfrm>
          <a:off x="145415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123825</xdr:rowOff>
    </xdr:from>
    <xdr:to>
      <xdr:col>81</xdr:col>
      <xdr:colOff>50800</xdr:colOff>
      <xdr:row>79</xdr:row>
      <xdr:rowOff>146686</xdr:rowOff>
    </xdr:to>
    <xdr:cxnSp macro="">
      <xdr:nvCxnSpPr>
        <xdr:cNvPr id="770" name="直線コネクタ 769">
          <a:extLst>
            <a:ext uri="{FF2B5EF4-FFF2-40B4-BE49-F238E27FC236}">
              <a16:creationId xmlns:a16="http://schemas.microsoft.com/office/drawing/2014/main" id="{4C9E03A9-0BEC-418E-BD12-673FD11D3F27}"/>
            </a:ext>
          </a:extLst>
        </xdr:cNvPr>
        <xdr:cNvCxnSpPr/>
      </xdr:nvCxnSpPr>
      <xdr:spPr>
        <a:xfrm flipV="1">
          <a:off x="14592300" y="13496925"/>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107314</xdr:rowOff>
    </xdr:from>
    <xdr:to>
      <xdr:col>72</xdr:col>
      <xdr:colOff>38100</xdr:colOff>
      <xdr:row>81</xdr:row>
      <xdr:rowOff>37464</xdr:rowOff>
    </xdr:to>
    <xdr:sp macro="" textlink="">
      <xdr:nvSpPr>
        <xdr:cNvPr id="771" name="楕円 770">
          <a:extLst>
            <a:ext uri="{FF2B5EF4-FFF2-40B4-BE49-F238E27FC236}">
              <a16:creationId xmlns:a16="http://schemas.microsoft.com/office/drawing/2014/main" id="{35A7D5CD-227A-4D90-8056-7D3E63DE70C5}"/>
            </a:ext>
          </a:extLst>
        </xdr:cNvPr>
        <xdr:cNvSpPr/>
      </xdr:nvSpPr>
      <xdr:spPr>
        <a:xfrm>
          <a:off x="13652500" y="13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146686</xdr:rowOff>
    </xdr:from>
    <xdr:to>
      <xdr:col>76</xdr:col>
      <xdr:colOff>114300</xdr:colOff>
      <xdr:row>80</xdr:row>
      <xdr:rowOff>158114</xdr:rowOff>
    </xdr:to>
    <xdr:cxnSp macro="">
      <xdr:nvCxnSpPr>
        <xdr:cNvPr id="772" name="直線コネクタ 771">
          <a:extLst>
            <a:ext uri="{FF2B5EF4-FFF2-40B4-BE49-F238E27FC236}">
              <a16:creationId xmlns:a16="http://schemas.microsoft.com/office/drawing/2014/main" id="{13323AAE-6D51-4D9B-B9B2-671BF83DAD37}"/>
            </a:ext>
          </a:extLst>
        </xdr:cNvPr>
        <xdr:cNvCxnSpPr/>
      </xdr:nvCxnSpPr>
      <xdr:spPr>
        <a:xfrm flipV="1">
          <a:off x="13703300" y="13691236"/>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90170</xdr:rowOff>
    </xdr:from>
    <xdr:to>
      <xdr:col>67</xdr:col>
      <xdr:colOff>101600</xdr:colOff>
      <xdr:row>81</xdr:row>
      <xdr:rowOff>20320</xdr:rowOff>
    </xdr:to>
    <xdr:sp macro="" textlink="">
      <xdr:nvSpPr>
        <xdr:cNvPr id="773" name="楕円 772">
          <a:extLst>
            <a:ext uri="{FF2B5EF4-FFF2-40B4-BE49-F238E27FC236}">
              <a16:creationId xmlns:a16="http://schemas.microsoft.com/office/drawing/2014/main" id="{25128077-4D04-4D2A-A53B-94D0F0FF6406}"/>
            </a:ext>
          </a:extLst>
        </xdr:cNvPr>
        <xdr:cNvSpPr/>
      </xdr:nvSpPr>
      <xdr:spPr>
        <a:xfrm>
          <a:off x="12763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140970</xdr:rowOff>
    </xdr:from>
    <xdr:to>
      <xdr:col>71</xdr:col>
      <xdr:colOff>177800</xdr:colOff>
      <xdr:row>80</xdr:row>
      <xdr:rowOff>158114</xdr:rowOff>
    </xdr:to>
    <xdr:cxnSp macro="">
      <xdr:nvCxnSpPr>
        <xdr:cNvPr id="774" name="直線コネクタ 773">
          <a:extLst>
            <a:ext uri="{FF2B5EF4-FFF2-40B4-BE49-F238E27FC236}">
              <a16:creationId xmlns:a16="http://schemas.microsoft.com/office/drawing/2014/main" id="{9CF7ACEF-75FE-464A-A8D6-F4BCD145ED1E}"/>
            </a:ext>
          </a:extLst>
        </xdr:cNvPr>
        <xdr:cNvCxnSpPr/>
      </xdr:nvCxnSpPr>
      <xdr:spPr>
        <a:xfrm>
          <a:off x="12814300" y="138569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148607</xdr:rowOff>
    </xdr:from>
    <xdr:ext cx="405111" cy="259045"/>
    <xdr:sp macro="" textlink="">
      <xdr:nvSpPr>
        <xdr:cNvPr id="775" name="n_1aveValue【消防施設】&#10;有形固定資産減価償却率">
          <a:extLst>
            <a:ext uri="{FF2B5EF4-FFF2-40B4-BE49-F238E27FC236}">
              <a16:creationId xmlns:a16="http://schemas.microsoft.com/office/drawing/2014/main" id="{E4178D8E-B237-4F3D-8331-09D498BCAD40}"/>
            </a:ext>
          </a:extLst>
        </xdr:cNvPr>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110507</xdr:rowOff>
    </xdr:from>
    <xdr:ext cx="405111" cy="259045"/>
    <xdr:sp macro="" textlink="">
      <xdr:nvSpPr>
        <xdr:cNvPr id="776" name="n_2aveValue【消防施設】&#10;有形固定資産減価償却率">
          <a:extLst>
            <a:ext uri="{FF2B5EF4-FFF2-40B4-BE49-F238E27FC236}">
              <a16:creationId xmlns:a16="http://schemas.microsoft.com/office/drawing/2014/main" id="{B6C858D2-8B10-41BB-8542-EF76F5CE43D3}"/>
            </a:ext>
          </a:extLst>
        </xdr:cNvPr>
        <xdr:cNvSpPr txBox="1"/>
      </xdr:nvSpPr>
      <xdr:spPr>
        <a:xfrm>
          <a:off x="14389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777" name="n_3aveValue【消防施設】&#10;有形固定資産減価償却率">
          <a:extLst>
            <a:ext uri="{FF2B5EF4-FFF2-40B4-BE49-F238E27FC236}">
              <a16:creationId xmlns:a16="http://schemas.microsoft.com/office/drawing/2014/main" id="{A46746BE-815E-486E-8129-3141EC1F972D}"/>
            </a:ext>
          </a:extLst>
        </xdr:cNvPr>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778" name="n_4aveValue【消防施設】&#10;有形固定資産減価償却率">
          <a:extLst>
            <a:ext uri="{FF2B5EF4-FFF2-40B4-BE49-F238E27FC236}">
              <a16:creationId xmlns:a16="http://schemas.microsoft.com/office/drawing/2014/main" id="{FD2476C7-46DB-4EDA-8726-3CD040E0BC67}"/>
            </a:ext>
          </a:extLst>
        </xdr:cNvPr>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19702</xdr:rowOff>
    </xdr:from>
    <xdr:ext cx="405111" cy="259045"/>
    <xdr:sp macro="" textlink="">
      <xdr:nvSpPr>
        <xdr:cNvPr id="779" name="n_1mainValue【消防施設】&#10;有形固定資産減価償却率">
          <a:extLst>
            <a:ext uri="{FF2B5EF4-FFF2-40B4-BE49-F238E27FC236}">
              <a16:creationId xmlns:a16="http://schemas.microsoft.com/office/drawing/2014/main" id="{EE86A411-5D71-4BD8-B3A1-E96E591EC465}"/>
            </a:ext>
          </a:extLst>
        </xdr:cNvPr>
        <xdr:cNvSpPr txBox="1"/>
      </xdr:nvSpPr>
      <xdr:spPr>
        <a:xfrm>
          <a:off x="15266044" y="1322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42563</xdr:rowOff>
    </xdr:from>
    <xdr:ext cx="405111" cy="259045"/>
    <xdr:sp macro="" textlink="">
      <xdr:nvSpPr>
        <xdr:cNvPr id="780" name="n_2mainValue【消防施設】&#10;有形固定資産減価償却率">
          <a:extLst>
            <a:ext uri="{FF2B5EF4-FFF2-40B4-BE49-F238E27FC236}">
              <a16:creationId xmlns:a16="http://schemas.microsoft.com/office/drawing/2014/main" id="{735D7436-38EF-4E05-91A2-231701A20623}"/>
            </a:ext>
          </a:extLst>
        </xdr:cNvPr>
        <xdr:cNvSpPr txBox="1"/>
      </xdr:nvSpPr>
      <xdr:spPr>
        <a:xfrm>
          <a:off x="143897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53991</xdr:rowOff>
    </xdr:from>
    <xdr:ext cx="405111" cy="259045"/>
    <xdr:sp macro="" textlink="">
      <xdr:nvSpPr>
        <xdr:cNvPr id="781" name="n_3mainValue【消防施設】&#10;有形固定資産減価償却率">
          <a:extLst>
            <a:ext uri="{FF2B5EF4-FFF2-40B4-BE49-F238E27FC236}">
              <a16:creationId xmlns:a16="http://schemas.microsoft.com/office/drawing/2014/main" id="{DD71AEF4-FB4E-4682-B41F-060D79013A50}"/>
            </a:ext>
          </a:extLst>
        </xdr:cNvPr>
        <xdr:cNvSpPr txBox="1"/>
      </xdr:nvSpPr>
      <xdr:spPr>
        <a:xfrm>
          <a:off x="13500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36847</xdr:rowOff>
    </xdr:from>
    <xdr:ext cx="405111" cy="259045"/>
    <xdr:sp macro="" textlink="">
      <xdr:nvSpPr>
        <xdr:cNvPr id="782" name="n_4mainValue【消防施設】&#10;有形固定資産減価償却率">
          <a:extLst>
            <a:ext uri="{FF2B5EF4-FFF2-40B4-BE49-F238E27FC236}">
              <a16:creationId xmlns:a16="http://schemas.microsoft.com/office/drawing/2014/main" id="{53B36AE7-DE05-4528-9299-1124404C7579}"/>
            </a:ext>
          </a:extLst>
        </xdr:cNvPr>
        <xdr:cNvSpPr txBox="1"/>
      </xdr:nvSpPr>
      <xdr:spPr>
        <a:xfrm>
          <a:off x="12611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B4A934E5-F239-482B-AF71-B2A7500D311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7A88F1D4-0511-4532-8CA9-389929CFBC7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DE98F2CB-F78F-4FD7-B3D0-67D0F7356BE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662E3DD0-1FE9-4A18-B58C-0B0923936B8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EEFA4B99-034E-470B-9010-E104A3843E3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9B49958D-61D9-4453-9910-E7AA2528AC3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5DC97D05-A97B-4E10-9C3C-C312A80BACD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C7263DB0-817A-440E-AA38-39EDC0799B9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F2CC5893-E4D2-4A3B-AD73-1504101BA6F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352C86FB-39CD-4854-BCC0-DD27C318889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83047E77-3919-4044-9F16-4D4AE9E736D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B3F79842-9445-4902-9B59-7DFFE9D88E7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65290450-7635-4E73-98C4-A068DF64C28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5B252E09-6AC9-4E67-A80E-BC3DF4381D4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661F031B-03F9-4FB6-9227-184A5706DC5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10FDCAAF-AE29-4633-9929-EBFBE94C94E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FDCF38E6-575B-4A0F-ACEC-09F35A9ECF8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A13194A9-7C39-4C31-80F1-69C1283CF90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17E51393-6957-4DE1-A89C-2BF669660BC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B0BA98E1-DF83-4AD3-8A03-25513A1C052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35B1DF99-FD69-4108-8198-2BE52DCAB94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804" name="直線コネクタ 803">
          <a:extLst>
            <a:ext uri="{FF2B5EF4-FFF2-40B4-BE49-F238E27FC236}">
              <a16:creationId xmlns:a16="http://schemas.microsoft.com/office/drawing/2014/main" id="{A64E18A4-A550-44B2-9A84-757A42EEE761}"/>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805" name="【消防施設】&#10;一人当たり面積最小値テキスト">
          <a:extLst>
            <a:ext uri="{FF2B5EF4-FFF2-40B4-BE49-F238E27FC236}">
              <a16:creationId xmlns:a16="http://schemas.microsoft.com/office/drawing/2014/main" id="{CBDB11E1-0F53-4E82-A957-D910B4764208}"/>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806" name="直線コネクタ 805">
          <a:extLst>
            <a:ext uri="{FF2B5EF4-FFF2-40B4-BE49-F238E27FC236}">
              <a16:creationId xmlns:a16="http://schemas.microsoft.com/office/drawing/2014/main" id="{D8986D38-B52F-4255-9AB9-25A38BD04924}"/>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807" name="【消防施設】&#10;一人当たり面積最大値テキスト">
          <a:extLst>
            <a:ext uri="{FF2B5EF4-FFF2-40B4-BE49-F238E27FC236}">
              <a16:creationId xmlns:a16="http://schemas.microsoft.com/office/drawing/2014/main" id="{8E75C9C0-4F01-4C13-AAD1-D4771B8C728C}"/>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808" name="直線コネクタ 807">
          <a:extLst>
            <a:ext uri="{FF2B5EF4-FFF2-40B4-BE49-F238E27FC236}">
              <a16:creationId xmlns:a16="http://schemas.microsoft.com/office/drawing/2014/main" id="{B9E0EA11-8F1B-4BFE-930B-C540AF1E786A}"/>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75100</xdr:rowOff>
    </xdr:from>
    <xdr:ext cx="469744" cy="259045"/>
    <xdr:sp macro="" textlink="">
      <xdr:nvSpPr>
        <xdr:cNvPr id="809" name="【消防施設】&#10;一人当たり面積平均値テキスト">
          <a:extLst>
            <a:ext uri="{FF2B5EF4-FFF2-40B4-BE49-F238E27FC236}">
              <a16:creationId xmlns:a16="http://schemas.microsoft.com/office/drawing/2014/main" id="{40728D6E-8450-47B5-874B-4297B0BE9A03}"/>
            </a:ext>
          </a:extLst>
        </xdr:cNvPr>
        <xdr:cNvSpPr txBox="1"/>
      </xdr:nvSpPr>
      <xdr:spPr>
        <a:xfrm>
          <a:off x="22199600" y="1447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810" name="フローチャート: 判断 809">
          <a:extLst>
            <a:ext uri="{FF2B5EF4-FFF2-40B4-BE49-F238E27FC236}">
              <a16:creationId xmlns:a16="http://schemas.microsoft.com/office/drawing/2014/main" id="{F4559D64-D51A-4FBB-AD18-A441F5C92B15}"/>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811" name="フローチャート: 判断 810">
          <a:extLst>
            <a:ext uri="{FF2B5EF4-FFF2-40B4-BE49-F238E27FC236}">
              <a16:creationId xmlns:a16="http://schemas.microsoft.com/office/drawing/2014/main" id="{F14FDE33-7B9B-4702-B857-E17B5EA9367D}"/>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812" name="フローチャート: 判断 811">
          <a:extLst>
            <a:ext uri="{FF2B5EF4-FFF2-40B4-BE49-F238E27FC236}">
              <a16:creationId xmlns:a16="http://schemas.microsoft.com/office/drawing/2014/main" id="{83102567-D0D2-47FF-9180-B3C5DC243FAF}"/>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813" name="フローチャート: 判断 812">
          <a:extLst>
            <a:ext uri="{FF2B5EF4-FFF2-40B4-BE49-F238E27FC236}">
              <a16:creationId xmlns:a16="http://schemas.microsoft.com/office/drawing/2014/main" id="{06931E84-B1F2-4B1E-AFF1-66799E1DB520}"/>
            </a:ext>
          </a:extLst>
        </xdr:cNvPr>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814" name="フローチャート: 判断 813">
          <a:extLst>
            <a:ext uri="{FF2B5EF4-FFF2-40B4-BE49-F238E27FC236}">
              <a16:creationId xmlns:a16="http://schemas.microsoft.com/office/drawing/2014/main" id="{75EE4B46-BC0E-4708-AF53-DFB14DB3231C}"/>
            </a:ext>
          </a:extLst>
        </xdr:cNvPr>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5697561C-9C7C-46F9-BA6B-A6468BA428D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82B4EA18-02EB-4D7C-A370-2F5143EE0A7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11D5EE08-75C1-4676-9134-35210DA7316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630A317E-3E22-45C3-B076-327FDA09AEC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6E5321C-9570-437B-8863-D79E1EE7F14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71882</xdr:rowOff>
    </xdr:from>
    <xdr:to>
      <xdr:col>116</xdr:col>
      <xdr:colOff>114300</xdr:colOff>
      <xdr:row>86</xdr:row>
      <xdr:rowOff>2032</xdr:rowOff>
    </xdr:to>
    <xdr:sp macro="" textlink="">
      <xdr:nvSpPr>
        <xdr:cNvPr id="820" name="楕円 819">
          <a:extLst>
            <a:ext uri="{FF2B5EF4-FFF2-40B4-BE49-F238E27FC236}">
              <a16:creationId xmlns:a16="http://schemas.microsoft.com/office/drawing/2014/main" id="{F52A1A72-C9D1-458D-9945-58C308FE3F93}"/>
            </a:ext>
          </a:extLst>
        </xdr:cNvPr>
        <xdr:cNvSpPr/>
      </xdr:nvSpPr>
      <xdr:spPr>
        <a:xfrm>
          <a:off x="221107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30649</xdr:rowOff>
    </xdr:from>
    <xdr:ext cx="469744" cy="259045"/>
    <xdr:sp macro="" textlink="">
      <xdr:nvSpPr>
        <xdr:cNvPr id="821" name="【消防施設】&#10;一人当たり面積該当値テキスト">
          <a:extLst>
            <a:ext uri="{FF2B5EF4-FFF2-40B4-BE49-F238E27FC236}">
              <a16:creationId xmlns:a16="http://schemas.microsoft.com/office/drawing/2014/main" id="{436235AC-8DAC-48A8-9561-EC1106C33ADC}"/>
            </a:ext>
          </a:extLst>
        </xdr:cNvPr>
        <xdr:cNvSpPr txBox="1"/>
      </xdr:nvSpPr>
      <xdr:spPr>
        <a:xfrm>
          <a:off x="22199600" y="1460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72797</xdr:rowOff>
    </xdr:from>
    <xdr:to>
      <xdr:col>112</xdr:col>
      <xdr:colOff>38100</xdr:colOff>
      <xdr:row>86</xdr:row>
      <xdr:rowOff>2947</xdr:rowOff>
    </xdr:to>
    <xdr:sp macro="" textlink="">
      <xdr:nvSpPr>
        <xdr:cNvPr id="822" name="楕円 821">
          <a:extLst>
            <a:ext uri="{FF2B5EF4-FFF2-40B4-BE49-F238E27FC236}">
              <a16:creationId xmlns:a16="http://schemas.microsoft.com/office/drawing/2014/main" id="{D310A6C5-D591-42AA-93D0-79D2FA7E50F6}"/>
            </a:ext>
          </a:extLst>
        </xdr:cNvPr>
        <xdr:cNvSpPr/>
      </xdr:nvSpPr>
      <xdr:spPr>
        <a:xfrm>
          <a:off x="21272500" y="14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122682</xdr:rowOff>
    </xdr:from>
    <xdr:to>
      <xdr:col>116</xdr:col>
      <xdr:colOff>63500</xdr:colOff>
      <xdr:row>85</xdr:row>
      <xdr:rowOff>123597</xdr:rowOff>
    </xdr:to>
    <xdr:cxnSp macro="">
      <xdr:nvCxnSpPr>
        <xdr:cNvPr id="823" name="直線コネクタ 822">
          <a:extLst>
            <a:ext uri="{FF2B5EF4-FFF2-40B4-BE49-F238E27FC236}">
              <a16:creationId xmlns:a16="http://schemas.microsoft.com/office/drawing/2014/main" id="{2EF314B6-4993-491E-B91C-5ADD7052E5ED}"/>
            </a:ext>
          </a:extLst>
        </xdr:cNvPr>
        <xdr:cNvCxnSpPr/>
      </xdr:nvCxnSpPr>
      <xdr:spPr>
        <a:xfrm flipV="1">
          <a:off x="21323300" y="14695932"/>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79654</xdr:rowOff>
    </xdr:from>
    <xdr:to>
      <xdr:col>107</xdr:col>
      <xdr:colOff>101600</xdr:colOff>
      <xdr:row>86</xdr:row>
      <xdr:rowOff>9804</xdr:rowOff>
    </xdr:to>
    <xdr:sp macro="" textlink="">
      <xdr:nvSpPr>
        <xdr:cNvPr id="824" name="楕円 823">
          <a:extLst>
            <a:ext uri="{FF2B5EF4-FFF2-40B4-BE49-F238E27FC236}">
              <a16:creationId xmlns:a16="http://schemas.microsoft.com/office/drawing/2014/main" id="{4B91E675-78EF-4F06-B7CA-CE1BCD40968E}"/>
            </a:ext>
          </a:extLst>
        </xdr:cNvPr>
        <xdr:cNvSpPr/>
      </xdr:nvSpPr>
      <xdr:spPr>
        <a:xfrm>
          <a:off x="20383500" y="146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123597</xdr:rowOff>
    </xdr:from>
    <xdr:to>
      <xdr:col>111</xdr:col>
      <xdr:colOff>177800</xdr:colOff>
      <xdr:row>85</xdr:row>
      <xdr:rowOff>130454</xdr:rowOff>
    </xdr:to>
    <xdr:cxnSp macro="">
      <xdr:nvCxnSpPr>
        <xdr:cNvPr id="825" name="直線コネクタ 824">
          <a:extLst>
            <a:ext uri="{FF2B5EF4-FFF2-40B4-BE49-F238E27FC236}">
              <a16:creationId xmlns:a16="http://schemas.microsoft.com/office/drawing/2014/main" id="{17611E7A-BE83-4A67-B455-31A77D83BED5}"/>
            </a:ext>
          </a:extLst>
        </xdr:cNvPr>
        <xdr:cNvCxnSpPr/>
      </xdr:nvCxnSpPr>
      <xdr:spPr>
        <a:xfrm flipV="1">
          <a:off x="20434300" y="1469684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93371</xdr:rowOff>
    </xdr:from>
    <xdr:to>
      <xdr:col>102</xdr:col>
      <xdr:colOff>165100</xdr:colOff>
      <xdr:row>86</xdr:row>
      <xdr:rowOff>23521</xdr:rowOff>
    </xdr:to>
    <xdr:sp macro="" textlink="">
      <xdr:nvSpPr>
        <xdr:cNvPr id="826" name="楕円 825">
          <a:extLst>
            <a:ext uri="{FF2B5EF4-FFF2-40B4-BE49-F238E27FC236}">
              <a16:creationId xmlns:a16="http://schemas.microsoft.com/office/drawing/2014/main" id="{87080AB8-42BB-4730-A83F-7916FAF9239C}"/>
            </a:ext>
          </a:extLst>
        </xdr:cNvPr>
        <xdr:cNvSpPr/>
      </xdr:nvSpPr>
      <xdr:spPr>
        <a:xfrm>
          <a:off x="19494500" y="1466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130454</xdr:rowOff>
    </xdr:from>
    <xdr:to>
      <xdr:col>107</xdr:col>
      <xdr:colOff>50800</xdr:colOff>
      <xdr:row>85</xdr:row>
      <xdr:rowOff>144171</xdr:rowOff>
    </xdr:to>
    <xdr:cxnSp macro="">
      <xdr:nvCxnSpPr>
        <xdr:cNvPr id="827" name="直線コネクタ 826">
          <a:extLst>
            <a:ext uri="{FF2B5EF4-FFF2-40B4-BE49-F238E27FC236}">
              <a16:creationId xmlns:a16="http://schemas.microsoft.com/office/drawing/2014/main" id="{FDB0E97B-5BAF-48CE-8D07-2BA6A4791223}"/>
            </a:ext>
          </a:extLst>
        </xdr:cNvPr>
        <xdr:cNvCxnSpPr/>
      </xdr:nvCxnSpPr>
      <xdr:spPr>
        <a:xfrm flipV="1">
          <a:off x="19545300" y="1470370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94284</xdr:rowOff>
    </xdr:from>
    <xdr:to>
      <xdr:col>98</xdr:col>
      <xdr:colOff>38100</xdr:colOff>
      <xdr:row>86</xdr:row>
      <xdr:rowOff>24434</xdr:rowOff>
    </xdr:to>
    <xdr:sp macro="" textlink="">
      <xdr:nvSpPr>
        <xdr:cNvPr id="828" name="楕円 827">
          <a:extLst>
            <a:ext uri="{FF2B5EF4-FFF2-40B4-BE49-F238E27FC236}">
              <a16:creationId xmlns:a16="http://schemas.microsoft.com/office/drawing/2014/main" id="{1764B302-276F-4869-AF5E-800C968B6A38}"/>
            </a:ext>
          </a:extLst>
        </xdr:cNvPr>
        <xdr:cNvSpPr/>
      </xdr:nvSpPr>
      <xdr:spPr>
        <a:xfrm>
          <a:off x="18605500" y="1466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144171</xdr:rowOff>
    </xdr:from>
    <xdr:to>
      <xdr:col>102</xdr:col>
      <xdr:colOff>114300</xdr:colOff>
      <xdr:row>85</xdr:row>
      <xdr:rowOff>145084</xdr:rowOff>
    </xdr:to>
    <xdr:cxnSp macro="">
      <xdr:nvCxnSpPr>
        <xdr:cNvPr id="829" name="直線コネクタ 828">
          <a:extLst>
            <a:ext uri="{FF2B5EF4-FFF2-40B4-BE49-F238E27FC236}">
              <a16:creationId xmlns:a16="http://schemas.microsoft.com/office/drawing/2014/main" id="{56AE5D4E-1549-438D-8D58-78B17800566A}"/>
            </a:ext>
          </a:extLst>
        </xdr:cNvPr>
        <xdr:cNvCxnSpPr/>
      </xdr:nvCxnSpPr>
      <xdr:spPr>
        <a:xfrm flipV="1">
          <a:off x="18656300" y="14717421"/>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830" name="n_1aveValue【消防施設】&#10;一人当たり面積">
          <a:extLst>
            <a:ext uri="{FF2B5EF4-FFF2-40B4-BE49-F238E27FC236}">
              <a16:creationId xmlns:a16="http://schemas.microsoft.com/office/drawing/2014/main" id="{64EABAB7-33A4-4E27-9098-31F2C988A642}"/>
            </a:ext>
          </a:extLst>
        </xdr:cNvPr>
        <xdr:cNvSpPr txBox="1"/>
      </xdr:nvSpPr>
      <xdr:spPr>
        <a:xfrm>
          <a:off x="210757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170806</xdr:rowOff>
    </xdr:from>
    <xdr:ext cx="469744" cy="259045"/>
    <xdr:sp macro="" textlink="">
      <xdr:nvSpPr>
        <xdr:cNvPr id="831" name="n_2aveValue【消防施設】&#10;一人当たり面積">
          <a:extLst>
            <a:ext uri="{FF2B5EF4-FFF2-40B4-BE49-F238E27FC236}">
              <a16:creationId xmlns:a16="http://schemas.microsoft.com/office/drawing/2014/main" id="{50FD8BEB-92D8-4E05-AAFB-F13AD64D8B98}"/>
            </a:ext>
          </a:extLst>
        </xdr:cNvPr>
        <xdr:cNvSpPr txBox="1"/>
      </xdr:nvSpPr>
      <xdr:spPr>
        <a:xfrm>
          <a:off x="20199427" y="144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1185</xdr:rowOff>
    </xdr:from>
    <xdr:ext cx="469744" cy="259045"/>
    <xdr:sp macro="" textlink="">
      <xdr:nvSpPr>
        <xdr:cNvPr id="832" name="n_3aveValue【消防施設】&#10;一人当たり面積">
          <a:extLst>
            <a:ext uri="{FF2B5EF4-FFF2-40B4-BE49-F238E27FC236}">
              <a16:creationId xmlns:a16="http://schemas.microsoft.com/office/drawing/2014/main" id="{1AE71B6D-EF35-4396-8519-E919BF97A107}"/>
            </a:ext>
          </a:extLst>
        </xdr:cNvPr>
        <xdr:cNvSpPr txBox="1"/>
      </xdr:nvSpPr>
      <xdr:spPr>
        <a:xfrm>
          <a:off x="19310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7586</xdr:rowOff>
    </xdr:from>
    <xdr:ext cx="469744" cy="259045"/>
    <xdr:sp macro="" textlink="">
      <xdr:nvSpPr>
        <xdr:cNvPr id="833" name="n_4aveValue【消防施設】&#10;一人当たり面積">
          <a:extLst>
            <a:ext uri="{FF2B5EF4-FFF2-40B4-BE49-F238E27FC236}">
              <a16:creationId xmlns:a16="http://schemas.microsoft.com/office/drawing/2014/main" id="{62FCA446-DFE6-4D5A-BF98-166821EDE262}"/>
            </a:ext>
          </a:extLst>
        </xdr:cNvPr>
        <xdr:cNvSpPr txBox="1"/>
      </xdr:nvSpPr>
      <xdr:spPr>
        <a:xfrm>
          <a:off x="18421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165524</xdr:rowOff>
    </xdr:from>
    <xdr:ext cx="469744" cy="259045"/>
    <xdr:sp macro="" textlink="">
      <xdr:nvSpPr>
        <xdr:cNvPr id="834" name="n_1mainValue【消防施設】&#10;一人当たり面積">
          <a:extLst>
            <a:ext uri="{FF2B5EF4-FFF2-40B4-BE49-F238E27FC236}">
              <a16:creationId xmlns:a16="http://schemas.microsoft.com/office/drawing/2014/main" id="{DCF6930D-B542-4C8D-9AFB-6CB4865F0E15}"/>
            </a:ext>
          </a:extLst>
        </xdr:cNvPr>
        <xdr:cNvSpPr txBox="1"/>
      </xdr:nvSpPr>
      <xdr:spPr>
        <a:xfrm>
          <a:off x="21075727" y="147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931</xdr:rowOff>
    </xdr:from>
    <xdr:ext cx="469744" cy="259045"/>
    <xdr:sp macro="" textlink="">
      <xdr:nvSpPr>
        <xdr:cNvPr id="835" name="n_2mainValue【消防施設】&#10;一人当たり面積">
          <a:extLst>
            <a:ext uri="{FF2B5EF4-FFF2-40B4-BE49-F238E27FC236}">
              <a16:creationId xmlns:a16="http://schemas.microsoft.com/office/drawing/2014/main" id="{B4927BF3-7938-4E80-8ABB-6CC145102894}"/>
            </a:ext>
          </a:extLst>
        </xdr:cNvPr>
        <xdr:cNvSpPr txBox="1"/>
      </xdr:nvSpPr>
      <xdr:spPr>
        <a:xfrm>
          <a:off x="20199427" y="147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14648</xdr:rowOff>
    </xdr:from>
    <xdr:ext cx="469744" cy="259045"/>
    <xdr:sp macro="" textlink="">
      <xdr:nvSpPr>
        <xdr:cNvPr id="836" name="n_3mainValue【消防施設】&#10;一人当たり面積">
          <a:extLst>
            <a:ext uri="{FF2B5EF4-FFF2-40B4-BE49-F238E27FC236}">
              <a16:creationId xmlns:a16="http://schemas.microsoft.com/office/drawing/2014/main" id="{09B10DCB-AE53-4808-8F34-9670CB65825A}"/>
            </a:ext>
          </a:extLst>
        </xdr:cNvPr>
        <xdr:cNvSpPr txBox="1"/>
      </xdr:nvSpPr>
      <xdr:spPr>
        <a:xfrm>
          <a:off x="19310427" y="1475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15561</xdr:rowOff>
    </xdr:from>
    <xdr:ext cx="469744" cy="259045"/>
    <xdr:sp macro="" textlink="">
      <xdr:nvSpPr>
        <xdr:cNvPr id="837" name="n_4mainValue【消防施設】&#10;一人当たり面積">
          <a:extLst>
            <a:ext uri="{FF2B5EF4-FFF2-40B4-BE49-F238E27FC236}">
              <a16:creationId xmlns:a16="http://schemas.microsoft.com/office/drawing/2014/main" id="{40C34C04-D8EF-4E42-A2A3-F5224F85F811}"/>
            </a:ext>
          </a:extLst>
        </xdr:cNvPr>
        <xdr:cNvSpPr txBox="1"/>
      </xdr:nvSpPr>
      <xdr:spPr>
        <a:xfrm>
          <a:off x="18421427" y="1476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70E7E015-B12E-4C9A-8954-F5C50DE4D4E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693DA900-93E9-481A-8617-8764ED5991D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B28F4DE7-4652-4611-AFE3-4913CF771AF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7C428AA3-3224-45DD-A182-0D8BF493ADF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9957EA46-2F23-4F5D-BC0F-8E2D346953D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65A616FC-31A3-4FA6-ACFA-7032B328D9A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66824BAB-54BB-47B9-B661-0C9A9BA33B4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C2E344F0-0FC8-41BB-8CCD-E0F7A35AB64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1948BAC3-37B1-4300-9D9B-8EFECF180D0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74C40CC5-FFEF-4853-A982-6E9AE49282F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55FB45A9-8128-4263-B270-34D11B83993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id="{A5523DD7-A5AA-4FD4-97E9-9FCF98A6680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id="{B6B77DB1-8684-4864-8043-1BBD9E2DF9F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id="{D0864BF0-D07F-406D-9568-69155957C2A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id="{CF7868A8-73A2-4105-8998-4E9AC3B9B99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id="{89E8DE86-B472-4860-A183-42D7B2E4935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id="{54FFAAE0-7CD1-43C0-92FC-209F9FC1819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id="{2BE16D45-3DA0-4A12-81A7-A354BD49D19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id="{3272E78E-3BD4-44A7-88F9-17D406441D2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id="{1E01D080-7AAF-4B0D-930B-3DD12F7F38E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id="{D390C969-1648-4D5A-9AE8-6447BCE30D3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id="{195F7588-7511-476D-B537-3BE96A5E530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a:extLst>
            <a:ext uri="{FF2B5EF4-FFF2-40B4-BE49-F238E27FC236}">
              <a16:creationId xmlns:a16="http://schemas.microsoft.com/office/drawing/2014/main" id="{5D4EC56D-8199-4A1B-ACEE-ACA2225F1FD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B571A6A6-F107-4DE5-8792-EAD7BCD7F88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5AB84E35-728C-4063-A8CA-31D11A55485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863" name="直線コネクタ 862">
          <a:extLst>
            <a:ext uri="{FF2B5EF4-FFF2-40B4-BE49-F238E27FC236}">
              <a16:creationId xmlns:a16="http://schemas.microsoft.com/office/drawing/2014/main" id="{7B0C1991-49C3-4C07-B5E7-2683DBF5D5AD}"/>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4" name="【庁舎】&#10;有形固定資産減価償却率最小値テキスト">
          <a:extLst>
            <a:ext uri="{FF2B5EF4-FFF2-40B4-BE49-F238E27FC236}">
              <a16:creationId xmlns:a16="http://schemas.microsoft.com/office/drawing/2014/main" id="{002D4B58-FAB1-4C5B-AB3B-B7C157DEFAE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5" name="直線コネクタ 864">
          <a:extLst>
            <a:ext uri="{FF2B5EF4-FFF2-40B4-BE49-F238E27FC236}">
              <a16:creationId xmlns:a16="http://schemas.microsoft.com/office/drawing/2014/main" id="{0C261D25-E5E4-4761-A1A1-FFC797EF4FB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866" name="【庁舎】&#10;有形固定資産減価償却率最大値テキスト">
          <a:extLst>
            <a:ext uri="{FF2B5EF4-FFF2-40B4-BE49-F238E27FC236}">
              <a16:creationId xmlns:a16="http://schemas.microsoft.com/office/drawing/2014/main" id="{DB165B4E-3098-4BBF-9AA7-D738E41B69A3}"/>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867" name="直線コネクタ 866">
          <a:extLst>
            <a:ext uri="{FF2B5EF4-FFF2-40B4-BE49-F238E27FC236}">
              <a16:creationId xmlns:a16="http://schemas.microsoft.com/office/drawing/2014/main" id="{75F78AA7-BABC-42AD-ADD3-72233DBE709D}"/>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121393</xdr:rowOff>
    </xdr:from>
    <xdr:ext cx="405111" cy="259045"/>
    <xdr:sp macro="" textlink="">
      <xdr:nvSpPr>
        <xdr:cNvPr id="868" name="【庁舎】&#10;有形固定資産減価償却率平均値テキスト">
          <a:extLst>
            <a:ext uri="{FF2B5EF4-FFF2-40B4-BE49-F238E27FC236}">
              <a16:creationId xmlns:a16="http://schemas.microsoft.com/office/drawing/2014/main" id="{1B4C14A3-96FD-4CD0-9E1E-0B6812CD45FC}"/>
            </a:ext>
          </a:extLst>
        </xdr:cNvPr>
        <xdr:cNvSpPr txBox="1"/>
      </xdr:nvSpPr>
      <xdr:spPr>
        <a:xfrm>
          <a:off x="16357600" y="1795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869" name="フローチャート: 判断 868">
          <a:extLst>
            <a:ext uri="{FF2B5EF4-FFF2-40B4-BE49-F238E27FC236}">
              <a16:creationId xmlns:a16="http://schemas.microsoft.com/office/drawing/2014/main" id="{09A951D9-5C59-4A58-B29B-723F9D7D8DC9}"/>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870" name="フローチャート: 判断 869">
          <a:extLst>
            <a:ext uri="{FF2B5EF4-FFF2-40B4-BE49-F238E27FC236}">
              <a16:creationId xmlns:a16="http://schemas.microsoft.com/office/drawing/2014/main" id="{525F4415-839F-4595-B474-94B64BD9BD71}"/>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871" name="フローチャート: 判断 870">
          <a:extLst>
            <a:ext uri="{FF2B5EF4-FFF2-40B4-BE49-F238E27FC236}">
              <a16:creationId xmlns:a16="http://schemas.microsoft.com/office/drawing/2014/main" id="{B1BD6825-63CD-4328-A267-1E902B7B5836}"/>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72" name="フローチャート: 判断 871">
          <a:extLst>
            <a:ext uri="{FF2B5EF4-FFF2-40B4-BE49-F238E27FC236}">
              <a16:creationId xmlns:a16="http://schemas.microsoft.com/office/drawing/2014/main" id="{1D231751-12A9-4591-B21E-93300A512581}"/>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73" name="フローチャート: 判断 872">
          <a:extLst>
            <a:ext uri="{FF2B5EF4-FFF2-40B4-BE49-F238E27FC236}">
              <a16:creationId xmlns:a16="http://schemas.microsoft.com/office/drawing/2014/main" id="{42994D26-61CF-48DD-BE71-F6BA0CC3A206}"/>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CB117067-37BF-4E98-A602-BC65D96B05E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5E297B01-0792-4847-BB76-499463DF995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1A50FED2-ED93-4160-BAA9-405B4F43DCE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A5DFD7D7-4A51-47C7-855A-8816A27CA54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A1E32666-7CE8-40BA-A885-46D25361CFA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102144</xdr:rowOff>
    </xdr:from>
    <xdr:to>
      <xdr:col>85</xdr:col>
      <xdr:colOff>177800</xdr:colOff>
      <xdr:row>101</xdr:row>
      <xdr:rowOff>32294</xdr:rowOff>
    </xdr:to>
    <xdr:sp macro="" textlink="">
      <xdr:nvSpPr>
        <xdr:cNvPr id="879" name="楕円 878">
          <a:extLst>
            <a:ext uri="{FF2B5EF4-FFF2-40B4-BE49-F238E27FC236}">
              <a16:creationId xmlns:a16="http://schemas.microsoft.com/office/drawing/2014/main" id="{443896DA-1C9C-42EF-BD55-377342401A0D}"/>
            </a:ext>
          </a:extLst>
        </xdr:cNvPr>
        <xdr:cNvSpPr/>
      </xdr:nvSpPr>
      <xdr:spPr>
        <a:xfrm>
          <a:off x="1626870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125021</xdr:rowOff>
    </xdr:from>
    <xdr:ext cx="405111" cy="259045"/>
    <xdr:sp macro="" textlink="">
      <xdr:nvSpPr>
        <xdr:cNvPr id="880" name="【庁舎】&#10;有形固定資産減価償却率該当値テキスト">
          <a:extLst>
            <a:ext uri="{FF2B5EF4-FFF2-40B4-BE49-F238E27FC236}">
              <a16:creationId xmlns:a16="http://schemas.microsoft.com/office/drawing/2014/main" id="{B68EC926-939A-439A-BD47-603FDE758E17}"/>
            </a:ext>
          </a:extLst>
        </xdr:cNvPr>
        <xdr:cNvSpPr txBox="1"/>
      </xdr:nvSpPr>
      <xdr:spPr>
        <a:xfrm>
          <a:off x="16357600" y="1709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5806</xdr:rowOff>
    </xdr:from>
    <xdr:to>
      <xdr:col>81</xdr:col>
      <xdr:colOff>101600</xdr:colOff>
      <xdr:row>100</xdr:row>
      <xdr:rowOff>107406</xdr:rowOff>
    </xdr:to>
    <xdr:sp macro="" textlink="">
      <xdr:nvSpPr>
        <xdr:cNvPr id="881" name="楕円 880">
          <a:extLst>
            <a:ext uri="{FF2B5EF4-FFF2-40B4-BE49-F238E27FC236}">
              <a16:creationId xmlns:a16="http://schemas.microsoft.com/office/drawing/2014/main" id="{C93168DE-2355-4F41-B34D-1E5200DF1A6E}"/>
            </a:ext>
          </a:extLst>
        </xdr:cNvPr>
        <xdr:cNvSpPr/>
      </xdr:nvSpPr>
      <xdr:spPr>
        <a:xfrm>
          <a:off x="15430500" y="171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56606</xdr:rowOff>
    </xdr:from>
    <xdr:to>
      <xdr:col>85</xdr:col>
      <xdr:colOff>127000</xdr:colOff>
      <xdr:row>100</xdr:row>
      <xdr:rowOff>152944</xdr:rowOff>
    </xdr:to>
    <xdr:cxnSp macro="">
      <xdr:nvCxnSpPr>
        <xdr:cNvPr id="882" name="直線コネクタ 881">
          <a:extLst>
            <a:ext uri="{FF2B5EF4-FFF2-40B4-BE49-F238E27FC236}">
              <a16:creationId xmlns:a16="http://schemas.microsoft.com/office/drawing/2014/main" id="{46150560-5AE0-493D-B156-5E22DFA703DA}"/>
            </a:ext>
          </a:extLst>
        </xdr:cNvPr>
        <xdr:cNvCxnSpPr/>
      </xdr:nvCxnSpPr>
      <xdr:spPr>
        <a:xfrm>
          <a:off x="15481300" y="17201606"/>
          <a:ext cx="8382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146231</xdr:rowOff>
    </xdr:from>
    <xdr:to>
      <xdr:col>76</xdr:col>
      <xdr:colOff>165100</xdr:colOff>
      <xdr:row>107</xdr:row>
      <xdr:rowOff>76381</xdr:rowOff>
    </xdr:to>
    <xdr:sp macro="" textlink="">
      <xdr:nvSpPr>
        <xdr:cNvPr id="883" name="楕円 882">
          <a:extLst>
            <a:ext uri="{FF2B5EF4-FFF2-40B4-BE49-F238E27FC236}">
              <a16:creationId xmlns:a16="http://schemas.microsoft.com/office/drawing/2014/main" id="{77C47F0B-207D-445A-9E21-9D0B9F913948}"/>
            </a:ext>
          </a:extLst>
        </xdr:cNvPr>
        <xdr:cNvSpPr/>
      </xdr:nvSpPr>
      <xdr:spPr>
        <a:xfrm>
          <a:off x="14541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56606</xdr:rowOff>
    </xdr:from>
    <xdr:to>
      <xdr:col>81</xdr:col>
      <xdr:colOff>50800</xdr:colOff>
      <xdr:row>107</xdr:row>
      <xdr:rowOff>25581</xdr:rowOff>
    </xdr:to>
    <xdr:cxnSp macro="">
      <xdr:nvCxnSpPr>
        <xdr:cNvPr id="884" name="直線コネクタ 883">
          <a:extLst>
            <a:ext uri="{FF2B5EF4-FFF2-40B4-BE49-F238E27FC236}">
              <a16:creationId xmlns:a16="http://schemas.microsoft.com/office/drawing/2014/main" id="{DB134EEA-0CF1-42AC-8EDF-C51C41BE5623}"/>
            </a:ext>
          </a:extLst>
        </xdr:cNvPr>
        <xdr:cNvCxnSpPr/>
      </xdr:nvCxnSpPr>
      <xdr:spPr>
        <a:xfrm flipV="1">
          <a:off x="14592300" y="17201606"/>
          <a:ext cx="889000" cy="116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146231</xdr:rowOff>
    </xdr:from>
    <xdr:to>
      <xdr:col>72</xdr:col>
      <xdr:colOff>38100</xdr:colOff>
      <xdr:row>108</xdr:row>
      <xdr:rowOff>76381</xdr:rowOff>
    </xdr:to>
    <xdr:sp macro="" textlink="">
      <xdr:nvSpPr>
        <xdr:cNvPr id="885" name="楕円 884">
          <a:extLst>
            <a:ext uri="{FF2B5EF4-FFF2-40B4-BE49-F238E27FC236}">
              <a16:creationId xmlns:a16="http://schemas.microsoft.com/office/drawing/2014/main" id="{C560CE2B-DFF0-4E95-9602-3C9CC7314C80}"/>
            </a:ext>
          </a:extLst>
        </xdr:cNvPr>
        <xdr:cNvSpPr/>
      </xdr:nvSpPr>
      <xdr:spPr>
        <a:xfrm>
          <a:off x="136525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25581</xdr:rowOff>
    </xdr:from>
    <xdr:to>
      <xdr:col>76</xdr:col>
      <xdr:colOff>114300</xdr:colOff>
      <xdr:row>108</xdr:row>
      <xdr:rowOff>25581</xdr:rowOff>
    </xdr:to>
    <xdr:cxnSp macro="">
      <xdr:nvCxnSpPr>
        <xdr:cNvPr id="886" name="直線コネクタ 885">
          <a:extLst>
            <a:ext uri="{FF2B5EF4-FFF2-40B4-BE49-F238E27FC236}">
              <a16:creationId xmlns:a16="http://schemas.microsoft.com/office/drawing/2014/main" id="{B2A61B46-A76D-43F9-AE51-AE648CCA7496}"/>
            </a:ext>
          </a:extLst>
        </xdr:cNvPr>
        <xdr:cNvCxnSpPr/>
      </xdr:nvCxnSpPr>
      <xdr:spPr>
        <a:xfrm flipV="1">
          <a:off x="13703300" y="18370731"/>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142966</xdr:rowOff>
    </xdr:from>
    <xdr:to>
      <xdr:col>67</xdr:col>
      <xdr:colOff>101600</xdr:colOff>
      <xdr:row>108</xdr:row>
      <xdr:rowOff>73116</xdr:rowOff>
    </xdr:to>
    <xdr:sp macro="" textlink="">
      <xdr:nvSpPr>
        <xdr:cNvPr id="887" name="楕円 886">
          <a:extLst>
            <a:ext uri="{FF2B5EF4-FFF2-40B4-BE49-F238E27FC236}">
              <a16:creationId xmlns:a16="http://schemas.microsoft.com/office/drawing/2014/main" id="{D57C5082-F4F6-4638-983F-3DC4ECA0797D}"/>
            </a:ext>
          </a:extLst>
        </xdr:cNvPr>
        <xdr:cNvSpPr/>
      </xdr:nvSpPr>
      <xdr:spPr>
        <a:xfrm>
          <a:off x="12763500" y="184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22316</xdr:rowOff>
    </xdr:from>
    <xdr:to>
      <xdr:col>71</xdr:col>
      <xdr:colOff>177800</xdr:colOff>
      <xdr:row>108</xdr:row>
      <xdr:rowOff>25581</xdr:rowOff>
    </xdr:to>
    <xdr:cxnSp macro="">
      <xdr:nvCxnSpPr>
        <xdr:cNvPr id="888" name="直線コネクタ 887">
          <a:extLst>
            <a:ext uri="{FF2B5EF4-FFF2-40B4-BE49-F238E27FC236}">
              <a16:creationId xmlns:a16="http://schemas.microsoft.com/office/drawing/2014/main" id="{11835CFA-72BC-451C-98F4-D318891B28C4}"/>
            </a:ext>
          </a:extLst>
        </xdr:cNvPr>
        <xdr:cNvCxnSpPr/>
      </xdr:nvCxnSpPr>
      <xdr:spPr>
        <a:xfrm>
          <a:off x="12814300" y="1853891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56078</xdr:rowOff>
    </xdr:from>
    <xdr:ext cx="405111" cy="259045"/>
    <xdr:sp macro="" textlink="">
      <xdr:nvSpPr>
        <xdr:cNvPr id="889" name="n_1aveValue【庁舎】&#10;有形固定資産減価償却率">
          <a:extLst>
            <a:ext uri="{FF2B5EF4-FFF2-40B4-BE49-F238E27FC236}">
              <a16:creationId xmlns:a16="http://schemas.microsoft.com/office/drawing/2014/main" id="{0B7BE411-CB01-44F6-9C0D-6B91BB16A74E}"/>
            </a:ext>
          </a:extLst>
        </xdr:cNvPr>
        <xdr:cNvSpPr txBox="1"/>
      </xdr:nvSpPr>
      <xdr:spPr>
        <a:xfrm>
          <a:off x="152660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890" name="n_2aveValue【庁舎】&#10;有形固定資産減価償却率">
          <a:extLst>
            <a:ext uri="{FF2B5EF4-FFF2-40B4-BE49-F238E27FC236}">
              <a16:creationId xmlns:a16="http://schemas.microsoft.com/office/drawing/2014/main" id="{7E889AA1-FA62-4F26-B447-1C6B9E21764F}"/>
            </a:ext>
          </a:extLst>
        </xdr:cNvPr>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91" name="n_3aveValue【庁舎】&#10;有形固定資産減価償却率">
          <a:extLst>
            <a:ext uri="{FF2B5EF4-FFF2-40B4-BE49-F238E27FC236}">
              <a16:creationId xmlns:a16="http://schemas.microsoft.com/office/drawing/2014/main" id="{90114CC7-D615-4E6C-AC1E-888BCC70FE13}"/>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892" name="n_4aveValue【庁舎】&#10;有形固定資産減価償却率">
          <a:extLst>
            <a:ext uri="{FF2B5EF4-FFF2-40B4-BE49-F238E27FC236}">
              <a16:creationId xmlns:a16="http://schemas.microsoft.com/office/drawing/2014/main" id="{02451C59-8E5E-47B9-AE30-3A97EC11FE00}"/>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123933</xdr:rowOff>
    </xdr:from>
    <xdr:ext cx="340478" cy="259045"/>
    <xdr:sp macro="" textlink="">
      <xdr:nvSpPr>
        <xdr:cNvPr id="893" name="n_1mainValue【庁舎】&#10;有形固定資産減価償却率">
          <a:extLst>
            <a:ext uri="{FF2B5EF4-FFF2-40B4-BE49-F238E27FC236}">
              <a16:creationId xmlns:a16="http://schemas.microsoft.com/office/drawing/2014/main" id="{B0E5B9E6-63E1-42DF-BE0A-726178AD6FBF}"/>
            </a:ext>
          </a:extLst>
        </xdr:cNvPr>
        <xdr:cNvSpPr txBox="1"/>
      </xdr:nvSpPr>
      <xdr:spPr>
        <a:xfrm>
          <a:off x="15298361" y="16926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67508</xdr:rowOff>
    </xdr:from>
    <xdr:ext cx="405111" cy="259045"/>
    <xdr:sp macro="" textlink="">
      <xdr:nvSpPr>
        <xdr:cNvPr id="894" name="n_2mainValue【庁舎】&#10;有形固定資産減価償却率">
          <a:extLst>
            <a:ext uri="{FF2B5EF4-FFF2-40B4-BE49-F238E27FC236}">
              <a16:creationId xmlns:a16="http://schemas.microsoft.com/office/drawing/2014/main" id="{89274636-D32F-43FF-82A2-F74C6ED6257B}"/>
            </a:ext>
          </a:extLst>
        </xdr:cNvPr>
        <xdr:cNvSpPr txBox="1"/>
      </xdr:nvSpPr>
      <xdr:spPr>
        <a:xfrm>
          <a:off x="143897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67508</xdr:rowOff>
    </xdr:from>
    <xdr:ext cx="405111" cy="259045"/>
    <xdr:sp macro="" textlink="">
      <xdr:nvSpPr>
        <xdr:cNvPr id="895" name="n_3mainValue【庁舎】&#10;有形固定資産減価償却率">
          <a:extLst>
            <a:ext uri="{FF2B5EF4-FFF2-40B4-BE49-F238E27FC236}">
              <a16:creationId xmlns:a16="http://schemas.microsoft.com/office/drawing/2014/main" id="{F7C62BFB-9918-4FE7-86B8-653EB4BE0C04}"/>
            </a:ext>
          </a:extLst>
        </xdr:cNvPr>
        <xdr:cNvSpPr txBox="1"/>
      </xdr:nvSpPr>
      <xdr:spPr>
        <a:xfrm>
          <a:off x="13500744" y="1858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64243</xdr:rowOff>
    </xdr:from>
    <xdr:ext cx="405111" cy="259045"/>
    <xdr:sp macro="" textlink="">
      <xdr:nvSpPr>
        <xdr:cNvPr id="896" name="n_4mainValue【庁舎】&#10;有形固定資産減価償却率">
          <a:extLst>
            <a:ext uri="{FF2B5EF4-FFF2-40B4-BE49-F238E27FC236}">
              <a16:creationId xmlns:a16="http://schemas.microsoft.com/office/drawing/2014/main" id="{EC925C7E-8BE9-404C-8291-FCE1F565F5EC}"/>
            </a:ext>
          </a:extLst>
        </xdr:cNvPr>
        <xdr:cNvSpPr txBox="1"/>
      </xdr:nvSpPr>
      <xdr:spPr>
        <a:xfrm>
          <a:off x="12611744" y="1858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10435F1D-6B1E-40AA-81C6-FB688C16A1D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7F1E4650-5C14-49B5-8738-52BF9BB2422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5CEE55A4-1651-4C2E-B8D2-40436D03DD5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ADF56122-6E06-4BFD-8E94-1F669688293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B3516E86-DE9E-4262-8C1D-87BE195C7EB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567690DC-3561-470E-8BD2-7488403DD3F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93F4209A-5935-4072-A527-9B1E94DC7A1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574EBC15-7F62-4D21-BCB5-E5765424792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CDB82551-6A2F-41C2-B70E-761B4F245F7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60F495FF-A1A8-4E64-835D-59A6AA4D760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a:extLst>
            <a:ext uri="{FF2B5EF4-FFF2-40B4-BE49-F238E27FC236}">
              <a16:creationId xmlns:a16="http://schemas.microsoft.com/office/drawing/2014/main" id="{38E4E0DC-04C2-4176-91D8-B86A18BC840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a:extLst>
            <a:ext uri="{FF2B5EF4-FFF2-40B4-BE49-F238E27FC236}">
              <a16:creationId xmlns:a16="http://schemas.microsoft.com/office/drawing/2014/main" id="{6A128D7D-1E87-4C07-96E7-02F1FF292B7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a:extLst>
            <a:ext uri="{FF2B5EF4-FFF2-40B4-BE49-F238E27FC236}">
              <a16:creationId xmlns:a16="http://schemas.microsoft.com/office/drawing/2014/main" id="{89985C0F-CACF-44E4-A504-667ECED5464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a:extLst>
            <a:ext uri="{FF2B5EF4-FFF2-40B4-BE49-F238E27FC236}">
              <a16:creationId xmlns:a16="http://schemas.microsoft.com/office/drawing/2014/main" id="{336BD821-2569-4821-873A-E5CE957F907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a:extLst>
            <a:ext uri="{FF2B5EF4-FFF2-40B4-BE49-F238E27FC236}">
              <a16:creationId xmlns:a16="http://schemas.microsoft.com/office/drawing/2014/main" id="{9CCA81C6-40C7-4170-A527-98AEAA9E5B3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a:extLst>
            <a:ext uri="{FF2B5EF4-FFF2-40B4-BE49-F238E27FC236}">
              <a16:creationId xmlns:a16="http://schemas.microsoft.com/office/drawing/2014/main" id="{62BFA722-16C0-4928-B2F1-53D3D000FC2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a:extLst>
            <a:ext uri="{FF2B5EF4-FFF2-40B4-BE49-F238E27FC236}">
              <a16:creationId xmlns:a16="http://schemas.microsoft.com/office/drawing/2014/main" id="{163EC6C2-8BFD-4535-9693-E9817687E9B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a:extLst>
            <a:ext uri="{FF2B5EF4-FFF2-40B4-BE49-F238E27FC236}">
              <a16:creationId xmlns:a16="http://schemas.microsoft.com/office/drawing/2014/main" id="{20343A77-0F8B-4846-9F36-64062F0DA05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a:extLst>
            <a:ext uri="{FF2B5EF4-FFF2-40B4-BE49-F238E27FC236}">
              <a16:creationId xmlns:a16="http://schemas.microsoft.com/office/drawing/2014/main" id="{E1AF13A8-472C-47CE-9B19-FCEBCAA31AD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a:extLst>
            <a:ext uri="{FF2B5EF4-FFF2-40B4-BE49-F238E27FC236}">
              <a16:creationId xmlns:a16="http://schemas.microsoft.com/office/drawing/2014/main" id="{8B0D555C-57E0-43B7-8D93-3E599AE4513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a:extLst>
            <a:ext uri="{FF2B5EF4-FFF2-40B4-BE49-F238E27FC236}">
              <a16:creationId xmlns:a16="http://schemas.microsoft.com/office/drawing/2014/main" id="{2ED0BA87-EF78-496F-A664-8A14170D4D0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a:extLst>
            <a:ext uri="{FF2B5EF4-FFF2-40B4-BE49-F238E27FC236}">
              <a16:creationId xmlns:a16="http://schemas.microsoft.com/office/drawing/2014/main" id="{CA8867B1-DC88-47F5-8ED6-0C85126B7B9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2941964C-5DE9-4262-8AD1-9FE980022E8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FAE51B8B-6358-46F2-A313-8D0E0F8B9DD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A215A2CC-408D-41AF-88AF-21F42C8CF35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922" name="直線コネクタ 921">
          <a:extLst>
            <a:ext uri="{FF2B5EF4-FFF2-40B4-BE49-F238E27FC236}">
              <a16:creationId xmlns:a16="http://schemas.microsoft.com/office/drawing/2014/main" id="{4D02DCE3-7E33-4F0D-BAB2-5596835FA0A2}"/>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923" name="【庁舎】&#10;一人当たり面積最小値テキスト">
          <a:extLst>
            <a:ext uri="{FF2B5EF4-FFF2-40B4-BE49-F238E27FC236}">
              <a16:creationId xmlns:a16="http://schemas.microsoft.com/office/drawing/2014/main" id="{2628DC96-1153-4EA8-9530-3E6F3F6FAD0C}"/>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924" name="直線コネクタ 923">
          <a:extLst>
            <a:ext uri="{FF2B5EF4-FFF2-40B4-BE49-F238E27FC236}">
              <a16:creationId xmlns:a16="http://schemas.microsoft.com/office/drawing/2014/main" id="{42C5062D-5236-4367-BCAD-E5DBF5963472}"/>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925" name="【庁舎】&#10;一人当たり面積最大値テキスト">
          <a:extLst>
            <a:ext uri="{FF2B5EF4-FFF2-40B4-BE49-F238E27FC236}">
              <a16:creationId xmlns:a16="http://schemas.microsoft.com/office/drawing/2014/main" id="{7964C5FC-E6C6-4FD2-9F49-CC048162171C}"/>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926" name="直線コネクタ 925">
          <a:extLst>
            <a:ext uri="{FF2B5EF4-FFF2-40B4-BE49-F238E27FC236}">
              <a16:creationId xmlns:a16="http://schemas.microsoft.com/office/drawing/2014/main" id="{A688BBE0-F109-43EF-AF08-557D30325548}"/>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927" name="【庁舎】&#10;一人当たり面積平均値テキスト">
          <a:extLst>
            <a:ext uri="{FF2B5EF4-FFF2-40B4-BE49-F238E27FC236}">
              <a16:creationId xmlns:a16="http://schemas.microsoft.com/office/drawing/2014/main" id="{B1E64B05-B7F7-4FF0-BBA3-0581BB3614C0}"/>
            </a:ext>
          </a:extLst>
        </xdr:cNvPr>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928" name="フローチャート: 判断 927">
          <a:extLst>
            <a:ext uri="{FF2B5EF4-FFF2-40B4-BE49-F238E27FC236}">
              <a16:creationId xmlns:a16="http://schemas.microsoft.com/office/drawing/2014/main" id="{B7355E32-1492-4C6B-9100-66B70B143064}"/>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9" name="フローチャート: 判断 928">
          <a:extLst>
            <a:ext uri="{FF2B5EF4-FFF2-40B4-BE49-F238E27FC236}">
              <a16:creationId xmlns:a16="http://schemas.microsoft.com/office/drawing/2014/main" id="{50C900C9-9429-4FE6-AB54-67F42F56BACC}"/>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930" name="フローチャート: 判断 929">
          <a:extLst>
            <a:ext uri="{FF2B5EF4-FFF2-40B4-BE49-F238E27FC236}">
              <a16:creationId xmlns:a16="http://schemas.microsoft.com/office/drawing/2014/main" id="{59A0B066-D317-413C-A34E-96BBACCA37FD}"/>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931" name="フローチャート: 判断 930">
          <a:extLst>
            <a:ext uri="{FF2B5EF4-FFF2-40B4-BE49-F238E27FC236}">
              <a16:creationId xmlns:a16="http://schemas.microsoft.com/office/drawing/2014/main" id="{C72D88A9-8BAB-46C2-BAAC-D145EAFFB4E2}"/>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932" name="フローチャート: 判断 931">
          <a:extLst>
            <a:ext uri="{FF2B5EF4-FFF2-40B4-BE49-F238E27FC236}">
              <a16:creationId xmlns:a16="http://schemas.microsoft.com/office/drawing/2014/main" id="{D67A7D88-7AE2-421C-A55C-B4B1071104A2}"/>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35F071A1-ACF4-4B77-ACCE-AFE3D7EBEA2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A8CACDF3-578B-4E8D-AA40-E7A1B096A3C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6EDB99F-09F9-4AB2-A5A1-AF5A2389D12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9BA777B4-53E2-4240-868E-C781E144AEE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F0C82194-907B-4FBB-A1D0-9D675249E52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8527</xdr:rowOff>
    </xdr:from>
    <xdr:to>
      <xdr:col>116</xdr:col>
      <xdr:colOff>114300</xdr:colOff>
      <xdr:row>105</xdr:row>
      <xdr:rowOff>110127</xdr:rowOff>
    </xdr:to>
    <xdr:sp macro="" textlink="">
      <xdr:nvSpPr>
        <xdr:cNvPr id="938" name="楕円 937">
          <a:extLst>
            <a:ext uri="{FF2B5EF4-FFF2-40B4-BE49-F238E27FC236}">
              <a16:creationId xmlns:a16="http://schemas.microsoft.com/office/drawing/2014/main" id="{EBC72812-27D7-4B23-B6A7-4DB3298A60B6}"/>
            </a:ext>
          </a:extLst>
        </xdr:cNvPr>
        <xdr:cNvSpPr/>
      </xdr:nvSpPr>
      <xdr:spPr>
        <a:xfrm>
          <a:off x="22110700" y="180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31404</xdr:rowOff>
    </xdr:from>
    <xdr:ext cx="469744" cy="259045"/>
    <xdr:sp macro="" textlink="">
      <xdr:nvSpPr>
        <xdr:cNvPr id="939" name="【庁舎】&#10;一人当たり面積該当値テキスト">
          <a:extLst>
            <a:ext uri="{FF2B5EF4-FFF2-40B4-BE49-F238E27FC236}">
              <a16:creationId xmlns:a16="http://schemas.microsoft.com/office/drawing/2014/main" id="{C5E2C692-1648-4672-8720-066650D23566}"/>
            </a:ext>
          </a:extLst>
        </xdr:cNvPr>
        <xdr:cNvSpPr txBox="1"/>
      </xdr:nvSpPr>
      <xdr:spPr>
        <a:xfrm>
          <a:off x="22199600"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22679</xdr:rowOff>
    </xdr:from>
    <xdr:to>
      <xdr:col>112</xdr:col>
      <xdr:colOff>38100</xdr:colOff>
      <xdr:row>105</xdr:row>
      <xdr:rowOff>124279</xdr:rowOff>
    </xdr:to>
    <xdr:sp macro="" textlink="">
      <xdr:nvSpPr>
        <xdr:cNvPr id="940" name="楕円 939">
          <a:extLst>
            <a:ext uri="{FF2B5EF4-FFF2-40B4-BE49-F238E27FC236}">
              <a16:creationId xmlns:a16="http://schemas.microsoft.com/office/drawing/2014/main" id="{55B46647-8752-410E-8D51-0E4DAE42381B}"/>
            </a:ext>
          </a:extLst>
        </xdr:cNvPr>
        <xdr:cNvSpPr/>
      </xdr:nvSpPr>
      <xdr:spPr>
        <a:xfrm>
          <a:off x="21272500" y="1802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59327</xdr:rowOff>
    </xdr:from>
    <xdr:to>
      <xdr:col>116</xdr:col>
      <xdr:colOff>63500</xdr:colOff>
      <xdr:row>105</xdr:row>
      <xdr:rowOff>73479</xdr:rowOff>
    </xdr:to>
    <xdr:cxnSp macro="">
      <xdr:nvCxnSpPr>
        <xdr:cNvPr id="941" name="直線コネクタ 940">
          <a:extLst>
            <a:ext uri="{FF2B5EF4-FFF2-40B4-BE49-F238E27FC236}">
              <a16:creationId xmlns:a16="http://schemas.microsoft.com/office/drawing/2014/main" id="{31DBA316-F1DA-4AAA-BC0C-447C56C4ED20}"/>
            </a:ext>
          </a:extLst>
        </xdr:cNvPr>
        <xdr:cNvCxnSpPr/>
      </xdr:nvCxnSpPr>
      <xdr:spPr>
        <a:xfrm flipV="1">
          <a:off x="21323300" y="18061577"/>
          <a:ext cx="8382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105411</xdr:rowOff>
    </xdr:from>
    <xdr:to>
      <xdr:col>107</xdr:col>
      <xdr:colOff>101600</xdr:colOff>
      <xdr:row>104</xdr:row>
      <xdr:rowOff>35561</xdr:rowOff>
    </xdr:to>
    <xdr:sp macro="" textlink="">
      <xdr:nvSpPr>
        <xdr:cNvPr id="942" name="楕円 941">
          <a:extLst>
            <a:ext uri="{FF2B5EF4-FFF2-40B4-BE49-F238E27FC236}">
              <a16:creationId xmlns:a16="http://schemas.microsoft.com/office/drawing/2014/main" id="{4B69ADD9-12F7-4380-A275-3ACA13A4D380}"/>
            </a:ext>
          </a:extLst>
        </xdr:cNvPr>
        <xdr:cNvSpPr/>
      </xdr:nvSpPr>
      <xdr:spPr>
        <a:xfrm>
          <a:off x="20383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156211</xdr:rowOff>
    </xdr:from>
    <xdr:to>
      <xdr:col>111</xdr:col>
      <xdr:colOff>177800</xdr:colOff>
      <xdr:row>105</xdr:row>
      <xdr:rowOff>73479</xdr:rowOff>
    </xdr:to>
    <xdr:cxnSp macro="">
      <xdr:nvCxnSpPr>
        <xdr:cNvPr id="943" name="直線コネクタ 942">
          <a:extLst>
            <a:ext uri="{FF2B5EF4-FFF2-40B4-BE49-F238E27FC236}">
              <a16:creationId xmlns:a16="http://schemas.microsoft.com/office/drawing/2014/main" id="{323CEF55-9A9A-4522-A528-89CC67BC993A}"/>
            </a:ext>
          </a:extLst>
        </xdr:cNvPr>
        <xdr:cNvCxnSpPr/>
      </xdr:nvCxnSpPr>
      <xdr:spPr>
        <a:xfrm>
          <a:off x="20434300" y="17815561"/>
          <a:ext cx="889000" cy="26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3084</xdr:rowOff>
    </xdr:from>
    <xdr:to>
      <xdr:col>102</xdr:col>
      <xdr:colOff>165100</xdr:colOff>
      <xdr:row>107</xdr:row>
      <xdr:rowOff>104684</xdr:rowOff>
    </xdr:to>
    <xdr:sp macro="" textlink="">
      <xdr:nvSpPr>
        <xdr:cNvPr id="944" name="楕円 943">
          <a:extLst>
            <a:ext uri="{FF2B5EF4-FFF2-40B4-BE49-F238E27FC236}">
              <a16:creationId xmlns:a16="http://schemas.microsoft.com/office/drawing/2014/main" id="{95F47D75-76F2-4327-8FD6-906D857926FA}"/>
            </a:ext>
          </a:extLst>
        </xdr:cNvPr>
        <xdr:cNvSpPr/>
      </xdr:nvSpPr>
      <xdr:spPr>
        <a:xfrm>
          <a:off x="19494500" y="1834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156211</xdr:rowOff>
    </xdr:from>
    <xdr:to>
      <xdr:col>107</xdr:col>
      <xdr:colOff>50800</xdr:colOff>
      <xdr:row>107</xdr:row>
      <xdr:rowOff>53884</xdr:rowOff>
    </xdr:to>
    <xdr:cxnSp macro="">
      <xdr:nvCxnSpPr>
        <xdr:cNvPr id="945" name="直線コネクタ 944">
          <a:extLst>
            <a:ext uri="{FF2B5EF4-FFF2-40B4-BE49-F238E27FC236}">
              <a16:creationId xmlns:a16="http://schemas.microsoft.com/office/drawing/2014/main" id="{A9620A6A-748D-42BB-9A72-80991182B258}"/>
            </a:ext>
          </a:extLst>
        </xdr:cNvPr>
        <xdr:cNvCxnSpPr/>
      </xdr:nvCxnSpPr>
      <xdr:spPr>
        <a:xfrm flipV="1">
          <a:off x="19545300" y="17815561"/>
          <a:ext cx="889000" cy="58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8527</xdr:rowOff>
    </xdr:from>
    <xdr:to>
      <xdr:col>98</xdr:col>
      <xdr:colOff>38100</xdr:colOff>
      <xdr:row>107</xdr:row>
      <xdr:rowOff>110127</xdr:rowOff>
    </xdr:to>
    <xdr:sp macro="" textlink="">
      <xdr:nvSpPr>
        <xdr:cNvPr id="946" name="楕円 945">
          <a:extLst>
            <a:ext uri="{FF2B5EF4-FFF2-40B4-BE49-F238E27FC236}">
              <a16:creationId xmlns:a16="http://schemas.microsoft.com/office/drawing/2014/main" id="{5A264092-6B53-4461-91D1-2A9CBA7A85AD}"/>
            </a:ext>
          </a:extLst>
        </xdr:cNvPr>
        <xdr:cNvSpPr/>
      </xdr:nvSpPr>
      <xdr:spPr>
        <a:xfrm>
          <a:off x="18605500" y="1835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53884</xdr:rowOff>
    </xdr:from>
    <xdr:to>
      <xdr:col>102</xdr:col>
      <xdr:colOff>114300</xdr:colOff>
      <xdr:row>107</xdr:row>
      <xdr:rowOff>59327</xdr:rowOff>
    </xdr:to>
    <xdr:cxnSp macro="">
      <xdr:nvCxnSpPr>
        <xdr:cNvPr id="947" name="直線コネクタ 946">
          <a:extLst>
            <a:ext uri="{FF2B5EF4-FFF2-40B4-BE49-F238E27FC236}">
              <a16:creationId xmlns:a16="http://schemas.microsoft.com/office/drawing/2014/main" id="{1257009A-633A-4B2B-97A4-81E80A9E2ADD}"/>
            </a:ext>
          </a:extLst>
        </xdr:cNvPr>
        <xdr:cNvCxnSpPr/>
      </xdr:nvCxnSpPr>
      <xdr:spPr>
        <a:xfrm flipV="1">
          <a:off x="18656300" y="1839903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948" name="n_1aveValue【庁舎】&#10;一人当たり面積">
          <a:extLst>
            <a:ext uri="{FF2B5EF4-FFF2-40B4-BE49-F238E27FC236}">
              <a16:creationId xmlns:a16="http://schemas.microsoft.com/office/drawing/2014/main" id="{85DA0859-DA3A-43CB-BEE1-322F22920FD2}"/>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144797</xdr:rowOff>
    </xdr:from>
    <xdr:ext cx="469744" cy="259045"/>
    <xdr:sp macro="" textlink="">
      <xdr:nvSpPr>
        <xdr:cNvPr id="949" name="n_2aveValue【庁舎】&#10;一人当たり面積">
          <a:extLst>
            <a:ext uri="{FF2B5EF4-FFF2-40B4-BE49-F238E27FC236}">
              <a16:creationId xmlns:a16="http://schemas.microsoft.com/office/drawing/2014/main" id="{3319E0DD-CF93-4D6D-ABF6-4473EE1F6FE5}"/>
            </a:ext>
          </a:extLst>
        </xdr:cNvPr>
        <xdr:cNvSpPr txBox="1"/>
      </xdr:nvSpPr>
      <xdr:spPr>
        <a:xfrm>
          <a:off x="20199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17253</xdr:rowOff>
    </xdr:from>
    <xdr:ext cx="469744" cy="259045"/>
    <xdr:sp macro="" textlink="">
      <xdr:nvSpPr>
        <xdr:cNvPr id="950" name="n_3aveValue【庁舎】&#10;一人当たり面積">
          <a:extLst>
            <a:ext uri="{FF2B5EF4-FFF2-40B4-BE49-F238E27FC236}">
              <a16:creationId xmlns:a16="http://schemas.microsoft.com/office/drawing/2014/main" id="{CEFDEC81-5AA9-4C6A-82E9-55B4A2E1A61A}"/>
            </a:ext>
          </a:extLst>
        </xdr:cNvPr>
        <xdr:cNvSpPr txBox="1"/>
      </xdr:nvSpPr>
      <xdr:spPr>
        <a:xfrm>
          <a:off x="19310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69504</xdr:rowOff>
    </xdr:from>
    <xdr:ext cx="469744" cy="259045"/>
    <xdr:sp macro="" textlink="">
      <xdr:nvSpPr>
        <xdr:cNvPr id="951" name="n_4aveValue【庁舎】&#10;一人当たり面積">
          <a:extLst>
            <a:ext uri="{FF2B5EF4-FFF2-40B4-BE49-F238E27FC236}">
              <a16:creationId xmlns:a16="http://schemas.microsoft.com/office/drawing/2014/main" id="{C81506F2-1C17-466C-94AA-4938E325B8D2}"/>
            </a:ext>
          </a:extLst>
        </xdr:cNvPr>
        <xdr:cNvSpPr txBox="1"/>
      </xdr:nvSpPr>
      <xdr:spPr>
        <a:xfrm>
          <a:off x="18421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140806</xdr:rowOff>
    </xdr:from>
    <xdr:ext cx="469744" cy="259045"/>
    <xdr:sp macro="" textlink="">
      <xdr:nvSpPr>
        <xdr:cNvPr id="952" name="n_1mainValue【庁舎】&#10;一人当たり面積">
          <a:extLst>
            <a:ext uri="{FF2B5EF4-FFF2-40B4-BE49-F238E27FC236}">
              <a16:creationId xmlns:a16="http://schemas.microsoft.com/office/drawing/2014/main" id="{E30EDF6E-BDDD-434B-9321-30239DF7791E}"/>
            </a:ext>
          </a:extLst>
        </xdr:cNvPr>
        <xdr:cNvSpPr txBox="1"/>
      </xdr:nvSpPr>
      <xdr:spPr>
        <a:xfrm>
          <a:off x="21075727" y="1780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52088</xdr:rowOff>
    </xdr:from>
    <xdr:ext cx="469744" cy="259045"/>
    <xdr:sp macro="" textlink="">
      <xdr:nvSpPr>
        <xdr:cNvPr id="953" name="n_2mainValue【庁舎】&#10;一人当たり面積">
          <a:extLst>
            <a:ext uri="{FF2B5EF4-FFF2-40B4-BE49-F238E27FC236}">
              <a16:creationId xmlns:a16="http://schemas.microsoft.com/office/drawing/2014/main" id="{B91268CE-6519-42A6-B650-D0585ECAC90F}"/>
            </a:ext>
          </a:extLst>
        </xdr:cNvPr>
        <xdr:cNvSpPr txBox="1"/>
      </xdr:nvSpPr>
      <xdr:spPr>
        <a:xfrm>
          <a:off x="20199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95811</xdr:rowOff>
    </xdr:from>
    <xdr:ext cx="469744" cy="259045"/>
    <xdr:sp macro="" textlink="">
      <xdr:nvSpPr>
        <xdr:cNvPr id="954" name="n_3mainValue【庁舎】&#10;一人当たり面積">
          <a:extLst>
            <a:ext uri="{FF2B5EF4-FFF2-40B4-BE49-F238E27FC236}">
              <a16:creationId xmlns:a16="http://schemas.microsoft.com/office/drawing/2014/main" id="{6B3E563C-ADE2-45BC-946E-B6CCA6B72276}"/>
            </a:ext>
          </a:extLst>
        </xdr:cNvPr>
        <xdr:cNvSpPr txBox="1"/>
      </xdr:nvSpPr>
      <xdr:spPr>
        <a:xfrm>
          <a:off x="19310427" y="184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101254</xdr:rowOff>
    </xdr:from>
    <xdr:ext cx="469744" cy="259045"/>
    <xdr:sp macro="" textlink="">
      <xdr:nvSpPr>
        <xdr:cNvPr id="955" name="n_4mainValue【庁舎】&#10;一人当たり面積">
          <a:extLst>
            <a:ext uri="{FF2B5EF4-FFF2-40B4-BE49-F238E27FC236}">
              <a16:creationId xmlns:a16="http://schemas.microsoft.com/office/drawing/2014/main" id="{FB840596-9B4C-4D3B-AF3C-DC7ED1E52BF1}"/>
            </a:ext>
          </a:extLst>
        </xdr:cNvPr>
        <xdr:cNvSpPr txBox="1"/>
      </xdr:nvSpPr>
      <xdr:spPr>
        <a:xfrm>
          <a:off x="18421427" y="1844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542408BE-D47B-4C0F-A8FE-45FE6C94765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205F6B8D-2D3F-4201-8276-19E1012152F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2275E563-D847-4B86-9F12-B64B91E8CCA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類似団体と比較して有形固定資産減価償却率が上回っているのは図書館、体育館・プール、市民会館で、下回っているのは一般廃棄物処理施設、保険センター・保健所、消防施設、庁舎となった。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おいては、電気設備工事と照明工事を実施したため有形固定資産減価償却率が減少している。また、庁舎においては議場のモニター設備改修工事が実施したが、減価償却費が上回ったため有形固定資産減価償却率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一般廃棄物処理施設と消防施設は一部事務組合である有明広域行政事務組合の施設となる。そのほかの施設類型に対する工事は令和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年度では行っていないため、全体で見れば有形固定資産減価償却率が増加し老朽化が進んだといえる。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9,001
8,817
68.92
7,284,676
7,078,829
198,731
3,774,144
8,131,112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類似団体平均と同程度の水準となっている。地方税は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よる休業等が減少したことによる所得水準の回復、また、家屋・償却資産の特例措置が終了したことにより、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収となっている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。しかしながら、依然として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地方交付税に大きく依存している状況に変わりはな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、今後も企業誘致、定住化対策に積極的に取り組んでいく。併せて、更なる税収の徴収率向上に努め、財政基盤の強化につなげていく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65617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531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52211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38805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3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52211</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113188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前年度と比較すると、普通交付税が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百万円減少したこと及び臨時財政対策債が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百万円減少したこと、また、各種交付金の減少等により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ポイント増加している。現状としては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類似団体平均を大きく上回</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、財政の硬直化が進んでいる状況である。硬直化の要因としては、公債費や扶助費が高い水準で推移していることがあげられる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。地方交付税の高水準がいつまで続くかわからないため、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今後も継続し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歳出削減策をはじめ、地方税の徴収率の向上による歳入確保を図り、経常収支比率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を目標に努めていく。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128905</xdr:rowOff>
    </xdr:from>
    <xdr:to>
      <xdr:col>23</xdr:col>
      <xdr:colOff>133350</xdr:colOff>
      <xdr:row>63</xdr:row>
      <xdr:rowOff>27432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58805"/>
          <a:ext cx="8382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36720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49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128905</xdr:rowOff>
    </xdr:from>
    <xdr:to>
      <xdr:col>19</xdr:col>
      <xdr:colOff>133350</xdr:colOff>
      <xdr:row>63</xdr:row>
      <xdr:rowOff>53975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75880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39497</xdr:rowOff>
    </xdr:from>
    <xdr:to>
      <xdr:col>15</xdr:col>
      <xdr:colOff>82550</xdr:colOff>
      <xdr:row>63</xdr:row>
      <xdr:rowOff>53975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4084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160926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39497</xdr:rowOff>
    </xdr:from>
    <xdr:to>
      <xdr:col>11</xdr:col>
      <xdr:colOff>31750</xdr:colOff>
      <xdr:row>63</xdr:row>
      <xdr:rowOff>51562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4084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23258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8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148082</xdr:rowOff>
    </xdr:from>
    <xdr:to>
      <xdr:col>23</xdr:col>
      <xdr:colOff>184150</xdr:colOff>
      <xdr:row>63</xdr:row>
      <xdr:rowOff>78232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120159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5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78105</xdr:rowOff>
    </xdr:from>
    <xdr:to>
      <xdr:col>19</xdr:col>
      <xdr:colOff>184150</xdr:colOff>
      <xdr:row>63</xdr:row>
      <xdr:rowOff>8255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164482</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79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3175</xdr:rowOff>
    </xdr:from>
    <xdr:to>
      <xdr:col>15</xdr:col>
      <xdr:colOff>133350</xdr:colOff>
      <xdr:row>63</xdr:row>
      <xdr:rowOff>104775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160147</xdr:rowOff>
    </xdr:from>
    <xdr:to>
      <xdr:col>11</xdr:col>
      <xdr:colOff>82550</xdr:colOff>
      <xdr:row>63</xdr:row>
      <xdr:rowOff>90297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9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75074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76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762</xdr:rowOff>
    </xdr:from>
    <xdr:to>
      <xdr:col>7</xdr:col>
      <xdr:colOff>31750</xdr:colOff>
      <xdr:row>63</xdr:row>
      <xdr:rowOff>102362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87139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[197,218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依然として人件費、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が高止まり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状況である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。今後も継続して定員適正化計画に基づく定員管理の徹底と事務の効率化による経費の削減に努めていく。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また、公共施設の管理についても、公共施設等総合管理計画に基づく施設管理を徹底し、経費削減に努めていく。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80555</xdr:rowOff>
    </xdr:from>
    <xdr:to>
      <xdr:col>23</xdr:col>
      <xdr:colOff>133350</xdr:colOff>
      <xdr:row>81</xdr:row>
      <xdr:rowOff>82378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68005"/>
          <a:ext cx="838200" cy="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114893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02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62168</xdr:rowOff>
    </xdr:from>
    <xdr:to>
      <xdr:col>19</xdr:col>
      <xdr:colOff>133350</xdr:colOff>
      <xdr:row>81</xdr:row>
      <xdr:rowOff>80555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49618"/>
          <a:ext cx="889000" cy="1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35288</xdr:rowOff>
    </xdr:from>
    <xdr:to>
      <xdr:col>15</xdr:col>
      <xdr:colOff>82550</xdr:colOff>
      <xdr:row>81</xdr:row>
      <xdr:rowOff>62168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22738"/>
          <a:ext cx="889000" cy="2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26705</xdr:rowOff>
    </xdr:from>
    <xdr:to>
      <xdr:col>11</xdr:col>
      <xdr:colOff>31750</xdr:colOff>
      <xdr:row>81</xdr:row>
      <xdr:rowOff>35288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14155"/>
          <a:ext cx="889000" cy="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156357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148928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31578</xdr:rowOff>
    </xdr:from>
    <xdr:to>
      <xdr:col>23</xdr:col>
      <xdr:colOff>184150</xdr:colOff>
      <xdr:row>81</xdr:row>
      <xdr:rowOff>133178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1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124305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4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29755</xdr:rowOff>
    </xdr:from>
    <xdr:to>
      <xdr:col>19</xdr:col>
      <xdr:colOff>184150</xdr:colOff>
      <xdr:row>81</xdr:row>
      <xdr:rowOff>131355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141532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86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11368</xdr:rowOff>
    </xdr:from>
    <xdr:to>
      <xdr:col>15</xdr:col>
      <xdr:colOff>133350</xdr:colOff>
      <xdr:row>81</xdr:row>
      <xdr:rowOff>112968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123145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6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155938</xdr:rowOff>
    </xdr:from>
    <xdr:to>
      <xdr:col>11</xdr:col>
      <xdr:colOff>82550</xdr:colOff>
      <xdr:row>81</xdr:row>
      <xdr:rowOff>86088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7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96265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4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147355</xdr:rowOff>
    </xdr:from>
    <xdr:to>
      <xdr:col>7</xdr:col>
      <xdr:colOff>31750</xdr:colOff>
      <xdr:row>81</xdr:row>
      <xdr:rowOff>77505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6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87682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3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状況である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。人事評価制度や定員適正化計画を活用しながら、今後も適正な職員数及び給与等の管理に努める。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143934</xdr:rowOff>
    </xdr:from>
    <xdr:to>
      <xdr:col>81</xdr:col>
      <xdr:colOff>44450</xdr:colOff>
      <xdr:row>83</xdr:row>
      <xdr:rowOff>12700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2028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143934</xdr:rowOff>
    </xdr:from>
    <xdr:to>
      <xdr:col>77</xdr:col>
      <xdr:colOff>44450</xdr:colOff>
      <xdr:row>83</xdr:row>
      <xdr:rowOff>12700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2028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154516</xdr:rowOff>
    </xdr:from>
    <xdr:to>
      <xdr:col>72</xdr:col>
      <xdr:colOff>203200</xdr:colOff>
      <xdr:row>82</xdr:row>
      <xdr:rowOff>143934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041966"/>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53922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154516</xdr:rowOff>
    </xdr:from>
    <xdr:to>
      <xdr:col>68</xdr:col>
      <xdr:colOff>152400</xdr:colOff>
      <xdr:row>83</xdr:row>
      <xdr:rowOff>66322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041966"/>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27111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94138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93134</xdr:rowOff>
    </xdr:from>
    <xdr:to>
      <xdr:col>81</xdr:col>
      <xdr:colOff>95250</xdr:colOff>
      <xdr:row>83</xdr:row>
      <xdr:rowOff>23284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109661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99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103716</xdr:rowOff>
    </xdr:from>
    <xdr:to>
      <xdr:col>68</xdr:col>
      <xdr:colOff>203200</xdr:colOff>
      <xdr:row>82</xdr:row>
      <xdr:rowOff>33866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44043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15522</xdr:rowOff>
    </xdr:from>
    <xdr:to>
      <xdr:col>64</xdr:col>
      <xdr:colOff>152400</xdr:colOff>
      <xdr:row>83</xdr:row>
      <xdr:rowOff>117122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127299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定員適正化計画に基づき定員の管理を行っているため、類似団体平均を下回っている。今後も適正な定員管理を行っていく。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43325</xdr:rowOff>
    </xdr:from>
    <xdr:to>
      <xdr:col>81</xdr:col>
      <xdr:colOff>44450</xdr:colOff>
      <xdr:row>60</xdr:row>
      <xdr:rowOff>67455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3032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6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24021</xdr:rowOff>
    </xdr:from>
    <xdr:to>
      <xdr:col>77</xdr:col>
      <xdr:colOff>44450</xdr:colOff>
      <xdr:row>60</xdr:row>
      <xdr:rowOff>43325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1102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10233</xdr:rowOff>
    </xdr:from>
    <xdr:to>
      <xdr:col>72</xdr:col>
      <xdr:colOff>203200</xdr:colOff>
      <xdr:row>60</xdr:row>
      <xdr:rowOff>24021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9723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169962</xdr:rowOff>
    </xdr:from>
    <xdr:to>
      <xdr:col>68</xdr:col>
      <xdr:colOff>152400</xdr:colOff>
      <xdr:row>60</xdr:row>
      <xdr:rowOff>10233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85512"/>
          <a:ext cx="889000" cy="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16655</xdr:rowOff>
    </xdr:from>
    <xdr:to>
      <xdr:col>81</xdr:col>
      <xdr:colOff>95250</xdr:colOff>
      <xdr:row>60</xdr:row>
      <xdr:rowOff>118255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0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33182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4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163975</xdr:rowOff>
    </xdr:from>
    <xdr:to>
      <xdr:col>77</xdr:col>
      <xdr:colOff>95250</xdr:colOff>
      <xdr:row>60</xdr:row>
      <xdr:rowOff>94125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104302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48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144671</xdr:rowOff>
    </xdr:from>
    <xdr:to>
      <xdr:col>73</xdr:col>
      <xdr:colOff>44450</xdr:colOff>
      <xdr:row>60</xdr:row>
      <xdr:rowOff>74821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6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84998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29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130883</xdr:rowOff>
    </xdr:from>
    <xdr:to>
      <xdr:col>68</xdr:col>
      <xdr:colOff>203200</xdr:colOff>
      <xdr:row>60</xdr:row>
      <xdr:rowOff>61033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4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71210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15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119162</xdr:rowOff>
    </xdr:from>
    <xdr:to>
      <xdr:col>64</xdr:col>
      <xdr:colOff>152400</xdr:colOff>
      <xdr:row>60</xdr:row>
      <xdr:rowOff>49312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3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59489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0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同水準で推移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と同等である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もうから館整備事業、ＰＦＩ活用事業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等の大きな事業が控えているため、その他の事業の計画的な地方債の発行等により急激な数値の悪化を抑制していく。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119634</xdr:rowOff>
    </xdr:from>
    <xdr:to>
      <xdr:col>81</xdr:col>
      <xdr:colOff>44450</xdr:colOff>
      <xdr:row>41</xdr:row>
      <xdr:rowOff>119634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49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80535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3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119634</xdr:rowOff>
    </xdr:from>
    <xdr:to>
      <xdr:col>77</xdr:col>
      <xdr:colOff>44450</xdr:colOff>
      <xdr:row>41</xdr:row>
      <xdr:rowOff>124460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14908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105156</xdr:rowOff>
    </xdr:from>
    <xdr:to>
      <xdr:col>72</xdr:col>
      <xdr:colOff>203200</xdr:colOff>
      <xdr:row>41</xdr:row>
      <xdr:rowOff>124460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13460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95504</xdr:rowOff>
    </xdr:from>
    <xdr:to>
      <xdr:col>68</xdr:col>
      <xdr:colOff>152400</xdr:colOff>
      <xdr:row>41</xdr:row>
      <xdr:rowOff>105156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12495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40911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7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68834</xdr:rowOff>
    </xdr:from>
    <xdr:to>
      <xdr:col>77</xdr:col>
      <xdr:colOff>95250</xdr:colOff>
      <xdr:row>41</xdr:row>
      <xdr:rowOff>170434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54356</xdr:rowOff>
    </xdr:from>
    <xdr:to>
      <xdr:col>68</xdr:col>
      <xdr:colOff>203200</xdr:colOff>
      <xdr:row>41</xdr:row>
      <xdr:rowOff>155956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140733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131081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状況である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。要因としては、前年度と比較し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臨時財政対策債発行可能額が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財源等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百万円減少したことがあげられる。今後も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うから館整備事業やＰＦＩ活用事業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大きな事業があるため、地方債残高の増加が見込まれる。その他の事業の計画的な地方債の発行等により、年々増嵩している地方債現在高の抑制に努める。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63198</xdr:rowOff>
    </xdr:from>
    <xdr:to>
      <xdr:col>81</xdr:col>
      <xdr:colOff>44450</xdr:colOff>
      <xdr:row>15</xdr:row>
      <xdr:rowOff>79284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634948"/>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125488</xdr:rowOff>
    </xdr:from>
    <xdr:to>
      <xdr:col>77</xdr:col>
      <xdr:colOff>44450</xdr:colOff>
      <xdr:row>15</xdr:row>
      <xdr:rowOff>63198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525788"/>
          <a:ext cx="889000" cy="10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164798</xdr:rowOff>
    </xdr:from>
    <xdr:to>
      <xdr:col>72</xdr:col>
      <xdr:colOff>203200</xdr:colOff>
      <xdr:row>14</xdr:row>
      <xdr:rowOff>125488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393648"/>
          <a:ext cx="889000" cy="13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28484</xdr:rowOff>
    </xdr:from>
    <xdr:to>
      <xdr:col>81</xdr:col>
      <xdr:colOff>95250</xdr:colOff>
      <xdr:row>15</xdr:row>
      <xdr:rowOff>130084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6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561</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57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12398</xdr:rowOff>
    </xdr:from>
    <xdr:to>
      <xdr:col>77</xdr:col>
      <xdr:colOff>95250</xdr:colOff>
      <xdr:row>15</xdr:row>
      <xdr:rowOff>113998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8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98775</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670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74688</xdr:rowOff>
    </xdr:from>
    <xdr:to>
      <xdr:col>73</xdr:col>
      <xdr:colOff>44450</xdr:colOff>
      <xdr:row>15</xdr:row>
      <xdr:rowOff>4838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47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161065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56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113998</xdr:rowOff>
    </xdr:from>
    <xdr:to>
      <xdr:col>68</xdr:col>
      <xdr:colOff>203200</xdr:colOff>
      <xdr:row>14</xdr:row>
      <xdr:rowOff>44148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34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28925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42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9,001
8,817
68.92
7,284,676
7,078,829
198,731
3,774,144
8,131,112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類似団平均を下回っ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てはいるが、前年度と決算額で比較すると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増加している状況である。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今後も継続して定員適正化計画に基づき適正な定員管理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を行い、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人件費の削減に努めていく。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44704</xdr:rowOff>
    </xdr:from>
    <xdr:to>
      <xdr:col>24</xdr:col>
      <xdr:colOff>25400</xdr:colOff>
      <xdr:row>36</xdr:row>
      <xdr:rowOff>90424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169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44704</xdr:rowOff>
    </xdr:from>
    <xdr:to>
      <xdr:col>19</xdr:col>
      <xdr:colOff>187325</xdr:colOff>
      <xdr:row>36</xdr:row>
      <xdr:rowOff>122428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169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36</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946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266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39624</xdr:rowOff>
    </xdr:from>
    <xdr:to>
      <xdr:col>24</xdr:col>
      <xdr:colOff>76200</xdr:colOff>
      <xdr:row>36</xdr:row>
      <xdr:rowOff>141224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56151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165354</xdr:rowOff>
    </xdr:from>
    <xdr:to>
      <xdr:col>20</xdr:col>
      <xdr:colOff>38100</xdr:colOff>
      <xdr:row>36</xdr:row>
      <xdr:rowOff>95504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105681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71628</xdr:rowOff>
    </xdr:from>
    <xdr:to>
      <xdr:col>15</xdr:col>
      <xdr:colOff>149225</xdr:colOff>
      <xdr:row>37</xdr:row>
      <xdr:rowOff>1778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行政改革大綱に基づき、徹底した物件費の削減を図った結果、類似団体平均よりも下回った水準で推移している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年度と決算額で比較すると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している。今後も継続して物件費の削減に努め、財政の健全化を図る。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43180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48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63517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48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16</xdr:row>
      <xdr:rowOff>66040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86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66040</xdr:rowOff>
    </xdr:from>
    <xdr:to>
      <xdr:col>69</xdr:col>
      <xdr:colOff>92075</xdr:colOff>
      <xdr:row>16</xdr:row>
      <xdr:rowOff>66040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09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8907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104157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前年度と決算額で比較すると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百万円減少しているものの、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類似団体平均を大きく上回っている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状況である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は、障害者自立支援給付費や児童福祉関連経費が年々増加傾向にあることがあげられる。これらの経費は抑制が難しく、今後も上昇していくことが見込まれる。高齢化は今後も進行していくため、特定健診や特定保健指導等の充実を図り、扶助費の抑制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88900</xdr:rowOff>
    </xdr:from>
    <xdr:to>
      <xdr:col>24</xdr:col>
      <xdr:colOff>25400</xdr:colOff>
      <xdr:row>61</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547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88900</xdr:rowOff>
    </xdr:from>
    <xdr:to>
      <xdr:col>19</xdr:col>
      <xdr:colOff>187325</xdr:colOff>
      <xdr:row>62</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10547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62</xdr:row>
      <xdr:rowOff>12700</xdr:rowOff>
    </xdr:from>
    <xdr:to>
      <xdr:col>15</xdr:col>
      <xdr:colOff>98425</xdr:colOff>
      <xdr:row>62</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10642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62</xdr:row>
      <xdr:rowOff>12700</xdr:rowOff>
    </xdr:from>
    <xdr:to>
      <xdr:col>11</xdr:col>
      <xdr:colOff>9525</xdr:colOff>
      <xdr:row>62</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1064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76200</xdr:rowOff>
    </xdr:from>
    <xdr:to>
      <xdr:col>24</xdr:col>
      <xdr:colOff>76200</xdr:colOff>
      <xdr:row>62</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5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156227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38100</xdr:rowOff>
    </xdr:from>
    <xdr:to>
      <xdr:col>20</xdr:col>
      <xdr:colOff>38100</xdr:colOff>
      <xdr:row>61</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124477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58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152400</xdr:rowOff>
    </xdr:from>
    <xdr:to>
      <xdr:col>15</xdr:col>
      <xdr:colOff>149225</xdr:colOff>
      <xdr:row>62</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6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67327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69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133350</xdr:rowOff>
    </xdr:from>
    <xdr:to>
      <xdr:col>11</xdr:col>
      <xdr:colOff>60325</xdr:colOff>
      <xdr:row>62</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48277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133350</xdr:rowOff>
    </xdr:from>
    <xdr:to>
      <xdr:col>6</xdr:col>
      <xdr:colOff>171450</xdr:colOff>
      <xdr:row>62</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48277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前年度と比較すると、数値は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が、類似団体平均を上回っている状況にある。下水道事業及び簡易水道事業については使用料の見直しの検討、医療会計については予防の視点に立った施策を充実させ、繰出金の抑制に努め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39370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434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39370</xdr:rowOff>
    </xdr:from>
    <xdr:to>
      <xdr:col>78</xdr:col>
      <xdr:colOff>69850</xdr:colOff>
      <xdr:row>57</xdr:row>
      <xdr:rowOff>138430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12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19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57</xdr:row>
      <xdr:rowOff>85090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19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63517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し、類似団体平均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状況である。前年度と決算額で比較すると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依然として、一部事務組合への負担金は高止まりの状況にあるが、単独補助金の必要性や効果を検証し、随時見直していくことで経費の抑制に努め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138430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906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46990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632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28702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63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37</xdr:row>
      <xdr:rowOff>51562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723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決算額で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いるものの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、類似団体平均を上回っている状況が続いて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いる。数値は前年度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うから館整備事業やＰＦＩ活用事業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等の大きな事業が控えているため、数値</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の高止まりが続く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と見込んでいる。新規の地方債発行を元金償還額以下に抑え、地方債残高の減少に努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めていく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35561</xdr:rowOff>
    </xdr:from>
    <xdr:to>
      <xdr:col>24</xdr:col>
      <xdr:colOff>25400</xdr:colOff>
      <xdr:row>77</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372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58437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35561</xdr:rowOff>
    </xdr:from>
    <xdr:to>
      <xdr:col>19</xdr:col>
      <xdr:colOff>187325</xdr:colOff>
      <xdr:row>77</xdr:row>
      <xdr:rowOff>54611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372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35561</xdr:rowOff>
    </xdr:from>
    <xdr:to>
      <xdr:col>15</xdr:col>
      <xdr:colOff>98425</xdr:colOff>
      <xdr:row>77</xdr:row>
      <xdr:rowOff>54611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372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xdr:rowOff>
    </xdr:from>
    <xdr:to>
      <xdr:col>11</xdr:col>
      <xdr:colOff>9525</xdr:colOff>
      <xdr:row>77</xdr:row>
      <xdr:rowOff>35561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2067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156211</xdr:rowOff>
    </xdr:from>
    <xdr:to>
      <xdr:col>20</xdr:col>
      <xdr:colOff>38100</xdr:colOff>
      <xdr:row>77</xdr:row>
      <xdr:rowOff>86361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71138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7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156211</xdr:rowOff>
    </xdr:from>
    <xdr:to>
      <xdr:col>11</xdr:col>
      <xdr:colOff>60325</xdr:colOff>
      <xdr:row>77</xdr:row>
      <xdr:rowOff>86361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71138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前年度と比較すると数値は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おり、依然として類似平均団体を上回っている。要因としては、障害者自立支援給費等の扶助費や定住対策関係の補助費等が高い水準にあることが挙げられる。今後も扶助費・補助費については増加傾向が続くと考えられるため、引き続き特定健診等の充実による扶助費の抑制、各種補助金に関しては必要性や効果を検証し、随時見直しを行っ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56135</xdr:rowOff>
    </xdr:from>
    <xdr:to>
      <xdr:col>82</xdr:col>
      <xdr:colOff>107950</xdr:colOff>
      <xdr:row>77</xdr:row>
      <xdr:rowOff>120142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57785"/>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77</xdr:row>
      <xdr:rowOff>136144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57785"/>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133858</xdr:rowOff>
    </xdr:from>
    <xdr:to>
      <xdr:col>73</xdr:col>
      <xdr:colOff>180975</xdr:colOff>
      <xdr:row>77</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3355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133858</xdr:rowOff>
    </xdr:from>
    <xdr:to>
      <xdr:col>69</xdr:col>
      <xdr:colOff>92075</xdr:colOff>
      <xdr:row>77</xdr:row>
      <xdr:rowOff>163576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33550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2812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3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41419</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85344</xdr:rowOff>
    </xdr:from>
    <xdr:to>
      <xdr:col>74</xdr:col>
      <xdr:colOff>31750</xdr:colOff>
      <xdr:row>78</xdr:row>
      <xdr:rowOff>15494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271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73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112776</xdr:rowOff>
    </xdr:from>
    <xdr:to>
      <xdr:col>65</xdr:col>
      <xdr:colOff>53975</xdr:colOff>
      <xdr:row>78</xdr:row>
      <xdr:rowOff>42926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27703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0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111001</xdr:rowOff>
    </xdr:from>
    <xdr:to>
      <xdr:col>29</xdr:col>
      <xdr:colOff>127000</xdr:colOff>
      <xdr:row>18</xdr:row>
      <xdr:rowOff>143856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44726"/>
          <a:ext cx="647700" cy="32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143856</xdr:rowOff>
    </xdr:from>
    <xdr:to>
      <xdr:col>26</xdr:col>
      <xdr:colOff>50800</xdr:colOff>
      <xdr:row>19</xdr:row>
      <xdr:rowOff>27708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77581"/>
          <a:ext cx="698500" cy="55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27708</xdr:rowOff>
    </xdr:from>
    <xdr:to>
      <xdr:col>22</xdr:col>
      <xdr:colOff>114300</xdr:colOff>
      <xdr:row>19</xdr:row>
      <xdr:rowOff>70292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32883"/>
          <a:ext cx="698500" cy="42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70292</xdr:rowOff>
    </xdr:from>
    <xdr:to>
      <xdr:col>18</xdr:col>
      <xdr:colOff>177800</xdr:colOff>
      <xdr:row>19</xdr:row>
      <xdr:rowOff>102150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75467"/>
          <a:ext cx="698500" cy="31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60201</xdr:rowOff>
    </xdr:from>
    <xdr:to>
      <xdr:col>29</xdr:col>
      <xdr:colOff>177800</xdr:colOff>
      <xdr:row>18</xdr:row>
      <xdr:rowOff>161801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93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32278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6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93055</xdr:rowOff>
    </xdr:from>
    <xdr:to>
      <xdr:col>26</xdr:col>
      <xdr:colOff>101600</xdr:colOff>
      <xdr:row>19</xdr:row>
      <xdr:rowOff>23206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2678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7983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13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148358</xdr:rowOff>
    </xdr:from>
    <xdr:to>
      <xdr:col>22</xdr:col>
      <xdr:colOff>165100</xdr:colOff>
      <xdr:row>19</xdr:row>
      <xdr:rowOff>78508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82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63285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68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19492</xdr:rowOff>
    </xdr:from>
    <xdr:to>
      <xdr:col>19</xdr:col>
      <xdr:colOff>38100</xdr:colOff>
      <xdr:row>19</xdr:row>
      <xdr:rowOff>121092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24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105869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11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51350</xdr:rowOff>
    </xdr:from>
    <xdr:to>
      <xdr:col>15</xdr:col>
      <xdr:colOff>101600</xdr:colOff>
      <xdr:row>19</xdr:row>
      <xdr:rowOff>152950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56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137727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4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16967</xdr:rowOff>
    </xdr:from>
    <xdr:to>
      <xdr:col>29</xdr:col>
      <xdr:colOff>127000</xdr:colOff>
      <xdr:row>36</xdr:row>
      <xdr:rowOff>18851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70217"/>
          <a:ext cx="647700" cy="1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8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18851</xdr:rowOff>
    </xdr:from>
    <xdr:to>
      <xdr:col>26</xdr:col>
      <xdr:colOff>50800</xdr:colOff>
      <xdr:row>36</xdr:row>
      <xdr:rowOff>20244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72101"/>
          <a:ext cx="698500" cy="1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33748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4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20244</xdr:rowOff>
    </xdr:from>
    <xdr:to>
      <xdr:col>22</xdr:col>
      <xdr:colOff>114300</xdr:colOff>
      <xdr:row>36</xdr:row>
      <xdr:rowOff>65790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73494"/>
          <a:ext cx="698500" cy="45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65790</xdr:rowOff>
    </xdr:from>
    <xdr:to>
      <xdr:col>18</xdr:col>
      <xdr:colOff>177800</xdr:colOff>
      <xdr:row>36</xdr:row>
      <xdr:rowOff>76349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19040"/>
          <a:ext cx="698500" cy="10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84596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121313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309067</xdr:rowOff>
    </xdr:from>
    <xdr:to>
      <xdr:col>29</xdr:col>
      <xdr:colOff>177800</xdr:colOff>
      <xdr:row>36</xdr:row>
      <xdr:rowOff>67767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19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281144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91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310951</xdr:rowOff>
    </xdr:from>
    <xdr:to>
      <xdr:col>26</xdr:col>
      <xdr:colOff>101600</xdr:colOff>
      <xdr:row>36</xdr:row>
      <xdr:rowOff>69651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21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54428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07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312344</xdr:rowOff>
    </xdr:from>
    <xdr:to>
      <xdr:col>22</xdr:col>
      <xdr:colOff>165100</xdr:colOff>
      <xdr:row>36</xdr:row>
      <xdr:rowOff>71044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2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55821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0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14990</xdr:rowOff>
    </xdr:from>
    <xdr:to>
      <xdr:col>19</xdr:col>
      <xdr:colOff>38100</xdr:colOff>
      <xdr:row>36</xdr:row>
      <xdr:rowOff>116590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68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101367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54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25549</xdr:rowOff>
    </xdr:from>
    <xdr:to>
      <xdr:col>15</xdr:col>
      <xdr:colOff>101600</xdr:colOff>
      <xdr:row>36</xdr:row>
      <xdr:rowOff>127149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78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111926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6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9,001
8,817
68.92
7,284,676
7,078,829
198,731
3,774,144
8,131,112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73650</xdr:rowOff>
    </xdr:from>
    <xdr:to>
      <xdr:col>24</xdr:col>
      <xdr:colOff>62865</xdr:colOff>
      <xdr:row>37</xdr:row>
      <xdr:rowOff>100709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17150"/>
          <a:ext cx="1270" cy="1227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104536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4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100709</xdr:rowOff>
    </xdr:from>
    <xdr:to>
      <xdr:col>24</xdr:col>
      <xdr:colOff>152400</xdr:colOff>
      <xdr:row>37</xdr:row>
      <xdr:rowOff>100709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44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20327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73650</xdr:rowOff>
    </xdr:from>
    <xdr:to>
      <xdr:col>24</xdr:col>
      <xdr:colOff>152400</xdr:colOff>
      <xdr:row>30</xdr:row>
      <xdr:rowOff>73650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1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17902</xdr:rowOff>
    </xdr:from>
    <xdr:to>
      <xdr:col>24</xdr:col>
      <xdr:colOff>63500</xdr:colOff>
      <xdr:row>37</xdr:row>
      <xdr:rowOff>34567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61552"/>
          <a:ext cx="8382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27324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6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4447</xdr:rowOff>
    </xdr:from>
    <xdr:to>
      <xdr:col>24</xdr:col>
      <xdr:colOff>114300</xdr:colOff>
      <xdr:row>35</xdr:row>
      <xdr:rowOff>106047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34567</xdr:rowOff>
    </xdr:from>
    <xdr:to>
      <xdr:col>19</xdr:col>
      <xdr:colOff>177800</xdr:colOff>
      <xdr:row>37</xdr:row>
      <xdr:rowOff>57617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78217"/>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26431</xdr:rowOff>
    </xdr:from>
    <xdr:to>
      <xdr:col>20</xdr:col>
      <xdr:colOff>38100</xdr:colOff>
      <xdr:row>35</xdr:row>
      <xdr:rowOff>128031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144558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57617</xdr:rowOff>
    </xdr:from>
    <xdr:to>
      <xdr:col>15</xdr:col>
      <xdr:colOff>50800</xdr:colOff>
      <xdr:row>37</xdr:row>
      <xdr:rowOff>101448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01267"/>
          <a:ext cx="889000" cy="4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58024</xdr:rowOff>
    </xdr:from>
    <xdr:to>
      <xdr:col>15</xdr:col>
      <xdr:colOff>101600</xdr:colOff>
      <xdr:row>35</xdr:row>
      <xdr:rowOff>159624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4701</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101448</xdr:rowOff>
    </xdr:from>
    <xdr:to>
      <xdr:col>10</xdr:col>
      <xdr:colOff>114300</xdr:colOff>
      <xdr:row>37</xdr:row>
      <xdr:rowOff>119286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45098"/>
          <a:ext cx="889000" cy="1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13630</xdr:rowOff>
    </xdr:from>
    <xdr:to>
      <xdr:col>10</xdr:col>
      <xdr:colOff>165100</xdr:colOff>
      <xdr:row>36</xdr:row>
      <xdr:rowOff>115230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131757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68456</xdr:rowOff>
    </xdr:from>
    <xdr:to>
      <xdr:col>6</xdr:col>
      <xdr:colOff>38100</xdr:colOff>
      <xdr:row>36</xdr:row>
      <xdr:rowOff>170056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15133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138552</xdr:rowOff>
    </xdr:from>
    <xdr:to>
      <xdr:col>24</xdr:col>
      <xdr:colOff>114300</xdr:colOff>
      <xdr:row>37</xdr:row>
      <xdr:rowOff>68702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1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53479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2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155217</xdr:rowOff>
    </xdr:from>
    <xdr:to>
      <xdr:col>20</xdr:col>
      <xdr:colOff>38100</xdr:colOff>
      <xdr:row>37</xdr:row>
      <xdr:rowOff>85367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76494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6817</xdr:rowOff>
    </xdr:from>
    <xdr:to>
      <xdr:col>15</xdr:col>
      <xdr:colOff>101600</xdr:colOff>
      <xdr:row>37</xdr:row>
      <xdr:rowOff>108417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5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99544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4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50648</xdr:rowOff>
    </xdr:from>
    <xdr:to>
      <xdr:col>10</xdr:col>
      <xdr:colOff>165100</xdr:colOff>
      <xdr:row>37</xdr:row>
      <xdr:rowOff>152248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9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143374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68486</xdr:rowOff>
    </xdr:from>
    <xdr:to>
      <xdr:col>6</xdr:col>
      <xdr:colOff>38100</xdr:colOff>
      <xdr:row>37</xdr:row>
      <xdr:rowOff>170086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161213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165847</xdr:rowOff>
    </xdr:from>
    <xdr:to>
      <xdr:col>24</xdr:col>
      <xdr:colOff>63500</xdr:colOff>
      <xdr:row>58</xdr:row>
      <xdr:rowOff>167144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109947"/>
          <a:ext cx="8382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167144</xdr:rowOff>
    </xdr:from>
    <xdr:to>
      <xdr:col>19</xdr:col>
      <xdr:colOff>177800</xdr:colOff>
      <xdr:row>59</xdr:row>
      <xdr:rowOff>8098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111244"/>
          <a:ext cx="889000" cy="1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8098</xdr:rowOff>
    </xdr:from>
    <xdr:to>
      <xdr:col>15</xdr:col>
      <xdr:colOff>50800</xdr:colOff>
      <xdr:row>59</xdr:row>
      <xdr:rowOff>25907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123648"/>
          <a:ext cx="889000" cy="1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43344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25907</xdr:rowOff>
    </xdr:from>
    <xdr:to>
      <xdr:col>10</xdr:col>
      <xdr:colOff>114300</xdr:colOff>
      <xdr:row>59</xdr:row>
      <xdr:rowOff>30902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141457"/>
          <a:ext cx="889000" cy="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43096</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81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43481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81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115047</xdr:rowOff>
    </xdr:from>
    <xdr:to>
      <xdr:col>24</xdr:col>
      <xdr:colOff>114300</xdr:colOff>
      <xdr:row>59</xdr:row>
      <xdr:rowOff>45197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1005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41213</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116344</xdr:rowOff>
    </xdr:from>
    <xdr:to>
      <xdr:col>20</xdr:col>
      <xdr:colOff>38100</xdr:colOff>
      <xdr:row>59</xdr:row>
      <xdr:rowOff>46494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1006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37621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15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128748</xdr:rowOff>
    </xdr:from>
    <xdr:to>
      <xdr:col>15</xdr:col>
      <xdr:colOff>101600</xdr:colOff>
      <xdr:row>59</xdr:row>
      <xdr:rowOff>58898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7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50025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16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146557</xdr:rowOff>
    </xdr:from>
    <xdr:to>
      <xdr:col>10</xdr:col>
      <xdr:colOff>165100</xdr:colOff>
      <xdr:row>59</xdr:row>
      <xdr:rowOff>76707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9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67834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1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151552</xdr:rowOff>
    </xdr:from>
    <xdr:to>
      <xdr:col>6</xdr:col>
      <xdr:colOff>38100</xdr:colOff>
      <xdr:row>59</xdr:row>
      <xdr:rowOff>81702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9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72829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8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6655</xdr:rowOff>
    </xdr:from>
    <xdr:to>
      <xdr:col>24</xdr:col>
      <xdr:colOff>63500</xdr:colOff>
      <xdr:row>79</xdr:row>
      <xdr:rowOff>18216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51205"/>
          <a:ext cx="838200" cy="1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6655</xdr:rowOff>
    </xdr:from>
    <xdr:to>
      <xdr:col>19</xdr:col>
      <xdr:colOff>177800</xdr:colOff>
      <xdr:row>79</xdr:row>
      <xdr:rowOff>8483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51205"/>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8483</xdr:rowOff>
    </xdr:from>
    <xdr:to>
      <xdr:col>15</xdr:col>
      <xdr:colOff>50800</xdr:colOff>
      <xdr:row>79</xdr:row>
      <xdr:rowOff>45402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53033"/>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45402</xdr:rowOff>
    </xdr:from>
    <xdr:to>
      <xdr:col>10</xdr:col>
      <xdr:colOff>114300</xdr:colOff>
      <xdr:row>79</xdr:row>
      <xdr:rowOff>67103</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89952"/>
          <a:ext cx="889000" cy="2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6659</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2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158531</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1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138866</xdr:rowOff>
    </xdr:from>
    <xdr:to>
      <xdr:col>24</xdr:col>
      <xdr:colOff>114300</xdr:colOff>
      <xdr:row>79</xdr:row>
      <xdr:rowOff>69016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1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53793</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2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127305</xdr:rowOff>
    </xdr:from>
    <xdr:to>
      <xdr:col>20</xdr:col>
      <xdr:colOff>38100</xdr:colOff>
      <xdr:row>79</xdr:row>
      <xdr:rowOff>57455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48582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9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129133</xdr:rowOff>
    </xdr:from>
    <xdr:to>
      <xdr:col>15</xdr:col>
      <xdr:colOff>101600</xdr:colOff>
      <xdr:row>79</xdr:row>
      <xdr:rowOff>59283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0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50410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9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166052</xdr:rowOff>
    </xdr:from>
    <xdr:to>
      <xdr:col>10</xdr:col>
      <xdr:colOff>165100</xdr:colOff>
      <xdr:row>79</xdr:row>
      <xdr:rowOff>96202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3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87329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63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16303</xdr:rowOff>
    </xdr:from>
    <xdr:to>
      <xdr:col>6</xdr:col>
      <xdr:colOff>38100</xdr:colOff>
      <xdr:row>79</xdr:row>
      <xdr:rowOff>117903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6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109030</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65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46152</xdr:rowOff>
    </xdr:from>
    <xdr:to>
      <xdr:col>24</xdr:col>
      <xdr:colOff>63500</xdr:colOff>
      <xdr:row>92</xdr:row>
      <xdr:rowOff>45479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5648102"/>
          <a:ext cx="838200" cy="17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124565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46152</xdr:rowOff>
    </xdr:from>
    <xdr:to>
      <xdr:col>19</xdr:col>
      <xdr:colOff>177800</xdr:colOff>
      <xdr:row>93</xdr:row>
      <xdr:rowOff>89573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648102"/>
          <a:ext cx="889000" cy="38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104805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3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89573</xdr:rowOff>
    </xdr:from>
    <xdr:to>
      <xdr:col>15</xdr:col>
      <xdr:colOff>50800</xdr:colOff>
      <xdr:row>93</xdr:row>
      <xdr:rowOff>171159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034423"/>
          <a:ext cx="889000" cy="8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23271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6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171159</xdr:rowOff>
    </xdr:from>
    <xdr:to>
      <xdr:col>10</xdr:col>
      <xdr:colOff>114300</xdr:colOff>
      <xdr:row>94</xdr:row>
      <xdr:rowOff>46965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116009"/>
          <a:ext cx="889000" cy="4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53878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63555</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166129</xdr:rowOff>
    </xdr:from>
    <xdr:to>
      <xdr:col>24</xdr:col>
      <xdr:colOff>114300</xdr:colOff>
      <xdr:row>92</xdr:row>
      <xdr:rowOff>96279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76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17556</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61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166802</xdr:rowOff>
    </xdr:from>
    <xdr:to>
      <xdr:col>20</xdr:col>
      <xdr:colOff>38100</xdr:colOff>
      <xdr:row>91</xdr:row>
      <xdr:rowOff>96952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59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113479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37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38773</xdr:rowOff>
    </xdr:from>
    <xdr:to>
      <xdr:col>15</xdr:col>
      <xdr:colOff>101600</xdr:colOff>
      <xdr:row>93</xdr:row>
      <xdr:rowOff>140373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59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156900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75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120359</xdr:rowOff>
    </xdr:from>
    <xdr:to>
      <xdr:col>10</xdr:col>
      <xdr:colOff>165100</xdr:colOff>
      <xdr:row>94</xdr:row>
      <xdr:rowOff>50509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06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67036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84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167615</xdr:rowOff>
    </xdr:from>
    <xdr:to>
      <xdr:col>6</xdr:col>
      <xdr:colOff>38100</xdr:colOff>
      <xdr:row>94</xdr:row>
      <xdr:rowOff>97765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11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114292</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588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112579</xdr:rowOff>
    </xdr:from>
    <xdr:to>
      <xdr:col>55</xdr:col>
      <xdr:colOff>0</xdr:colOff>
      <xdr:row>36</xdr:row>
      <xdr:rowOff>39221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13329"/>
          <a:ext cx="838200" cy="9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119085</xdr:rowOff>
    </xdr:from>
    <xdr:to>
      <xdr:col>50</xdr:col>
      <xdr:colOff>114300</xdr:colOff>
      <xdr:row>36</xdr:row>
      <xdr:rowOff>39221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776935"/>
          <a:ext cx="889000" cy="43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119085</xdr:rowOff>
    </xdr:from>
    <xdr:to>
      <xdr:col>45</xdr:col>
      <xdr:colOff>177800</xdr:colOff>
      <xdr:row>36</xdr:row>
      <xdr:rowOff>77663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776935"/>
          <a:ext cx="889000" cy="47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77663</xdr:rowOff>
    </xdr:from>
    <xdr:to>
      <xdr:col>41</xdr:col>
      <xdr:colOff>50800</xdr:colOff>
      <xdr:row>36</xdr:row>
      <xdr:rowOff>125316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249863"/>
          <a:ext cx="889000" cy="4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90597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102026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59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61779</xdr:rowOff>
    </xdr:from>
    <xdr:to>
      <xdr:col>55</xdr:col>
      <xdr:colOff>50800</xdr:colOff>
      <xdr:row>35</xdr:row>
      <xdr:rowOff>163379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40206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4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159871</xdr:rowOff>
    </xdr:from>
    <xdr:to>
      <xdr:col>50</xdr:col>
      <xdr:colOff>165100</xdr:colOff>
      <xdr:row>36</xdr:row>
      <xdr:rowOff>90021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6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81148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25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68285</xdr:rowOff>
    </xdr:from>
    <xdr:to>
      <xdr:col>46</xdr:col>
      <xdr:colOff>38100</xdr:colOff>
      <xdr:row>33</xdr:row>
      <xdr:rowOff>169885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7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161012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1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26863</xdr:rowOff>
    </xdr:from>
    <xdr:to>
      <xdr:col>41</xdr:col>
      <xdr:colOff>101600</xdr:colOff>
      <xdr:row>36</xdr:row>
      <xdr:rowOff>128463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9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119590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29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74516</xdr:rowOff>
    </xdr:from>
    <xdr:to>
      <xdr:col>36</xdr:col>
      <xdr:colOff>165100</xdr:colOff>
      <xdr:row>37</xdr:row>
      <xdr:rowOff>4666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4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167243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33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99216</xdr:rowOff>
    </xdr:from>
    <xdr:to>
      <xdr:col>55</xdr:col>
      <xdr:colOff>0</xdr:colOff>
      <xdr:row>58</xdr:row>
      <xdr:rowOff>122659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871866"/>
          <a:ext cx="838200" cy="19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60107</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3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99216</xdr:rowOff>
    </xdr:from>
    <xdr:to>
      <xdr:col>50</xdr:col>
      <xdr:colOff>114300</xdr:colOff>
      <xdr:row>57</xdr:row>
      <xdr:rowOff>134640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871866"/>
          <a:ext cx="889000" cy="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134640</xdr:rowOff>
    </xdr:from>
    <xdr:to>
      <xdr:col>45</xdr:col>
      <xdr:colOff>177800</xdr:colOff>
      <xdr:row>58</xdr:row>
      <xdr:rowOff>41476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907290"/>
          <a:ext cx="889000" cy="7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105658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41476</xdr:rowOff>
    </xdr:from>
    <xdr:to>
      <xdr:col>41</xdr:col>
      <xdr:colOff>50800</xdr:colOff>
      <xdr:row>58</xdr:row>
      <xdr:rowOff>72185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985576"/>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106087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124820</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06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71859</xdr:rowOff>
    </xdr:from>
    <xdr:to>
      <xdr:col>55</xdr:col>
      <xdr:colOff>50800</xdr:colOff>
      <xdr:row>59</xdr:row>
      <xdr:rowOff>2009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1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15656</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5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48416</xdr:rowOff>
    </xdr:from>
    <xdr:to>
      <xdr:col>50</xdr:col>
      <xdr:colOff>165100</xdr:colOff>
      <xdr:row>57</xdr:row>
      <xdr:rowOff>150016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2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166543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59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83840</xdr:rowOff>
    </xdr:from>
    <xdr:to>
      <xdr:col>46</xdr:col>
      <xdr:colOff>38100</xdr:colOff>
      <xdr:row>58</xdr:row>
      <xdr:rowOff>13990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5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30517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63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162126</xdr:rowOff>
    </xdr:from>
    <xdr:to>
      <xdr:col>41</xdr:col>
      <xdr:colOff>101600</xdr:colOff>
      <xdr:row>58</xdr:row>
      <xdr:rowOff>92276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3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108803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1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21385</xdr:rowOff>
    </xdr:from>
    <xdr:to>
      <xdr:col>36</xdr:col>
      <xdr:colOff>165100</xdr:colOff>
      <xdr:row>58</xdr:row>
      <xdr:rowOff>122985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6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139512</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4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40991</xdr:rowOff>
    </xdr:from>
    <xdr:to>
      <xdr:col>55</xdr:col>
      <xdr:colOff>0</xdr:colOff>
      <xdr:row>77</xdr:row>
      <xdr:rowOff>146901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899741"/>
          <a:ext cx="838200" cy="44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108686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40991</xdr:rowOff>
    </xdr:from>
    <xdr:to>
      <xdr:col>50</xdr:col>
      <xdr:colOff>114300</xdr:colOff>
      <xdr:row>76</xdr:row>
      <xdr:rowOff>43870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899741"/>
          <a:ext cx="889000" cy="17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56230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43870</xdr:rowOff>
    </xdr:from>
    <xdr:to>
      <xdr:col>45</xdr:col>
      <xdr:colOff>177800</xdr:colOff>
      <xdr:row>77</xdr:row>
      <xdr:rowOff>134575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074070"/>
          <a:ext cx="889000" cy="26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17671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134575</xdr:rowOff>
    </xdr:from>
    <xdr:to>
      <xdr:col>41</xdr:col>
      <xdr:colOff>50800</xdr:colOff>
      <xdr:row>78</xdr:row>
      <xdr:rowOff>58026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36225"/>
          <a:ext cx="889000" cy="9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22235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46541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96101</xdr:rowOff>
    </xdr:from>
    <xdr:to>
      <xdr:col>55</xdr:col>
      <xdr:colOff>50800</xdr:colOff>
      <xdr:row>78</xdr:row>
      <xdr:rowOff>26251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9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118978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4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161641</xdr:rowOff>
    </xdr:from>
    <xdr:to>
      <xdr:col>50</xdr:col>
      <xdr:colOff>165100</xdr:colOff>
      <xdr:row>75</xdr:row>
      <xdr:rowOff>91791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84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108318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262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164520</xdr:rowOff>
    </xdr:from>
    <xdr:to>
      <xdr:col>46</xdr:col>
      <xdr:colOff>38100</xdr:colOff>
      <xdr:row>76</xdr:row>
      <xdr:rowOff>94670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02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111198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79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83775</xdr:rowOff>
    </xdr:from>
    <xdr:to>
      <xdr:col>41</xdr:col>
      <xdr:colOff>101600</xdr:colOff>
      <xdr:row>78</xdr:row>
      <xdr:rowOff>13925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8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5052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37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7226</xdr:rowOff>
    </xdr:from>
    <xdr:to>
      <xdr:col>36</xdr:col>
      <xdr:colOff>165100</xdr:colOff>
      <xdr:row>78</xdr:row>
      <xdr:rowOff>108826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99953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7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27595</xdr:rowOff>
    </xdr:from>
    <xdr:to>
      <xdr:col>55</xdr:col>
      <xdr:colOff>0</xdr:colOff>
      <xdr:row>97</xdr:row>
      <xdr:rowOff>125262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58245"/>
          <a:ext cx="838200" cy="9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129229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1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91227</xdr:rowOff>
    </xdr:from>
    <xdr:to>
      <xdr:col>50</xdr:col>
      <xdr:colOff>114300</xdr:colOff>
      <xdr:row>97</xdr:row>
      <xdr:rowOff>27595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50427"/>
          <a:ext cx="889000" cy="10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18794</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3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91227</xdr:rowOff>
    </xdr:from>
    <xdr:to>
      <xdr:col>45</xdr:col>
      <xdr:colOff>177800</xdr:colOff>
      <xdr:row>96</xdr:row>
      <xdr:rowOff>137807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550427"/>
          <a:ext cx="889000" cy="4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29841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137807</xdr:rowOff>
    </xdr:from>
    <xdr:to>
      <xdr:col>41</xdr:col>
      <xdr:colOff>50800</xdr:colOff>
      <xdr:row>96</xdr:row>
      <xdr:rowOff>160279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597007"/>
          <a:ext cx="889000" cy="2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27582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6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60738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6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74462</xdr:rowOff>
    </xdr:from>
    <xdr:to>
      <xdr:col>55</xdr:col>
      <xdr:colOff>50800</xdr:colOff>
      <xdr:row>98</xdr:row>
      <xdr:rowOff>4612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52889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8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148245</xdr:rowOff>
    </xdr:from>
    <xdr:to>
      <xdr:col>50</xdr:col>
      <xdr:colOff>165100</xdr:colOff>
      <xdr:row>97</xdr:row>
      <xdr:rowOff>78395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0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69522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70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40427</xdr:rowOff>
    </xdr:from>
    <xdr:to>
      <xdr:col>46</xdr:col>
      <xdr:colOff>38100</xdr:colOff>
      <xdr:row>96</xdr:row>
      <xdr:rowOff>142027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9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158554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27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87007</xdr:rowOff>
    </xdr:from>
    <xdr:to>
      <xdr:col>41</xdr:col>
      <xdr:colOff>101600</xdr:colOff>
      <xdr:row>97</xdr:row>
      <xdr:rowOff>17157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4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33684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32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109479</xdr:rowOff>
    </xdr:from>
    <xdr:to>
      <xdr:col>36</xdr:col>
      <xdr:colOff>165100</xdr:colOff>
      <xdr:row>97</xdr:row>
      <xdr:rowOff>39629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6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56156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34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166318</xdr:rowOff>
    </xdr:from>
    <xdr:to>
      <xdr:col>85</xdr:col>
      <xdr:colOff>127000</xdr:colOff>
      <xdr:row>35</xdr:row>
      <xdr:rowOff>24476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5995618"/>
          <a:ext cx="838200" cy="2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110459</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4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24476</xdr:rowOff>
    </xdr:from>
    <xdr:to>
      <xdr:col>81</xdr:col>
      <xdr:colOff>50800</xdr:colOff>
      <xdr:row>36</xdr:row>
      <xdr:rowOff>149063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025226"/>
          <a:ext cx="889000" cy="29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81427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149063</xdr:rowOff>
    </xdr:from>
    <xdr:to>
      <xdr:col>76</xdr:col>
      <xdr:colOff>114300</xdr:colOff>
      <xdr:row>37</xdr:row>
      <xdr:rowOff>45398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321263"/>
          <a:ext cx="889000" cy="6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87051</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45398</xdr:rowOff>
    </xdr:from>
    <xdr:to>
      <xdr:col>71</xdr:col>
      <xdr:colOff>177800</xdr:colOff>
      <xdr:row>37</xdr:row>
      <xdr:rowOff>102146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389048"/>
          <a:ext cx="889000" cy="5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101516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92646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0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115518</xdr:rowOff>
    </xdr:from>
    <xdr:to>
      <xdr:col>85</xdr:col>
      <xdr:colOff>177800</xdr:colOff>
      <xdr:row>35</xdr:row>
      <xdr:rowOff>45668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594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138395</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7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145126</xdr:rowOff>
    </xdr:from>
    <xdr:to>
      <xdr:col>81</xdr:col>
      <xdr:colOff>101600</xdr:colOff>
      <xdr:row>35</xdr:row>
      <xdr:rowOff>75276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597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91803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74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98263</xdr:rowOff>
    </xdr:from>
    <xdr:to>
      <xdr:col>76</xdr:col>
      <xdr:colOff>165100</xdr:colOff>
      <xdr:row>37</xdr:row>
      <xdr:rowOff>28413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27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44940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04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166048</xdr:rowOff>
    </xdr:from>
    <xdr:to>
      <xdr:col>72</xdr:col>
      <xdr:colOff>38100</xdr:colOff>
      <xdr:row>37</xdr:row>
      <xdr:rowOff>96198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33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112725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11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51346</xdr:rowOff>
    </xdr:from>
    <xdr:to>
      <xdr:col>67</xdr:col>
      <xdr:colOff>101600</xdr:colOff>
      <xdr:row>37</xdr:row>
      <xdr:rowOff>152946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39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169473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17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77722</xdr:rowOff>
    </xdr:from>
    <xdr:to>
      <xdr:col>85</xdr:col>
      <xdr:colOff>127000</xdr:colOff>
      <xdr:row>76</xdr:row>
      <xdr:rowOff>82463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07922"/>
          <a:ext cx="838200" cy="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47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82463</xdr:rowOff>
    </xdr:from>
    <xdr:to>
      <xdr:col>81</xdr:col>
      <xdr:colOff>50800</xdr:colOff>
      <xdr:row>76</xdr:row>
      <xdr:rowOff>120676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12663"/>
          <a:ext cx="889000" cy="3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150446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120676</xdr:rowOff>
    </xdr:from>
    <xdr:to>
      <xdr:col>76</xdr:col>
      <xdr:colOff>114300</xdr:colOff>
      <xdr:row>76</xdr:row>
      <xdr:rowOff>153307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150876"/>
          <a:ext cx="889000" cy="3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153307</xdr:rowOff>
    </xdr:from>
    <xdr:to>
      <xdr:col>71</xdr:col>
      <xdr:colOff>177800</xdr:colOff>
      <xdr:row>77</xdr:row>
      <xdr:rowOff>3217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83507"/>
          <a:ext cx="889000" cy="2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63494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26922</xdr:rowOff>
    </xdr:from>
    <xdr:to>
      <xdr:col>85</xdr:col>
      <xdr:colOff>177800</xdr:colOff>
      <xdr:row>76</xdr:row>
      <xdr:rowOff>128522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5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49799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0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31663</xdr:rowOff>
    </xdr:from>
    <xdr:to>
      <xdr:col>81</xdr:col>
      <xdr:colOff>101600</xdr:colOff>
      <xdr:row>76</xdr:row>
      <xdr:rowOff>133263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6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149790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83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69876</xdr:rowOff>
    </xdr:from>
    <xdr:to>
      <xdr:col>76</xdr:col>
      <xdr:colOff>165100</xdr:colOff>
      <xdr:row>77</xdr:row>
      <xdr:rowOff>26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16553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87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102507</xdr:rowOff>
    </xdr:from>
    <xdr:to>
      <xdr:col>72</xdr:col>
      <xdr:colOff>38100</xdr:colOff>
      <xdr:row>77</xdr:row>
      <xdr:rowOff>32657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3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23784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2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123867</xdr:rowOff>
    </xdr:from>
    <xdr:to>
      <xdr:col>67</xdr:col>
      <xdr:colOff>101600</xdr:colOff>
      <xdr:row>77</xdr:row>
      <xdr:rowOff>54017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5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45144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2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58169</xdr:rowOff>
    </xdr:from>
    <xdr:to>
      <xdr:col>85</xdr:col>
      <xdr:colOff>127000</xdr:colOff>
      <xdr:row>99</xdr:row>
      <xdr:rowOff>67819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31719"/>
          <a:ext cx="8382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58169</xdr:rowOff>
    </xdr:from>
    <xdr:to>
      <xdr:col>81</xdr:col>
      <xdr:colOff>50800</xdr:colOff>
      <xdr:row>99</xdr:row>
      <xdr:rowOff>92498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31719"/>
          <a:ext cx="889000" cy="3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87499</xdr:rowOff>
    </xdr:from>
    <xdr:to>
      <xdr:col>76</xdr:col>
      <xdr:colOff>114300</xdr:colOff>
      <xdr:row>99</xdr:row>
      <xdr:rowOff>92498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61049"/>
          <a:ext cx="889000" cy="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69976</xdr:rowOff>
    </xdr:from>
    <xdr:to>
      <xdr:col>71</xdr:col>
      <xdr:colOff>177800</xdr:colOff>
      <xdr:row>99</xdr:row>
      <xdr:rowOff>87499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7043526"/>
          <a:ext cx="889000" cy="1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17019</xdr:rowOff>
    </xdr:from>
    <xdr:to>
      <xdr:col>85</xdr:col>
      <xdr:colOff>177800</xdr:colOff>
      <xdr:row>99</xdr:row>
      <xdr:rowOff>118619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9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103396</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0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7369</xdr:rowOff>
    </xdr:from>
    <xdr:to>
      <xdr:col>81</xdr:col>
      <xdr:colOff>101600</xdr:colOff>
      <xdr:row>99</xdr:row>
      <xdr:rowOff>108969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8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100096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7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41698</xdr:rowOff>
    </xdr:from>
    <xdr:to>
      <xdr:col>76</xdr:col>
      <xdr:colOff>165100</xdr:colOff>
      <xdr:row>99</xdr:row>
      <xdr:rowOff>143298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701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134425</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710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36699</xdr:rowOff>
    </xdr:from>
    <xdr:to>
      <xdr:col>72</xdr:col>
      <xdr:colOff>38100</xdr:colOff>
      <xdr:row>99</xdr:row>
      <xdr:rowOff>138299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70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129426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10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19176</xdr:rowOff>
    </xdr:from>
    <xdr:to>
      <xdr:col>67</xdr:col>
      <xdr:colOff>101600</xdr:colOff>
      <xdr:row>99</xdr:row>
      <xdr:rowOff>120776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9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111903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86959</xdr:rowOff>
    </xdr:from>
    <xdr:to>
      <xdr:col>116</xdr:col>
      <xdr:colOff>63500</xdr:colOff>
      <xdr:row>39</xdr:row>
      <xdr:rowOff>26315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02059"/>
          <a:ext cx="838200" cy="11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86959</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02059"/>
          <a:ext cx="889000" cy="18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13540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70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91715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146965</xdr:rowOff>
    </xdr:from>
    <xdr:to>
      <xdr:col>116</xdr:col>
      <xdr:colOff>114300</xdr:colOff>
      <xdr:row>39</xdr:row>
      <xdr:rowOff>77115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66511</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8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36159</xdr:rowOff>
    </xdr:from>
    <xdr:to>
      <xdr:col>112</xdr:col>
      <xdr:colOff>38100</xdr:colOff>
      <xdr:row>38</xdr:row>
      <xdr:rowOff>137759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154286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2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11157</xdr:rowOff>
    </xdr:from>
    <xdr:to>
      <xdr:col>116</xdr:col>
      <xdr:colOff>63500</xdr:colOff>
      <xdr:row>76</xdr:row>
      <xdr:rowOff>30559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041357"/>
          <a:ext cx="838200" cy="1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146036</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3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120650</xdr:rowOff>
    </xdr:from>
    <xdr:to>
      <xdr:col>111</xdr:col>
      <xdr:colOff>177800</xdr:colOff>
      <xdr:row>76</xdr:row>
      <xdr:rowOff>30559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2979400"/>
          <a:ext cx="889000" cy="8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93329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120650</xdr:rowOff>
    </xdr:from>
    <xdr:to>
      <xdr:col>107</xdr:col>
      <xdr:colOff>50800</xdr:colOff>
      <xdr:row>75</xdr:row>
      <xdr:rowOff>146405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979400"/>
          <a:ext cx="8890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63678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144295</xdr:rowOff>
    </xdr:from>
    <xdr:to>
      <xdr:col>102</xdr:col>
      <xdr:colOff>114300</xdr:colOff>
      <xdr:row>75</xdr:row>
      <xdr:rowOff>146405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003045"/>
          <a:ext cx="889000" cy="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41319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49268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0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131808</xdr:rowOff>
    </xdr:from>
    <xdr:to>
      <xdr:col>116</xdr:col>
      <xdr:colOff>114300</xdr:colOff>
      <xdr:row>76</xdr:row>
      <xdr:rowOff>61959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9905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110235</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151209</xdr:rowOff>
    </xdr:from>
    <xdr:to>
      <xdr:col>112</xdr:col>
      <xdr:colOff>38100</xdr:colOff>
      <xdr:row>76</xdr:row>
      <xdr:rowOff>81359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72486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0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69850</xdr:rowOff>
    </xdr:from>
    <xdr:to>
      <xdr:col>107</xdr:col>
      <xdr:colOff>101600</xdr:colOff>
      <xdr:row>76</xdr:row>
      <xdr:rowOff>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16527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95606</xdr:rowOff>
    </xdr:from>
    <xdr:to>
      <xdr:col>102</xdr:col>
      <xdr:colOff>165100</xdr:colOff>
      <xdr:row>76</xdr:row>
      <xdr:rowOff>25757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9543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42283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72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93495</xdr:rowOff>
    </xdr:from>
    <xdr:to>
      <xdr:col>98</xdr:col>
      <xdr:colOff>38100</xdr:colOff>
      <xdr:row>76</xdr:row>
      <xdr:rowOff>23645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40172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72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13,447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いるものの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中でも一人当たりのコストが上位に位置している。これは、こども医療費の無償化や児童福祉関連経費、障害者自立支援給付費の増加等によるもので、年々増加傾向にある。扶助費については、今後も増加の見込みであるが、特定健診や特定保健指導等の充実を図り、扶助費の急激な伸びを抑えることに努める。普通建設事業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（うち新規整備）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が類似団体平均を上回っ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令和２年度から実施している防災無線デジタル化事業が完了したこと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が大きな要因であ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災害復旧事業費が類似団体平均を上回っているのは、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月豪雨及び令和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により被害を受けた公共土木施設及び農地等の災害復旧事業が大きな要因である。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庁舎建設事業に伴う一般事業債及び公共施設等適正管理推進事業債の増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月豪雨及び令和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月豪雨による災害復旧に伴う災害復旧事業債</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加により、前年度と比較すると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今後も防災行政無線デジタル化事業や庁舎建設事業に伴う町債の償還開始により、該当科目の数値が増加することが見込まれる。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9,001
8,817
68.92
7,284,676
7,078,829
198,731
3,774,144
8,131,112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16147</xdr:rowOff>
    </xdr:from>
    <xdr:to>
      <xdr:col>24</xdr:col>
      <xdr:colOff>63500</xdr:colOff>
      <xdr:row>36</xdr:row>
      <xdr:rowOff>28013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88347"/>
          <a:ext cx="838200" cy="1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4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28013</xdr:rowOff>
    </xdr:from>
    <xdr:to>
      <xdr:col>19</xdr:col>
      <xdr:colOff>177800</xdr:colOff>
      <xdr:row>36</xdr:row>
      <xdr:rowOff>96810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00213"/>
          <a:ext cx="889000" cy="6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39551</xdr:rowOff>
    </xdr:from>
    <xdr:to>
      <xdr:col>15</xdr:col>
      <xdr:colOff>50800</xdr:colOff>
      <xdr:row>36</xdr:row>
      <xdr:rowOff>96810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11751"/>
          <a:ext cx="889000" cy="5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165988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39551</xdr:rowOff>
    </xdr:from>
    <xdr:to>
      <xdr:col>10</xdr:col>
      <xdr:colOff>114300</xdr:colOff>
      <xdr:row>36</xdr:row>
      <xdr:rowOff>48804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211751"/>
          <a:ext cx="889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167512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136797</xdr:rowOff>
    </xdr:from>
    <xdr:to>
      <xdr:col>24</xdr:col>
      <xdr:colOff>114300</xdr:colOff>
      <xdr:row>36</xdr:row>
      <xdr:rowOff>66947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3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115224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1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148663</xdr:rowOff>
    </xdr:from>
    <xdr:to>
      <xdr:col>20</xdr:col>
      <xdr:colOff>38100</xdr:colOff>
      <xdr:row>36</xdr:row>
      <xdr:rowOff>78813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4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69940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46010</xdr:rowOff>
    </xdr:from>
    <xdr:to>
      <xdr:col>15</xdr:col>
      <xdr:colOff>101600</xdr:colOff>
      <xdr:row>36</xdr:row>
      <xdr:rowOff>147610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138737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1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160201</xdr:rowOff>
    </xdr:from>
    <xdr:to>
      <xdr:col>10</xdr:col>
      <xdr:colOff>165100</xdr:colOff>
      <xdr:row>36</xdr:row>
      <xdr:rowOff>90351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6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81478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169454</xdr:rowOff>
    </xdr:from>
    <xdr:to>
      <xdr:col>6</xdr:col>
      <xdr:colOff>38100</xdr:colOff>
      <xdr:row>36</xdr:row>
      <xdr:rowOff>99604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7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90731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6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24429</xdr:rowOff>
    </xdr:from>
    <xdr:to>
      <xdr:col>24</xdr:col>
      <xdr:colOff>63500</xdr:colOff>
      <xdr:row>58</xdr:row>
      <xdr:rowOff>130086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68529"/>
          <a:ext cx="838200" cy="10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22630</xdr:rowOff>
    </xdr:from>
    <xdr:to>
      <xdr:col>19</xdr:col>
      <xdr:colOff>177800</xdr:colOff>
      <xdr:row>58</xdr:row>
      <xdr:rowOff>24429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66730"/>
          <a:ext cx="889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106349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5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22630</xdr:rowOff>
    </xdr:from>
    <xdr:to>
      <xdr:col>15</xdr:col>
      <xdr:colOff>50800</xdr:colOff>
      <xdr:row>58</xdr:row>
      <xdr:rowOff>135247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66730"/>
          <a:ext cx="889000" cy="11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135247</xdr:rowOff>
    </xdr:from>
    <xdr:to>
      <xdr:col>10</xdr:col>
      <xdr:colOff>114300</xdr:colOff>
      <xdr:row>58</xdr:row>
      <xdr:rowOff>142363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79347"/>
          <a:ext cx="889000" cy="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79286</xdr:rowOff>
    </xdr:from>
    <xdr:to>
      <xdr:col>24</xdr:col>
      <xdr:colOff>114300</xdr:colOff>
      <xdr:row>59</xdr:row>
      <xdr:rowOff>9436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2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170795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145079</xdr:rowOff>
    </xdr:from>
    <xdr:to>
      <xdr:col>20</xdr:col>
      <xdr:colOff>38100</xdr:colOff>
      <xdr:row>58</xdr:row>
      <xdr:rowOff>75229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1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91756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143280</xdr:rowOff>
    </xdr:from>
    <xdr:to>
      <xdr:col>15</xdr:col>
      <xdr:colOff>101600</xdr:colOff>
      <xdr:row>58</xdr:row>
      <xdr:rowOff>73430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1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64557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0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84447</xdr:rowOff>
    </xdr:from>
    <xdr:to>
      <xdr:col>10</xdr:col>
      <xdr:colOff>165100</xdr:colOff>
      <xdr:row>59</xdr:row>
      <xdr:rowOff>14597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5724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2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91563</xdr:rowOff>
    </xdr:from>
    <xdr:to>
      <xdr:col>6</xdr:col>
      <xdr:colOff>38100</xdr:colOff>
      <xdr:row>59</xdr:row>
      <xdr:rowOff>21713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12840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2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10213</xdr:rowOff>
    </xdr:from>
    <xdr:to>
      <xdr:col>24</xdr:col>
      <xdr:colOff>63500</xdr:colOff>
      <xdr:row>74</xdr:row>
      <xdr:rowOff>102111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697513"/>
          <a:ext cx="838200" cy="9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26850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5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10213</xdr:rowOff>
    </xdr:from>
    <xdr:to>
      <xdr:col>19</xdr:col>
      <xdr:colOff>177800</xdr:colOff>
      <xdr:row>75</xdr:row>
      <xdr:rowOff>42598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97513"/>
          <a:ext cx="889000" cy="2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102531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42598</xdr:rowOff>
    </xdr:from>
    <xdr:to>
      <xdr:col>15</xdr:col>
      <xdr:colOff>50800</xdr:colOff>
      <xdr:row>75</xdr:row>
      <xdr:rowOff>141003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01348"/>
          <a:ext cx="889000" cy="9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85127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73848</xdr:rowOff>
    </xdr:from>
    <xdr:to>
      <xdr:col>10</xdr:col>
      <xdr:colOff>114300</xdr:colOff>
      <xdr:row>75</xdr:row>
      <xdr:rowOff>141003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932598"/>
          <a:ext cx="889000" cy="6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118747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51311</xdr:rowOff>
    </xdr:from>
    <xdr:to>
      <xdr:col>24</xdr:col>
      <xdr:colOff>114300</xdr:colOff>
      <xdr:row>74</xdr:row>
      <xdr:rowOff>152911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3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74188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9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130863</xdr:rowOff>
    </xdr:from>
    <xdr:to>
      <xdr:col>20</xdr:col>
      <xdr:colOff>38100</xdr:colOff>
      <xdr:row>74</xdr:row>
      <xdr:rowOff>61013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77540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2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163248</xdr:rowOff>
    </xdr:from>
    <xdr:to>
      <xdr:col>15</xdr:col>
      <xdr:colOff>101600</xdr:colOff>
      <xdr:row>75</xdr:row>
      <xdr:rowOff>93398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5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109925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2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90203</xdr:rowOff>
    </xdr:from>
    <xdr:to>
      <xdr:col>10</xdr:col>
      <xdr:colOff>165100</xdr:colOff>
      <xdr:row>76</xdr:row>
      <xdr:rowOff>20352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489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36880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2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23048</xdr:rowOff>
    </xdr:from>
    <xdr:to>
      <xdr:col>6</xdr:col>
      <xdr:colOff>38100</xdr:colOff>
      <xdr:row>75</xdr:row>
      <xdr:rowOff>124648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8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141175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5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35283</xdr:rowOff>
    </xdr:from>
    <xdr:to>
      <xdr:col>24</xdr:col>
      <xdr:colOff>63500</xdr:colOff>
      <xdr:row>96</xdr:row>
      <xdr:rowOff>83214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94483"/>
          <a:ext cx="838200" cy="4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47879</xdr:rowOff>
    </xdr:from>
    <xdr:to>
      <xdr:col>19</xdr:col>
      <xdr:colOff>177800</xdr:colOff>
      <xdr:row>96</xdr:row>
      <xdr:rowOff>83214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35629"/>
          <a:ext cx="889000" cy="20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47879</xdr:rowOff>
    </xdr:from>
    <xdr:to>
      <xdr:col>15</xdr:col>
      <xdr:colOff>50800</xdr:colOff>
      <xdr:row>97</xdr:row>
      <xdr:rowOff>36373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35629"/>
          <a:ext cx="889000" cy="3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76029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167193</xdr:rowOff>
    </xdr:from>
    <xdr:to>
      <xdr:col>10</xdr:col>
      <xdr:colOff>114300</xdr:colOff>
      <xdr:row>97</xdr:row>
      <xdr:rowOff>36373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26393"/>
          <a:ext cx="889000" cy="4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155933</xdr:rowOff>
    </xdr:from>
    <xdr:to>
      <xdr:col>24</xdr:col>
      <xdr:colOff>114300</xdr:colOff>
      <xdr:row>96</xdr:row>
      <xdr:rowOff>86083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4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134360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2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32414</xdr:rowOff>
    </xdr:from>
    <xdr:to>
      <xdr:col>20</xdr:col>
      <xdr:colOff>38100</xdr:colOff>
      <xdr:row>96</xdr:row>
      <xdr:rowOff>134014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9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125141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8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168529</xdr:rowOff>
    </xdr:from>
    <xdr:to>
      <xdr:col>15</xdr:col>
      <xdr:colOff>101600</xdr:colOff>
      <xdr:row>95</xdr:row>
      <xdr:rowOff>98679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115206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157023</xdr:rowOff>
    </xdr:from>
    <xdr:to>
      <xdr:col>10</xdr:col>
      <xdr:colOff>165100</xdr:colOff>
      <xdr:row>97</xdr:row>
      <xdr:rowOff>87173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1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78300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0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116393</xdr:rowOff>
    </xdr:from>
    <xdr:to>
      <xdr:col>6</xdr:col>
      <xdr:colOff>38100</xdr:colOff>
      <xdr:row>97</xdr:row>
      <xdr:rowOff>46543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7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37670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6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31005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63443</xdr:rowOff>
    </xdr:from>
    <xdr:to>
      <xdr:col>55</xdr:col>
      <xdr:colOff>0</xdr:colOff>
      <xdr:row>58</xdr:row>
      <xdr:rowOff>65157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07543"/>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65157</xdr:rowOff>
    </xdr:from>
    <xdr:to>
      <xdr:col>50</xdr:col>
      <xdr:colOff>114300</xdr:colOff>
      <xdr:row>58</xdr:row>
      <xdr:rowOff>103985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09257"/>
          <a:ext cx="889000" cy="3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103985</xdr:rowOff>
    </xdr:from>
    <xdr:to>
      <xdr:col>45</xdr:col>
      <xdr:colOff>177800</xdr:colOff>
      <xdr:row>58</xdr:row>
      <xdr:rowOff>117739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48085"/>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115537</xdr:rowOff>
    </xdr:from>
    <xdr:to>
      <xdr:col>41</xdr:col>
      <xdr:colOff>50800</xdr:colOff>
      <xdr:row>58</xdr:row>
      <xdr:rowOff>117739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59637"/>
          <a:ext cx="88900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105094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0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12643</xdr:rowOff>
    </xdr:from>
    <xdr:to>
      <xdr:col>55</xdr:col>
      <xdr:colOff>50800</xdr:colOff>
      <xdr:row>58</xdr:row>
      <xdr:rowOff>114243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162520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3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14357</xdr:rowOff>
    </xdr:from>
    <xdr:to>
      <xdr:col>50</xdr:col>
      <xdr:colOff>165100</xdr:colOff>
      <xdr:row>58</xdr:row>
      <xdr:rowOff>115957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5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107084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5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53185</xdr:rowOff>
    </xdr:from>
    <xdr:to>
      <xdr:col>46</xdr:col>
      <xdr:colOff>38100</xdr:colOff>
      <xdr:row>58</xdr:row>
      <xdr:rowOff>154785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9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145912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9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66939</xdr:rowOff>
    </xdr:from>
    <xdr:to>
      <xdr:col>41</xdr:col>
      <xdr:colOff>101600</xdr:colOff>
      <xdr:row>58</xdr:row>
      <xdr:rowOff>168539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1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159666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10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64737</xdr:rowOff>
    </xdr:from>
    <xdr:to>
      <xdr:col>36</xdr:col>
      <xdr:colOff>165100</xdr:colOff>
      <xdr:row>58</xdr:row>
      <xdr:rowOff>166337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157464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10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13731</xdr:rowOff>
    </xdr:from>
    <xdr:to>
      <xdr:col>55</xdr:col>
      <xdr:colOff>0</xdr:colOff>
      <xdr:row>78</xdr:row>
      <xdr:rowOff>119180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86831"/>
          <a:ext cx="838200" cy="10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83508</xdr:rowOff>
    </xdr:from>
    <xdr:to>
      <xdr:col>50</xdr:col>
      <xdr:colOff>114300</xdr:colOff>
      <xdr:row>78</xdr:row>
      <xdr:rowOff>119180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56608"/>
          <a:ext cx="889000" cy="3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60964</xdr:rowOff>
    </xdr:from>
    <xdr:to>
      <xdr:col>45</xdr:col>
      <xdr:colOff>177800</xdr:colOff>
      <xdr:row>78</xdr:row>
      <xdr:rowOff>83508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34064"/>
          <a:ext cx="889000" cy="2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60964</xdr:rowOff>
    </xdr:from>
    <xdr:to>
      <xdr:col>41</xdr:col>
      <xdr:colOff>50800</xdr:colOff>
      <xdr:row>78</xdr:row>
      <xdr:rowOff>94807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34064"/>
          <a:ext cx="889000" cy="3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114048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8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136433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134381</xdr:rowOff>
    </xdr:from>
    <xdr:to>
      <xdr:col>55</xdr:col>
      <xdr:colOff>50800</xdr:colOff>
      <xdr:row>78</xdr:row>
      <xdr:rowOff>64531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112808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1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68380</xdr:rowOff>
    </xdr:from>
    <xdr:to>
      <xdr:col>50</xdr:col>
      <xdr:colOff>165100</xdr:colOff>
      <xdr:row>78</xdr:row>
      <xdr:rowOff>169980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4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161107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3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32708</xdr:rowOff>
    </xdr:from>
    <xdr:to>
      <xdr:col>46</xdr:col>
      <xdr:colOff>38100</xdr:colOff>
      <xdr:row>78</xdr:row>
      <xdr:rowOff>134308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0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125435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10164</xdr:rowOff>
    </xdr:from>
    <xdr:to>
      <xdr:col>41</xdr:col>
      <xdr:colOff>101600</xdr:colOff>
      <xdr:row>78</xdr:row>
      <xdr:rowOff>111764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8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128291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5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44007</xdr:rowOff>
    </xdr:from>
    <xdr:to>
      <xdr:col>36</xdr:col>
      <xdr:colOff>165100</xdr:colOff>
      <xdr:row>78</xdr:row>
      <xdr:rowOff>145607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136734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140531</xdr:rowOff>
    </xdr:from>
    <xdr:to>
      <xdr:col>55</xdr:col>
      <xdr:colOff>0</xdr:colOff>
      <xdr:row>98</xdr:row>
      <xdr:rowOff>11630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71181"/>
          <a:ext cx="838200" cy="4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140531</xdr:rowOff>
    </xdr:from>
    <xdr:to>
      <xdr:col>50</xdr:col>
      <xdr:colOff>114300</xdr:colOff>
      <xdr:row>97</xdr:row>
      <xdr:rowOff>140667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71181"/>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125226</xdr:rowOff>
    </xdr:from>
    <xdr:to>
      <xdr:col>45</xdr:col>
      <xdr:colOff>177800</xdr:colOff>
      <xdr:row>97</xdr:row>
      <xdr:rowOff>140667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584426"/>
          <a:ext cx="889000" cy="18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125226</xdr:rowOff>
    </xdr:from>
    <xdr:to>
      <xdr:col>41</xdr:col>
      <xdr:colOff>50800</xdr:colOff>
      <xdr:row>97</xdr:row>
      <xdr:rowOff>31717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584426"/>
          <a:ext cx="889000" cy="7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95139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2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132280</xdr:rowOff>
    </xdr:from>
    <xdr:to>
      <xdr:col>55</xdr:col>
      <xdr:colOff>50800</xdr:colOff>
      <xdr:row>98</xdr:row>
      <xdr:rowOff>62430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47207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7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89731</xdr:rowOff>
    </xdr:from>
    <xdr:to>
      <xdr:col>50</xdr:col>
      <xdr:colOff>165100</xdr:colOff>
      <xdr:row>98</xdr:row>
      <xdr:rowOff>19881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2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11008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1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89867</xdr:rowOff>
    </xdr:from>
    <xdr:to>
      <xdr:col>46</xdr:col>
      <xdr:colOff>38100</xdr:colOff>
      <xdr:row>98</xdr:row>
      <xdr:rowOff>20017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11144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1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74426</xdr:rowOff>
    </xdr:from>
    <xdr:to>
      <xdr:col>41</xdr:col>
      <xdr:colOff>101600</xdr:colOff>
      <xdr:row>97</xdr:row>
      <xdr:rowOff>4576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3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21103</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30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152367</xdr:rowOff>
    </xdr:from>
    <xdr:to>
      <xdr:col>36</xdr:col>
      <xdr:colOff>165100</xdr:colOff>
      <xdr:row>97</xdr:row>
      <xdr:rowOff>82517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1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73644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0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124750</xdr:rowOff>
    </xdr:from>
    <xdr:to>
      <xdr:col>85</xdr:col>
      <xdr:colOff>127000</xdr:colOff>
      <xdr:row>37</xdr:row>
      <xdr:rowOff>124795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782600"/>
          <a:ext cx="838200" cy="68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71808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44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82481</xdr:rowOff>
    </xdr:from>
    <xdr:to>
      <xdr:col>81</xdr:col>
      <xdr:colOff>50800</xdr:colOff>
      <xdr:row>37</xdr:row>
      <xdr:rowOff>124795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254681"/>
          <a:ext cx="889000" cy="21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82481</xdr:rowOff>
    </xdr:from>
    <xdr:to>
      <xdr:col>76</xdr:col>
      <xdr:colOff>114300</xdr:colOff>
      <xdr:row>37</xdr:row>
      <xdr:rowOff>142192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54681"/>
          <a:ext cx="889000" cy="23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142192</xdr:rowOff>
    </xdr:from>
    <xdr:to>
      <xdr:col>71</xdr:col>
      <xdr:colOff>177800</xdr:colOff>
      <xdr:row>38</xdr:row>
      <xdr:rowOff>47985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85842"/>
          <a:ext cx="889000" cy="7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73950</xdr:rowOff>
    </xdr:from>
    <xdr:to>
      <xdr:col>85</xdr:col>
      <xdr:colOff>177800</xdr:colOff>
      <xdr:row>34</xdr:row>
      <xdr:rowOff>4100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7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96827</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5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73995</xdr:rowOff>
    </xdr:from>
    <xdr:to>
      <xdr:col>81</xdr:col>
      <xdr:colOff>101600</xdr:colOff>
      <xdr:row>38</xdr:row>
      <xdr:rowOff>4145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1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166722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1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31681</xdr:rowOff>
    </xdr:from>
    <xdr:to>
      <xdr:col>76</xdr:col>
      <xdr:colOff>165100</xdr:colOff>
      <xdr:row>36</xdr:row>
      <xdr:rowOff>133281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0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124408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9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91392</xdr:rowOff>
    </xdr:from>
    <xdr:to>
      <xdr:col>72</xdr:col>
      <xdr:colOff>38100</xdr:colOff>
      <xdr:row>38</xdr:row>
      <xdr:rowOff>21541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350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12669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2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168635</xdr:rowOff>
    </xdr:from>
    <xdr:to>
      <xdr:col>67</xdr:col>
      <xdr:colOff>101600</xdr:colOff>
      <xdr:row>38</xdr:row>
      <xdr:rowOff>98785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1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89912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0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12146</xdr:rowOff>
    </xdr:from>
    <xdr:to>
      <xdr:col>85</xdr:col>
      <xdr:colOff>127000</xdr:colOff>
      <xdr:row>58</xdr:row>
      <xdr:rowOff>12345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956246"/>
          <a:ext cx="8382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165518</xdr:rowOff>
    </xdr:from>
    <xdr:to>
      <xdr:col>81</xdr:col>
      <xdr:colOff>50800</xdr:colOff>
      <xdr:row>58</xdr:row>
      <xdr:rowOff>12146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38168"/>
          <a:ext cx="8890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165518</xdr:rowOff>
    </xdr:from>
    <xdr:to>
      <xdr:col>76</xdr:col>
      <xdr:colOff>114300</xdr:colOff>
      <xdr:row>58</xdr:row>
      <xdr:rowOff>31179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38168"/>
          <a:ext cx="889000" cy="3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25080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31179</xdr:rowOff>
    </xdr:from>
    <xdr:to>
      <xdr:col>71</xdr:col>
      <xdr:colOff>177800</xdr:colOff>
      <xdr:row>58</xdr:row>
      <xdr:rowOff>50733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75279"/>
          <a:ext cx="889000" cy="1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39109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132995</xdr:rowOff>
    </xdr:from>
    <xdr:to>
      <xdr:col>85</xdr:col>
      <xdr:colOff>177800</xdr:colOff>
      <xdr:row>58</xdr:row>
      <xdr:rowOff>63145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47922</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132796</xdr:rowOff>
    </xdr:from>
    <xdr:to>
      <xdr:col>81</xdr:col>
      <xdr:colOff>101600</xdr:colOff>
      <xdr:row>58</xdr:row>
      <xdr:rowOff>62946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0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54073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9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114718</xdr:rowOff>
    </xdr:from>
    <xdr:to>
      <xdr:col>76</xdr:col>
      <xdr:colOff>165100</xdr:colOff>
      <xdr:row>58</xdr:row>
      <xdr:rowOff>44868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8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35995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8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151829</xdr:rowOff>
    </xdr:from>
    <xdr:to>
      <xdr:col>72</xdr:col>
      <xdr:colOff>38100</xdr:colOff>
      <xdr:row>58</xdr:row>
      <xdr:rowOff>81979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73106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171383</xdr:rowOff>
    </xdr:from>
    <xdr:to>
      <xdr:col>67</xdr:col>
      <xdr:colOff>101600</xdr:colOff>
      <xdr:row>58</xdr:row>
      <xdr:rowOff>101533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4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92660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3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166319</xdr:rowOff>
    </xdr:from>
    <xdr:to>
      <xdr:col>85</xdr:col>
      <xdr:colOff>127000</xdr:colOff>
      <xdr:row>75</xdr:row>
      <xdr:rowOff>24477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2853619"/>
          <a:ext cx="838200" cy="2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110431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1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24477</xdr:rowOff>
    </xdr:from>
    <xdr:to>
      <xdr:col>81</xdr:col>
      <xdr:colOff>50800</xdr:colOff>
      <xdr:row>76</xdr:row>
      <xdr:rowOff>149064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2883227"/>
          <a:ext cx="889000" cy="29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81427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149064</xdr:rowOff>
    </xdr:from>
    <xdr:to>
      <xdr:col>76</xdr:col>
      <xdr:colOff>114300</xdr:colOff>
      <xdr:row>77</xdr:row>
      <xdr:rowOff>45397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179264"/>
          <a:ext cx="889000" cy="6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86960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45397</xdr:rowOff>
    </xdr:from>
    <xdr:to>
      <xdr:col>71</xdr:col>
      <xdr:colOff>177800</xdr:colOff>
      <xdr:row>77</xdr:row>
      <xdr:rowOff>102146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247047"/>
          <a:ext cx="889000" cy="5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101517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4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92646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46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115519</xdr:rowOff>
    </xdr:from>
    <xdr:to>
      <xdr:col>85</xdr:col>
      <xdr:colOff>177800</xdr:colOff>
      <xdr:row>75</xdr:row>
      <xdr:rowOff>45669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280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138396</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65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145127</xdr:rowOff>
    </xdr:from>
    <xdr:to>
      <xdr:col>81</xdr:col>
      <xdr:colOff>101600</xdr:colOff>
      <xdr:row>75</xdr:row>
      <xdr:rowOff>75277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83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91804</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98264</xdr:rowOff>
    </xdr:from>
    <xdr:to>
      <xdr:col>76</xdr:col>
      <xdr:colOff>165100</xdr:colOff>
      <xdr:row>77</xdr:row>
      <xdr:rowOff>28414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12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44941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90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166047</xdr:rowOff>
    </xdr:from>
    <xdr:to>
      <xdr:col>72</xdr:col>
      <xdr:colOff>38100</xdr:colOff>
      <xdr:row>77</xdr:row>
      <xdr:rowOff>96197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19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112724</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97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51346</xdr:rowOff>
    </xdr:from>
    <xdr:to>
      <xdr:col>67</xdr:col>
      <xdr:colOff>101600</xdr:colOff>
      <xdr:row>77</xdr:row>
      <xdr:rowOff>152946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2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169473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02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77722</xdr:rowOff>
    </xdr:from>
    <xdr:to>
      <xdr:col>85</xdr:col>
      <xdr:colOff>127000</xdr:colOff>
      <xdr:row>96</xdr:row>
      <xdr:rowOff>82463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36922"/>
          <a:ext cx="838200" cy="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6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82463</xdr:rowOff>
    </xdr:from>
    <xdr:to>
      <xdr:col>81</xdr:col>
      <xdr:colOff>50800</xdr:colOff>
      <xdr:row>96</xdr:row>
      <xdr:rowOff>120676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41663"/>
          <a:ext cx="889000" cy="3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150446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120676</xdr:rowOff>
    </xdr:from>
    <xdr:to>
      <xdr:col>76</xdr:col>
      <xdr:colOff>114300</xdr:colOff>
      <xdr:row>96</xdr:row>
      <xdr:rowOff>153307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79876"/>
          <a:ext cx="889000" cy="3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153307</xdr:rowOff>
    </xdr:from>
    <xdr:to>
      <xdr:col>71</xdr:col>
      <xdr:colOff>177800</xdr:colOff>
      <xdr:row>97</xdr:row>
      <xdr:rowOff>3217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12507"/>
          <a:ext cx="889000" cy="2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63493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26922</xdr:rowOff>
    </xdr:from>
    <xdr:to>
      <xdr:col>85</xdr:col>
      <xdr:colOff>177800</xdr:colOff>
      <xdr:row>96</xdr:row>
      <xdr:rowOff>128522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8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49799</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3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31663</xdr:rowOff>
    </xdr:from>
    <xdr:to>
      <xdr:col>81</xdr:col>
      <xdr:colOff>101600</xdr:colOff>
      <xdr:row>96</xdr:row>
      <xdr:rowOff>133263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9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149790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26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69876</xdr:rowOff>
    </xdr:from>
    <xdr:to>
      <xdr:col>76</xdr:col>
      <xdr:colOff>165100</xdr:colOff>
      <xdr:row>97</xdr:row>
      <xdr:rowOff>26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2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16553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0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102507</xdr:rowOff>
    </xdr:from>
    <xdr:to>
      <xdr:col>72</xdr:col>
      <xdr:colOff>38100</xdr:colOff>
      <xdr:row>97</xdr:row>
      <xdr:rowOff>32657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6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23784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5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123867</xdr:rowOff>
    </xdr:from>
    <xdr:to>
      <xdr:col>67</xdr:col>
      <xdr:colOff>101600</xdr:colOff>
      <xdr:row>97</xdr:row>
      <xdr:rowOff>54017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8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45144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7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主に民生費、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が類似団体と比較して住民一人当たりのコストが高くなっている。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204,933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58,154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円、災害復旧費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72,089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88,556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類似団体の中でも上位に位置している。民生費については、社会福祉費の扶助費が年々増嵩していることや、定住対策の一環として保育料補助事業や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ども医療費助成事業など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子育て支援事業の充実に力を入れていること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、また、電力・ガス・食料品等価格高騰緊急支援給付金事業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あったことが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高止まりの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消防費については、令和２年度から実施している防災無線デジタル化事業が完了したことより、前年度と比較して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30,002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大きな要因であ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る。災害復旧費については、令和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月豪雨及び令和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月豪雨による災害に対する復旧事業により、前年度と比較すると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円の増となっている。公債</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庁舎建設事業に伴う一般事業債及び公共施設等適正管理推進事業債の増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月豪雨及び令和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月豪雨による災害復旧に伴う災害復旧事業債</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加により、前年度と比較すると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今後も防災行政無線デジタル化事業や庁舎建設事業に伴う町債の償還開始により、該当科目の数値が増加することが見込まれる。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年度は歳入面で</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は交付税が減少しているが、税収は増加している。歳出面では庁舎建設事業が終了したことにより減額となっており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、実質単年度収支は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字となっている。今後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歳出面</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においては、うから館整備事業やＰＦＩ活用事業</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の大きな事業が控えていることのほか、扶助費や老朽化している施設の維持補修に係る経費の増加等により、厳しい財政運営が予測される。定住化対策により人口減少を抑制、施設については公共施設等総合管理計画に基づき統廃合等を検討するなど、計画的かつ効率的な財政運営に努める。</a:t>
          </a:r>
          <a:endPar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施計画等に基づいた計画的な予算の編成及び執行により、全ての事業で赤字決算とはならなかった。しかし、公営企業に対しては一般会計からの繰出金も多く、独立採算を図ることが課題となっている。下水道事業については令和３年度から地方公営企業法の適用となり、また浄化槽整備推進事業については令和６年度からの地方公営企業法の適用を予定しているため、今後は適正な財産管理を行いながら、経営戦略に基づいた加入率向上及び使用料の見直しを含めた課題の解決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6" customWidth="1"/>
    <col min="12" max="12" width="2.25" style="176" customWidth="1"/>
    <col min="13" max="17" width="2.375" style="176" customWidth="1"/>
    <col min="18" max="119" width="2.125" style="176" customWidth="1"/>
    <col min="120" max="16384" width="0" style="176" hidden="1"/>
  </cols>
  <sheetData>
    <row r="1" spans="1:119" ht="33" customHeight="1" x14ac:dyDescent="0.15">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77"/>
      <c r="DK1" s="177"/>
      <c r="DL1" s="177"/>
      <c r="DM1" s="177"/>
      <c r="DN1" s="177"/>
      <c r="DO1" s="177"/>
    </row>
    <row r="2" spans="1:119" ht="24.75" thickBot="1" x14ac:dyDescent="0.2">
      <c r="B2" s="178" t="s">
        <v>82</v>
      </c>
      <c r="C2" s="178"/>
      <c r="D2" s="179"/>
    </row>
    <row r="3" spans="1:119" ht="18.75" customHeight="1" thickBot="1" x14ac:dyDescent="0.2">
      <c r="A3" s="177"/>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15">
      <c r="A4" s="177"/>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7284676</v>
      </c>
      <c r="BO4" s="485"/>
      <c r="BP4" s="485"/>
      <c r="BQ4" s="485"/>
      <c r="BR4" s="485"/>
      <c r="BS4" s="485"/>
      <c r="BT4" s="485"/>
      <c r="BU4" s="486"/>
      <c r="BV4" s="484">
        <v>8470497</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5.3</v>
      </c>
      <c r="CU4" s="625"/>
      <c r="CV4" s="625"/>
      <c r="CW4" s="625"/>
      <c r="CX4" s="625"/>
      <c r="CY4" s="625"/>
      <c r="CZ4" s="625"/>
      <c r="DA4" s="626"/>
      <c r="DB4" s="624">
        <v>5.4</v>
      </c>
      <c r="DC4" s="625"/>
      <c r="DD4" s="625"/>
      <c r="DE4" s="625"/>
      <c r="DF4" s="625"/>
      <c r="DG4" s="625"/>
      <c r="DH4" s="625"/>
      <c r="DI4" s="626"/>
    </row>
    <row r="5" spans="1:119" ht="18.75" customHeight="1" x14ac:dyDescent="0.15">
      <c r="A5" s="177"/>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7078829</v>
      </c>
      <c r="BO5" s="456"/>
      <c r="BP5" s="456"/>
      <c r="BQ5" s="456"/>
      <c r="BR5" s="456"/>
      <c r="BS5" s="456"/>
      <c r="BT5" s="456"/>
      <c r="BU5" s="457"/>
      <c r="BV5" s="455">
        <v>8258918</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91.4</v>
      </c>
      <c r="CU5" s="453"/>
      <c r="CV5" s="453"/>
      <c r="CW5" s="453"/>
      <c r="CX5" s="453"/>
      <c r="CY5" s="453"/>
      <c r="CZ5" s="453"/>
      <c r="DA5" s="454"/>
      <c r="DB5" s="452">
        <v>88.5</v>
      </c>
      <c r="DC5" s="453"/>
      <c r="DD5" s="453"/>
      <c r="DE5" s="453"/>
      <c r="DF5" s="453"/>
      <c r="DG5" s="453"/>
      <c r="DH5" s="453"/>
      <c r="DI5" s="454"/>
    </row>
    <row r="6" spans="1:119" ht="18.75" customHeight="1" x14ac:dyDescent="0.15">
      <c r="A6" s="177"/>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103</v>
      </c>
      <c r="AV6" s="514"/>
      <c r="AW6" s="514"/>
      <c r="AX6" s="514"/>
      <c r="AY6" s="469" t="s">
        <v>104</v>
      </c>
      <c r="AZ6" s="470"/>
      <c r="BA6" s="470"/>
      <c r="BB6" s="470"/>
      <c r="BC6" s="470"/>
      <c r="BD6" s="470"/>
      <c r="BE6" s="470"/>
      <c r="BF6" s="470"/>
      <c r="BG6" s="470"/>
      <c r="BH6" s="470"/>
      <c r="BI6" s="470"/>
      <c r="BJ6" s="470"/>
      <c r="BK6" s="470"/>
      <c r="BL6" s="470"/>
      <c r="BM6" s="471"/>
      <c r="BN6" s="455">
        <v>205847</v>
      </c>
      <c r="BO6" s="456"/>
      <c r="BP6" s="456"/>
      <c r="BQ6" s="456"/>
      <c r="BR6" s="456"/>
      <c r="BS6" s="456"/>
      <c r="BT6" s="456"/>
      <c r="BU6" s="457"/>
      <c r="BV6" s="455">
        <v>211579</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92.6</v>
      </c>
      <c r="CU6" s="599"/>
      <c r="CV6" s="599"/>
      <c r="CW6" s="599"/>
      <c r="CX6" s="599"/>
      <c r="CY6" s="599"/>
      <c r="CZ6" s="599"/>
      <c r="DA6" s="600"/>
      <c r="DB6" s="598">
        <v>91.6</v>
      </c>
      <c r="DC6" s="599"/>
      <c r="DD6" s="599"/>
      <c r="DE6" s="599"/>
      <c r="DF6" s="599"/>
      <c r="DG6" s="599"/>
      <c r="DH6" s="599"/>
      <c r="DI6" s="600"/>
    </row>
    <row r="7" spans="1:119" ht="18.75" customHeight="1" x14ac:dyDescent="0.15">
      <c r="A7" s="177"/>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95</v>
      </c>
      <c r="AV7" s="514"/>
      <c r="AW7" s="514"/>
      <c r="AX7" s="514"/>
      <c r="AY7" s="469" t="s">
        <v>107</v>
      </c>
      <c r="AZ7" s="470"/>
      <c r="BA7" s="470"/>
      <c r="BB7" s="470"/>
      <c r="BC7" s="470"/>
      <c r="BD7" s="470"/>
      <c r="BE7" s="470"/>
      <c r="BF7" s="470"/>
      <c r="BG7" s="470"/>
      <c r="BH7" s="470"/>
      <c r="BI7" s="470"/>
      <c r="BJ7" s="470"/>
      <c r="BK7" s="470"/>
      <c r="BL7" s="470"/>
      <c r="BM7" s="471"/>
      <c r="BN7" s="455">
        <v>7116</v>
      </c>
      <c r="BO7" s="456"/>
      <c r="BP7" s="456"/>
      <c r="BQ7" s="456"/>
      <c r="BR7" s="456"/>
      <c r="BS7" s="456"/>
      <c r="BT7" s="456"/>
      <c r="BU7" s="457"/>
      <c r="BV7" s="455">
        <v>4388</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3774144</v>
      </c>
      <c r="CU7" s="456"/>
      <c r="CV7" s="456"/>
      <c r="CW7" s="456"/>
      <c r="CX7" s="456"/>
      <c r="CY7" s="456"/>
      <c r="CZ7" s="456"/>
      <c r="DA7" s="457"/>
      <c r="DB7" s="455">
        <v>3837932</v>
      </c>
      <c r="DC7" s="456"/>
      <c r="DD7" s="456"/>
      <c r="DE7" s="456"/>
      <c r="DF7" s="456"/>
      <c r="DG7" s="456"/>
      <c r="DH7" s="456"/>
      <c r="DI7" s="457"/>
    </row>
    <row r="8" spans="1:119" ht="18.75" customHeight="1" thickBot="1" x14ac:dyDescent="0.2">
      <c r="A8" s="177"/>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95</v>
      </c>
      <c r="AV8" s="514"/>
      <c r="AW8" s="514"/>
      <c r="AX8" s="514"/>
      <c r="AY8" s="469" t="s">
        <v>110</v>
      </c>
      <c r="AZ8" s="470"/>
      <c r="BA8" s="470"/>
      <c r="BB8" s="470"/>
      <c r="BC8" s="470"/>
      <c r="BD8" s="470"/>
      <c r="BE8" s="470"/>
      <c r="BF8" s="470"/>
      <c r="BG8" s="470"/>
      <c r="BH8" s="470"/>
      <c r="BI8" s="470"/>
      <c r="BJ8" s="470"/>
      <c r="BK8" s="470"/>
      <c r="BL8" s="470"/>
      <c r="BM8" s="471"/>
      <c r="BN8" s="455">
        <v>198731</v>
      </c>
      <c r="BO8" s="456"/>
      <c r="BP8" s="456"/>
      <c r="BQ8" s="456"/>
      <c r="BR8" s="456"/>
      <c r="BS8" s="456"/>
      <c r="BT8" s="456"/>
      <c r="BU8" s="457"/>
      <c r="BV8" s="455">
        <v>207191</v>
      </c>
      <c r="BW8" s="456"/>
      <c r="BX8" s="456"/>
      <c r="BY8" s="456"/>
      <c r="BZ8" s="456"/>
      <c r="CA8" s="456"/>
      <c r="CB8" s="456"/>
      <c r="CC8" s="457"/>
      <c r="CD8" s="495" t="s">
        <v>111</v>
      </c>
      <c r="CE8" s="415"/>
      <c r="CF8" s="415"/>
      <c r="CG8" s="415"/>
      <c r="CH8" s="415"/>
      <c r="CI8" s="415"/>
      <c r="CJ8" s="415"/>
      <c r="CK8" s="415"/>
      <c r="CL8" s="415"/>
      <c r="CM8" s="415"/>
      <c r="CN8" s="415"/>
      <c r="CO8" s="415"/>
      <c r="CP8" s="415"/>
      <c r="CQ8" s="415"/>
      <c r="CR8" s="415"/>
      <c r="CS8" s="496"/>
      <c r="CT8" s="558">
        <v>0.39</v>
      </c>
      <c r="CU8" s="559"/>
      <c r="CV8" s="559"/>
      <c r="CW8" s="559"/>
      <c r="CX8" s="559"/>
      <c r="CY8" s="559"/>
      <c r="CZ8" s="559"/>
      <c r="DA8" s="560"/>
      <c r="DB8" s="558">
        <v>0.4</v>
      </c>
      <c r="DC8" s="559"/>
      <c r="DD8" s="559"/>
      <c r="DE8" s="559"/>
      <c r="DF8" s="559"/>
      <c r="DG8" s="559"/>
      <c r="DH8" s="559"/>
      <c r="DI8" s="560"/>
    </row>
    <row r="9" spans="1:119" ht="18.75" customHeight="1" thickBot="1" x14ac:dyDescent="0.2">
      <c r="A9" s="177"/>
      <c r="B9" s="587" t="s">
        <v>112</v>
      </c>
      <c r="C9" s="588"/>
      <c r="D9" s="588"/>
      <c r="E9" s="588"/>
      <c r="F9" s="588"/>
      <c r="G9" s="588"/>
      <c r="H9" s="588"/>
      <c r="I9" s="588"/>
      <c r="J9" s="588"/>
      <c r="K9" s="506"/>
      <c r="L9" s="589" t="s">
        <v>113</v>
      </c>
      <c r="M9" s="590"/>
      <c r="N9" s="590"/>
      <c r="O9" s="590"/>
      <c r="P9" s="590"/>
      <c r="Q9" s="591"/>
      <c r="R9" s="592">
        <v>8979</v>
      </c>
      <c r="S9" s="593"/>
      <c r="T9" s="593"/>
      <c r="U9" s="593"/>
      <c r="V9" s="594"/>
      <c r="W9" s="524" t="s">
        <v>114</v>
      </c>
      <c r="X9" s="525"/>
      <c r="Y9" s="525"/>
      <c r="Z9" s="525"/>
      <c r="AA9" s="525"/>
      <c r="AB9" s="525"/>
      <c r="AC9" s="525"/>
      <c r="AD9" s="525"/>
      <c r="AE9" s="525"/>
      <c r="AF9" s="525"/>
      <c r="AG9" s="525"/>
      <c r="AH9" s="525"/>
      <c r="AI9" s="525"/>
      <c r="AJ9" s="525"/>
      <c r="AK9" s="525"/>
      <c r="AL9" s="595"/>
      <c r="AM9" s="512" t="s">
        <v>115</v>
      </c>
      <c r="AN9" s="412"/>
      <c r="AO9" s="412"/>
      <c r="AP9" s="412"/>
      <c r="AQ9" s="412"/>
      <c r="AR9" s="412"/>
      <c r="AS9" s="412"/>
      <c r="AT9" s="413"/>
      <c r="AU9" s="513" t="s">
        <v>116</v>
      </c>
      <c r="AV9" s="514"/>
      <c r="AW9" s="514"/>
      <c r="AX9" s="514"/>
      <c r="AY9" s="469" t="s">
        <v>117</v>
      </c>
      <c r="AZ9" s="470"/>
      <c r="BA9" s="470"/>
      <c r="BB9" s="470"/>
      <c r="BC9" s="470"/>
      <c r="BD9" s="470"/>
      <c r="BE9" s="470"/>
      <c r="BF9" s="470"/>
      <c r="BG9" s="470"/>
      <c r="BH9" s="470"/>
      <c r="BI9" s="470"/>
      <c r="BJ9" s="470"/>
      <c r="BK9" s="470"/>
      <c r="BL9" s="470"/>
      <c r="BM9" s="471"/>
      <c r="BN9" s="455">
        <v>-8460</v>
      </c>
      <c r="BO9" s="456"/>
      <c r="BP9" s="456"/>
      <c r="BQ9" s="456"/>
      <c r="BR9" s="456"/>
      <c r="BS9" s="456"/>
      <c r="BT9" s="456"/>
      <c r="BU9" s="457"/>
      <c r="BV9" s="455">
        <v>89751</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16.399999999999999</v>
      </c>
      <c r="CU9" s="453"/>
      <c r="CV9" s="453"/>
      <c r="CW9" s="453"/>
      <c r="CX9" s="453"/>
      <c r="CY9" s="453"/>
      <c r="CZ9" s="453"/>
      <c r="DA9" s="454"/>
      <c r="DB9" s="452">
        <v>16.5</v>
      </c>
      <c r="DC9" s="453"/>
      <c r="DD9" s="453"/>
      <c r="DE9" s="453"/>
      <c r="DF9" s="453"/>
      <c r="DG9" s="453"/>
      <c r="DH9" s="453"/>
      <c r="DI9" s="454"/>
    </row>
    <row r="10" spans="1:119" ht="18.75" customHeight="1" thickBot="1" x14ac:dyDescent="0.2">
      <c r="A10" s="177"/>
      <c r="B10" s="587"/>
      <c r="C10" s="588"/>
      <c r="D10" s="588"/>
      <c r="E10" s="588"/>
      <c r="F10" s="588"/>
      <c r="G10" s="588"/>
      <c r="H10" s="588"/>
      <c r="I10" s="588"/>
      <c r="J10" s="588"/>
      <c r="K10" s="506"/>
      <c r="L10" s="411" t="s">
        <v>119</v>
      </c>
      <c r="M10" s="412"/>
      <c r="N10" s="412"/>
      <c r="O10" s="412"/>
      <c r="P10" s="412"/>
      <c r="Q10" s="413"/>
      <c r="R10" s="408">
        <v>9786</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61012</v>
      </c>
      <c r="BO10" s="456"/>
      <c r="BP10" s="456"/>
      <c r="BQ10" s="456"/>
      <c r="BR10" s="456"/>
      <c r="BS10" s="456"/>
      <c r="BT10" s="456"/>
      <c r="BU10" s="457"/>
      <c r="BV10" s="455">
        <v>90010</v>
      </c>
      <c r="BW10" s="456"/>
      <c r="BX10" s="456"/>
      <c r="BY10" s="456"/>
      <c r="BZ10" s="456"/>
      <c r="CA10" s="456"/>
      <c r="CB10" s="456"/>
      <c r="CC10" s="457"/>
      <c r="CD10" s="180" t="s">
        <v>123</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
      <c r="A11" s="177"/>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95</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130</v>
      </c>
      <c r="DC11" s="559"/>
      <c r="DD11" s="559"/>
      <c r="DE11" s="559"/>
      <c r="DF11" s="559"/>
      <c r="DG11" s="559"/>
      <c r="DH11" s="559"/>
      <c r="DI11" s="560"/>
    </row>
    <row r="12" spans="1:119" ht="18.75" customHeight="1" x14ac:dyDescent="0.15">
      <c r="A12" s="177"/>
      <c r="B12" s="561" t="s">
        <v>131</v>
      </c>
      <c r="C12" s="562"/>
      <c r="D12" s="562"/>
      <c r="E12" s="562"/>
      <c r="F12" s="562"/>
      <c r="G12" s="562"/>
      <c r="H12" s="562"/>
      <c r="I12" s="562"/>
      <c r="J12" s="562"/>
      <c r="K12" s="563"/>
      <c r="L12" s="570" t="s">
        <v>132</v>
      </c>
      <c r="M12" s="571"/>
      <c r="N12" s="571"/>
      <c r="O12" s="571"/>
      <c r="P12" s="571"/>
      <c r="Q12" s="572"/>
      <c r="R12" s="573">
        <v>9001</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136</v>
      </c>
      <c r="AV12" s="514"/>
      <c r="AW12" s="514"/>
      <c r="AX12" s="514"/>
      <c r="AY12" s="469" t="s">
        <v>137</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130</v>
      </c>
      <c r="CU12" s="559"/>
      <c r="CV12" s="559"/>
      <c r="CW12" s="559"/>
      <c r="CX12" s="559"/>
      <c r="CY12" s="559"/>
      <c r="CZ12" s="559"/>
      <c r="DA12" s="560"/>
      <c r="DB12" s="558" t="s">
        <v>139</v>
      </c>
      <c r="DC12" s="559"/>
      <c r="DD12" s="559"/>
      <c r="DE12" s="559"/>
      <c r="DF12" s="559"/>
      <c r="DG12" s="559"/>
      <c r="DH12" s="559"/>
      <c r="DI12" s="560"/>
    </row>
    <row r="13" spans="1:119" ht="18.75" customHeight="1" x14ac:dyDescent="0.15">
      <c r="A13" s="177"/>
      <c r="B13" s="564"/>
      <c r="C13" s="565"/>
      <c r="D13" s="565"/>
      <c r="E13" s="565"/>
      <c r="F13" s="565"/>
      <c r="G13" s="565"/>
      <c r="H13" s="565"/>
      <c r="I13" s="565"/>
      <c r="J13" s="565"/>
      <c r="K13" s="566"/>
      <c r="L13" s="186"/>
      <c r="M13" s="539" t="s">
        <v>140</v>
      </c>
      <c r="N13" s="540"/>
      <c r="O13" s="540"/>
      <c r="P13" s="540"/>
      <c r="Q13" s="541"/>
      <c r="R13" s="542">
        <v>8817</v>
      </c>
      <c r="S13" s="543"/>
      <c r="T13" s="543"/>
      <c r="U13" s="543"/>
      <c r="V13" s="544"/>
      <c r="W13" s="545" t="s">
        <v>141</v>
      </c>
      <c r="X13" s="441"/>
      <c r="Y13" s="441"/>
      <c r="Z13" s="441"/>
      <c r="AA13" s="441"/>
      <c r="AB13" s="442"/>
      <c r="AC13" s="408">
        <v>642</v>
      </c>
      <c r="AD13" s="409"/>
      <c r="AE13" s="409"/>
      <c r="AF13" s="409"/>
      <c r="AG13" s="410"/>
      <c r="AH13" s="408">
        <v>720</v>
      </c>
      <c r="AI13" s="409"/>
      <c r="AJ13" s="409"/>
      <c r="AK13" s="409"/>
      <c r="AL13" s="468"/>
      <c r="AM13" s="512" t="s">
        <v>142</v>
      </c>
      <c r="AN13" s="412"/>
      <c r="AO13" s="412"/>
      <c r="AP13" s="412"/>
      <c r="AQ13" s="412"/>
      <c r="AR13" s="412"/>
      <c r="AS13" s="412"/>
      <c r="AT13" s="413"/>
      <c r="AU13" s="513" t="s">
        <v>143</v>
      </c>
      <c r="AV13" s="514"/>
      <c r="AW13" s="514"/>
      <c r="AX13" s="514"/>
      <c r="AY13" s="469" t="s">
        <v>144</v>
      </c>
      <c r="AZ13" s="470"/>
      <c r="BA13" s="470"/>
      <c r="BB13" s="470"/>
      <c r="BC13" s="470"/>
      <c r="BD13" s="470"/>
      <c r="BE13" s="470"/>
      <c r="BF13" s="470"/>
      <c r="BG13" s="470"/>
      <c r="BH13" s="470"/>
      <c r="BI13" s="470"/>
      <c r="BJ13" s="470"/>
      <c r="BK13" s="470"/>
      <c r="BL13" s="470"/>
      <c r="BM13" s="471"/>
      <c r="BN13" s="455">
        <v>52552</v>
      </c>
      <c r="BO13" s="456"/>
      <c r="BP13" s="456"/>
      <c r="BQ13" s="456"/>
      <c r="BR13" s="456"/>
      <c r="BS13" s="456"/>
      <c r="BT13" s="456"/>
      <c r="BU13" s="457"/>
      <c r="BV13" s="455">
        <v>179761</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8.4</v>
      </c>
      <c r="CU13" s="453"/>
      <c r="CV13" s="453"/>
      <c r="CW13" s="453"/>
      <c r="CX13" s="453"/>
      <c r="CY13" s="453"/>
      <c r="CZ13" s="453"/>
      <c r="DA13" s="454"/>
      <c r="DB13" s="452">
        <v>8.4</v>
      </c>
      <c r="DC13" s="453"/>
      <c r="DD13" s="453"/>
      <c r="DE13" s="453"/>
      <c r="DF13" s="453"/>
      <c r="DG13" s="453"/>
      <c r="DH13" s="453"/>
      <c r="DI13" s="454"/>
    </row>
    <row r="14" spans="1:119" ht="18.75" customHeight="1" thickBot="1" x14ac:dyDescent="0.2">
      <c r="A14" s="177"/>
      <c r="B14" s="564"/>
      <c r="C14" s="565"/>
      <c r="D14" s="565"/>
      <c r="E14" s="565"/>
      <c r="F14" s="565"/>
      <c r="G14" s="565"/>
      <c r="H14" s="565"/>
      <c r="I14" s="565"/>
      <c r="J14" s="565"/>
      <c r="K14" s="566"/>
      <c r="L14" s="529" t="s">
        <v>146</v>
      </c>
      <c r="M14" s="582"/>
      <c r="N14" s="582"/>
      <c r="O14" s="582"/>
      <c r="P14" s="582"/>
      <c r="Q14" s="583"/>
      <c r="R14" s="542">
        <v>9201</v>
      </c>
      <c r="S14" s="543"/>
      <c r="T14" s="543"/>
      <c r="U14" s="543"/>
      <c r="V14" s="544"/>
      <c r="W14" s="546"/>
      <c r="X14" s="444"/>
      <c r="Y14" s="444"/>
      <c r="Z14" s="444"/>
      <c r="AA14" s="444"/>
      <c r="AB14" s="445"/>
      <c r="AC14" s="535">
        <v>14.5</v>
      </c>
      <c r="AD14" s="536"/>
      <c r="AE14" s="536"/>
      <c r="AF14" s="536"/>
      <c r="AG14" s="537"/>
      <c r="AH14" s="535">
        <v>15.4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v>29.4</v>
      </c>
      <c r="CU14" s="553"/>
      <c r="CV14" s="553"/>
      <c r="CW14" s="553"/>
      <c r="CX14" s="553"/>
      <c r="CY14" s="553"/>
      <c r="CZ14" s="553"/>
      <c r="DA14" s="554"/>
      <c r="DB14" s="552">
        <v>28</v>
      </c>
      <c r="DC14" s="553"/>
      <c r="DD14" s="553"/>
      <c r="DE14" s="553"/>
      <c r="DF14" s="553"/>
      <c r="DG14" s="553"/>
      <c r="DH14" s="553"/>
      <c r="DI14" s="554"/>
    </row>
    <row r="15" spans="1:119" ht="18.75" customHeight="1" x14ac:dyDescent="0.15">
      <c r="A15" s="177"/>
      <c r="B15" s="564"/>
      <c r="C15" s="565"/>
      <c r="D15" s="565"/>
      <c r="E15" s="565"/>
      <c r="F15" s="565"/>
      <c r="G15" s="565"/>
      <c r="H15" s="565"/>
      <c r="I15" s="565"/>
      <c r="J15" s="565"/>
      <c r="K15" s="566"/>
      <c r="L15" s="186"/>
      <c r="M15" s="539" t="s">
        <v>148</v>
      </c>
      <c r="N15" s="540"/>
      <c r="O15" s="540"/>
      <c r="P15" s="540"/>
      <c r="Q15" s="541"/>
      <c r="R15" s="542">
        <v>9057</v>
      </c>
      <c r="S15" s="543"/>
      <c r="T15" s="543"/>
      <c r="U15" s="543"/>
      <c r="V15" s="544"/>
      <c r="W15" s="545" t="s">
        <v>149</v>
      </c>
      <c r="X15" s="441"/>
      <c r="Y15" s="441"/>
      <c r="Z15" s="441"/>
      <c r="AA15" s="441"/>
      <c r="AB15" s="442"/>
      <c r="AC15" s="408">
        <v>1490</v>
      </c>
      <c r="AD15" s="409"/>
      <c r="AE15" s="409"/>
      <c r="AF15" s="409"/>
      <c r="AG15" s="410"/>
      <c r="AH15" s="408">
        <v>1538</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1285977</v>
      </c>
      <c r="BO15" s="485"/>
      <c r="BP15" s="485"/>
      <c r="BQ15" s="485"/>
      <c r="BR15" s="485"/>
      <c r="BS15" s="485"/>
      <c r="BT15" s="485"/>
      <c r="BU15" s="486"/>
      <c r="BV15" s="484">
        <v>1226549</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87"/>
      <c r="CU15" s="188"/>
      <c r="CV15" s="188"/>
      <c r="CW15" s="188"/>
      <c r="CX15" s="188"/>
      <c r="CY15" s="188"/>
      <c r="CZ15" s="188"/>
      <c r="DA15" s="189"/>
      <c r="DB15" s="187"/>
      <c r="DC15" s="188"/>
      <c r="DD15" s="188"/>
      <c r="DE15" s="188"/>
      <c r="DF15" s="188"/>
      <c r="DG15" s="188"/>
      <c r="DH15" s="188"/>
      <c r="DI15" s="189"/>
    </row>
    <row r="16" spans="1:119" ht="18.75" customHeight="1" x14ac:dyDescent="0.15">
      <c r="A16" s="177"/>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33.6</v>
      </c>
      <c r="AD16" s="536"/>
      <c r="AE16" s="536"/>
      <c r="AF16" s="536"/>
      <c r="AG16" s="537"/>
      <c r="AH16" s="535">
        <v>33</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3380986</v>
      </c>
      <c r="BO16" s="456"/>
      <c r="BP16" s="456"/>
      <c r="BQ16" s="456"/>
      <c r="BR16" s="456"/>
      <c r="BS16" s="456"/>
      <c r="BT16" s="456"/>
      <c r="BU16" s="457"/>
      <c r="BV16" s="455">
        <v>3331245</v>
      </c>
      <c r="BW16" s="456"/>
      <c r="BX16" s="456"/>
      <c r="BY16" s="456"/>
      <c r="BZ16" s="456"/>
      <c r="CA16" s="456"/>
      <c r="CB16" s="456"/>
      <c r="CC16" s="457"/>
      <c r="CD16" s="190"/>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77"/>
      <c r="B17" s="567"/>
      <c r="C17" s="568"/>
      <c r="D17" s="568"/>
      <c r="E17" s="568"/>
      <c r="F17" s="568"/>
      <c r="G17" s="568"/>
      <c r="H17" s="568"/>
      <c r="I17" s="568"/>
      <c r="J17" s="568"/>
      <c r="K17" s="569"/>
      <c r="L17" s="191"/>
      <c r="M17" s="548" t="s">
        <v>155</v>
      </c>
      <c r="N17" s="549"/>
      <c r="O17" s="549"/>
      <c r="P17" s="549"/>
      <c r="Q17" s="550"/>
      <c r="R17" s="532" t="s">
        <v>156</v>
      </c>
      <c r="S17" s="533"/>
      <c r="T17" s="533"/>
      <c r="U17" s="533"/>
      <c r="V17" s="534"/>
      <c r="W17" s="545" t="s">
        <v>157</v>
      </c>
      <c r="X17" s="441"/>
      <c r="Y17" s="441"/>
      <c r="Z17" s="441"/>
      <c r="AA17" s="441"/>
      <c r="AB17" s="442"/>
      <c r="AC17" s="408">
        <v>2299</v>
      </c>
      <c r="AD17" s="409"/>
      <c r="AE17" s="409"/>
      <c r="AF17" s="409"/>
      <c r="AG17" s="410"/>
      <c r="AH17" s="408">
        <v>2409</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1630367</v>
      </c>
      <c r="BO17" s="456"/>
      <c r="BP17" s="456"/>
      <c r="BQ17" s="456"/>
      <c r="BR17" s="456"/>
      <c r="BS17" s="456"/>
      <c r="BT17" s="456"/>
      <c r="BU17" s="457"/>
      <c r="BV17" s="455">
        <v>1549615</v>
      </c>
      <c r="BW17" s="456"/>
      <c r="BX17" s="456"/>
      <c r="BY17" s="456"/>
      <c r="BZ17" s="456"/>
      <c r="CA17" s="456"/>
      <c r="CB17" s="456"/>
      <c r="CC17" s="457"/>
      <c r="CD17" s="190"/>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77"/>
      <c r="B18" s="505" t="s">
        <v>159</v>
      </c>
      <c r="C18" s="506"/>
      <c r="D18" s="506"/>
      <c r="E18" s="507"/>
      <c r="F18" s="507"/>
      <c r="G18" s="507"/>
      <c r="H18" s="507"/>
      <c r="I18" s="507"/>
      <c r="J18" s="507"/>
      <c r="K18" s="507"/>
      <c r="L18" s="508">
        <v>68.92</v>
      </c>
      <c r="M18" s="508"/>
      <c r="N18" s="508"/>
      <c r="O18" s="508"/>
      <c r="P18" s="508"/>
      <c r="Q18" s="508"/>
      <c r="R18" s="509"/>
      <c r="S18" s="509"/>
      <c r="T18" s="509"/>
      <c r="U18" s="509"/>
      <c r="V18" s="510"/>
      <c r="W18" s="526"/>
      <c r="X18" s="527"/>
      <c r="Y18" s="527"/>
      <c r="Z18" s="527"/>
      <c r="AA18" s="527"/>
      <c r="AB18" s="551"/>
      <c r="AC18" s="425">
        <v>51.9</v>
      </c>
      <c r="AD18" s="426"/>
      <c r="AE18" s="426"/>
      <c r="AF18" s="426"/>
      <c r="AG18" s="511"/>
      <c r="AH18" s="425">
        <v>51.6</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3496023</v>
      </c>
      <c r="BO18" s="456"/>
      <c r="BP18" s="456"/>
      <c r="BQ18" s="456"/>
      <c r="BR18" s="456"/>
      <c r="BS18" s="456"/>
      <c r="BT18" s="456"/>
      <c r="BU18" s="457"/>
      <c r="BV18" s="455">
        <v>3447311</v>
      </c>
      <c r="BW18" s="456"/>
      <c r="BX18" s="456"/>
      <c r="BY18" s="456"/>
      <c r="BZ18" s="456"/>
      <c r="CA18" s="456"/>
      <c r="CB18" s="456"/>
      <c r="CC18" s="457"/>
      <c r="CD18" s="190"/>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77"/>
      <c r="B19" s="505" t="s">
        <v>161</v>
      </c>
      <c r="C19" s="506"/>
      <c r="D19" s="506"/>
      <c r="E19" s="507"/>
      <c r="F19" s="507"/>
      <c r="G19" s="507"/>
      <c r="H19" s="507"/>
      <c r="I19" s="507"/>
      <c r="J19" s="507"/>
      <c r="K19" s="507"/>
      <c r="L19" s="515">
        <v>130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4481011</v>
      </c>
      <c r="BO19" s="456"/>
      <c r="BP19" s="456"/>
      <c r="BQ19" s="456"/>
      <c r="BR19" s="456"/>
      <c r="BS19" s="456"/>
      <c r="BT19" s="456"/>
      <c r="BU19" s="457"/>
      <c r="BV19" s="455">
        <v>4494439</v>
      </c>
      <c r="BW19" s="456"/>
      <c r="BX19" s="456"/>
      <c r="BY19" s="456"/>
      <c r="BZ19" s="456"/>
      <c r="CA19" s="456"/>
      <c r="CB19" s="456"/>
      <c r="CC19" s="457"/>
      <c r="CD19" s="190"/>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77"/>
      <c r="B20" s="505" t="s">
        <v>163</v>
      </c>
      <c r="C20" s="506"/>
      <c r="D20" s="506"/>
      <c r="E20" s="507"/>
      <c r="F20" s="507"/>
      <c r="G20" s="507"/>
      <c r="H20" s="507"/>
      <c r="I20" s="507"/>
      <c r="J20" s="507"/>
      <c r="K20" s="507"/>
      <c r="L20" s="515">
        <v>3503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0"/>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77"/>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0"/>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77"/>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8131112</v>
      </c>
      <c r="BO22" s="485"/>
      <c r="BP22" s="485"/>
      <c r="BQ22" s="485"/>
      <c r="BR22" s="485"/>
      <c r="BS22" s="485"/>
      <c r="BT22" s="485"/>
      <c r="BU22" s="486"/>
      <c r="BV22" s="484">
        <v>8260602</v>
      </c>
      <c r="BW22" s="485"/>
      <c r="BX22" s="485"/>
      <c r="BY22" s="485"/>
      <c r="BZ22" s="485"/>
      <c r="CA22" s="485"/>
      <c r="CB22" s="485"/>
      <c r="CC22" s="486"/>
      <c r="CD22" s="190"/>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77"/>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6948143</v>
      </c>
      <c r="BO23" s="456"/>
      <c r="BP23" s="456"/>
      <c r="BQ23" s="456"/>
      <c r="BR23" s="456"/>
      <c r="BS23" s="456"/>
      <c r="BT23" s="456"/>
      <c r="BU23" s="457"/>
      <c r="BV23" s="455">
        <v>7069466</v>
      </c>
      <c r="BW23" s="456"/>
      <c r="BX23" s="456"/>
      <c r="BY23" s="456"/>
      <c r="BZ23" s="456"/>
      <c r="CA23" s="456"/>
      <c r="CB23" s="456"/>
      <c r="CC23" s="457"/>
      <c r="CD23" s="190"/>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77"/>
      <c r="B24" s="434"/>
      <c r="C24" s="435"/>
      <c r="D24" s="436"/>
      <c r="E24" s="411" t="s">
        <v>173</v>
      </c>
      <c r="F24" s="412"/>
      <c r="G24" s="412"/>
      <c r="H24" s="412"/>
      <c r="I24" s="412"/>
      <c r="J24" s="412"/>
      <c r="K24" s="413"/>
      <c r="L24" s="408">
        <v>1</v>
      </c>
      <c r="M24" s="409"/>
      <c r="N24" s="409"/>
      <c r="O24" s="409"/>
      <c r="P24" s="410"/>
      <c r="Q24" s="408">
        <v>7900</v>
      </c>
      <c r="R24" s="409"/>
      <c r="S24" s="409"/>
      <c r="T24" s="409"/>
      <c r="U24" s="409"/>
      <c r="V24" s="410"/>
      <c r="W24" s="498"/>
      <c r="X24" s="435"/>
      <c r="Y24" s="436"/>
      <c r="Z24" s="411" t="s">
        <v>174</v>
      </c>
      <c r="AA24" s="412"/>
      <c r="AB24" s="412"/>
      <c r="AC24" s="412"/>
      <c r="AD24" s="412"/>
      <c r="AE24" s="412"/>
      <c r="AF24" s="412"/>
      <c r="AG24" s="413"/>
      <c r="AH24" s="408">
        <v>100</v>
      </c>
      <c r="AI24" s="409"/>
      <c r="AJ24" s="409"/>
      <c r="AK24" s="409"/>
      <c r="AL24" s="410"/>
      <c r="AM24" s="408">
        <v>292600</v>
      </c>
      <c r="AN24" s="409"/>
      <c r="AO24" s="409"/>
      <c r="AP24" s="409"/>
      <c r="AQ24" s="409"/>
      <c r="AR24" s="410"/>
      <c r="AS24" s="408">
        <v>2926</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6124185</v>
      </c>
      <c r="BO24" s="456"/>
      <c r="BP24" s="456"/>
      <c r="BQ24" s="456"/>
      <c r="BR24" s="456"/>
      <c r="BS24" s="456"/>
      <c r="BT24" s="456"/>
      <c r="BU24" s="457"/>
      <c r="BV24" s="455">
        <v>6091421</v>
      </c>
      <c r="BW24" s="456"/>
      <c r="BX24" s="456"/>
      <c r="BY24" s="456"/>
      <c r="BZ24" s="456"/>
      <c r="CA24" s="456"/>
      <c r="CB24" s="456"/>
      <c r="CC24" s="457"/>
      <c r="CD24" s="190"/>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77"/>
      <c r="B25" s="434"/>
      <c r="C25" s="435"/>
      <c r="D25" s="436"/>
      <c r="E25" s="411" t="s">
        <v>176</v>
      </c>
      <c r="F25" s="412"/>
      <c r="G25" s="412"/>
      <c r="H25" s="412"/>
      <c r="I25" s="412"/>
      <c r="J25" s="412"/>
      <c r="K25" s="413"/>
      <c r="L25" s="408">
        <v>1</v>
      </c>
      <c r="M25" s="409"/>
      <c r="N25" s="409"/>
      <c r="O25" s="409"/>
      <c r="P25" s="410"/>
      <c r="Q25" s="408">
        <v>5740</v>
      </c>
      <c r="R25" s="409"/>
      <c r="S25" s="409"/>
      <c r="T25" s="409"/>
      <c r="U25" s="409"/>
      <c r="V25" s="410"/>
      <c r="W25" s="498"/>
      <c r="X25" s="435"/>
      <c r="Y25" s="436"/>
      <c r="Z25" s="411" t="s">
        <v>177</v>
      </c>
      <c r="AA25" s="412"/>
      <c r="AB25" s="412"/>
      <c r="AC25" s="412"/>
      <c r="AD25" s="412"/>
      <c r="AE25" s="412"/>
      <c r="AF25" s="412"/>
      <c r="AG25" s="413"/>
      <c r="AH25" s="408" t="s">
        <v>178</v>
      </c>
      <c r="AI25" s="409"/>
      <c r="AJ25" s="409"/>
      <c r="AK25" s="409"/>
      <c r="AL25" s="410"/>
      <c r="AM25" s="408" t="s">
        <v>179</v>
      </c>
      <c r="AN25" s="409"/>
      <c r="AO25" s="409"/>
      <c r="AP25" s="409"/>
      <c r="AQ25" s="409"/>
      <c r="AR25" s="410"/>
      <c r="AS25" s="408" t="s">
        <v>178</v>
      </c>
      <c r="AT25" s="409"/>
      <c r="AU25" s="409"/>
      <c r="AV25" s="409"/>
      <c r="AW25" s="409"/>
      <c r="AX25" s="468"/>
      <c r="AY25" s="481" t="s">
        <v>180</v>
      </c>
      <c r="AZ25" s="482"/>
      <c r="BA25" s="482"/>
      <c r="BB25" s="482"/>
      <c r="BC25" s="482"/>
      <c r="BD25" s="482"/>
      <c r="BE25" s="482"/>
      <c r="BF25" s="482"/>
      <c r="BG25" s="482"/>
      <c r="BH25" s="482"/>
      <c r="BI25" s="482"/>
      <c r="BJ25" s="482"/>
      <c r="BK25" s="482"/>
      <c r="BL25" s="482"/>
      <c r="BM25" s="483"/>
      <c r="BN25" s="484">
        <v>855148</v>
      </c>
      <c r="BO25" s="485"/>
      <c r="BP25" s="485"/>
      <c r="BQ25" s="485"/>
      <c r="BR25" s="485"/>
      <c r="BS25" s="485"/>
      <c r="BT25" s="485"/>
      <c r="BU25" s="486"/>
      <c r="BV25" s="484">
        <v>881515</v>
      </c>
      <c r="BW25" s="485"/>
      <c r="BX25" s="485"/>
      <c r="BY25" s="485"/>
      <c r="BZ25" s="485"/>
      <c r="CA25" s="485"/>
      <c r="CB25" s="485"/>
      <c r="CC25" s="486"/>
      <c r="CD25" s="190"/>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77"/>
      <c r="B26" s="434"/>
      <c r="C26" s="435"/>
      <c r="D26" s="436"/>
      <c r="E26" s="411" t="s">
        <v>181</v>
      </c>
      <c r="F26" s="412"/>
      <c r="G26" s="412"/>
      <c r="H26" s="412"/>
      <c r="I26" s="412"/>
      <c r="J26" s="412"/>
      <c r="K26" s="413"/>
      <c r="L26" s="408">
        <v>1</v>
      </c>
      <c r="M26" s="409"/>
      <c r="N26" s="409"/>
      <c r="O26" s="409"/>
      <c r="P26" s="410"/>
      <c r="Q26" s="408">
        <v>5240</v>
      </c>
      <c r="R26" s="409"/>
      <c r="S26" s="409"/>
      <c r="T26" s="409"/>
      <c r="U26" s="409"/>
      <c r="V26" s="410"/>
      <c r="W26" s="498"/>
      <c r="X26" s="435"/>
      <c r="Y26" s="436"/>
      <c r="Z26" s="411" t="s">
        <v>182</v>
      </c>
      <c r="AA26" s="466"/>
      <c r="AB26" s="466"/>
      <c r="AC26" s="466"/>
      <c r="AD26" s="466"/>
      <c r="AE26" s="466"/>
      <c r="AF26" s="466"/>
      <c r="AG26" s="467"/>
      <c r="AH26" s="408" t="s">
        <v>179</v>
      </c>
      <c r="AI26" s="409"/>
      <c r="AJ26" s="409"/>
      <c r="AK26" s="409"/>
      <c r="AL26" s="410"/>
      <c r="AM26" s="408" t="s">
        <v>178</v>
      </c>
      <c r="AN26" s="409"/>
      <c r="AO26" s="409"/>
      <c r="AP26" s="409"/>
      <c r="AQ26" s="409"/>
      <c r="AR26" s="410"/>
      <c r="AS26" s="408" t="s">
        <v>179</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179</v>
      </c>
      <c r="BO26" s="456"/>
      <c r="BP26" s="456"/>
      <c r="BQ26" s="456"/>
      <c r="BR26" s="456"/>
      <c r="BS26" s="456"/>
      <c r="BT26" s="456"/>
      <c r="BU26" s="457"/>
      <c r="BV26" s="455" t="s">
        <v>178</v>
      </c>
      <c r="BW26" s="456"/>
      <c r="BX26" s="456"/>
      <c r="BY26" s="456"/>
      <c r="BZ26" s="456"/>
      <c r="CA26" s="456"/>
      <c r="CB26" s="456"/>
      <c r="CC26" s="457"/>
      <c r="CD26" s="190"/>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77"/>
      <c r="B27" s="434"/>
      <c r="C27" s="435"/>
      <c r="D27" s="436"/>
      <c r="E27" s="411" t="s">
        <v>184</v>
      </c>
      <c r="F27" s="412"/>
      <c r="G27" s="412"/>
      <c r="H27" s="412"/>
      <c r="I27" s="412"/>
      <c r="J27" s="412"/>
      <c r="K27" s="413"/>
      <c r="L27" s="408">
        <v>1</v>
      </c>
      <c r="M27" s="409"/>
      <c r="N27" s="409"/>
      <c r="O27" s="409"/>
      <c r="P27" s="410"/>
      <c r="Q27" s="408">
        <v>3330</v>
      </c>
      <c r="R27" s="409"/>
      <c r="S27" s="409"/>
      <c r="T27" s="409"/>
      <c r="U27" s="409"/>
      <c r="V27" s="410"/>
      <c r="W27" s="498"/>
      <c r="X27" s="435"/>
      <c r="Y27" s="436"/>
      <c r="Z27" s="411" t="s">
        <v>185</v>
      </c>
      <c r="AA27" s="412"/>
      <c r="AB27" s="412"/>
      <c r="AC27" s="412"/>
      <c r="AD27" s="412"/>
      <c r="AE27" s="412"/>
      <c r="AF27" s="412"/>
      <c r="AG27" s="413"/>
      <c r="AH27" s="408" t="s">
        <v>178</v>
      </c>
      <c r="AI27" s="409"/>
      <c r="AJ27" s="409"/>
      <c r="AK27" s="409"/>
      <c r="AL27" s="410"/>
      <c r="AM27" s="408" t="s">
        <v>178</v>
      </c>
      <c r="AN27" s="409"/>
      <c r="AO27" s="409"/>
      <c r="AP27" s="409"/>
      <c r="AQ27" s="409"/>
      <c r="AR27" s="410"/>
      <c r="AS27" s="408" t="s">
        <v>178</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t="s">
        <v>178</v>
      </c>
      <c r="BO27" s="490"/>
      <c r="BP27" s="490"/>
      <c r="BQ27" s="490"/>
      <c r="BR27" s="490"/>
      <c r="BS27" s="490"/>
      <c r="BT27" s="490"/>
      <c r="BU27" s="491"/>
      <c r="BV27" s="489" t="s">
        <v>130</v>
      </c>
      <c r="BW27" s="490"/>
      <c r="BX27" s="490"/>
      <c r="BY27" s="490"/>
      <c r="BZ27" s="490"/>
      <c r="CA27" s="490"/>
      <c r="CB27" s="490"/>
      <c r="CC27" s="491"/>
      <c r="CD27" s="192"/>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77"/>
      <c r="B28" s="434"/>
      <c r="C28" s="435"/>
      <c r="D28" s="436"/>
      <c r="E28" s="411" t="s">
        <v>187</v>
      </c>
      <c r="F28" s="412"/>
      <c r="G28" s="412"/>
      <c r="H28" s="412"/>
      <c r="I28" s="412"/>
      <c r="J28" s="412"/>
      <c r="K28" s="413"/>
      <c r="L28" s="408">
        <v>1</v>
      </c>
      <c r="M28" s="409"/>
      <c r="N28" s="409"/>
      <c r="O28" s="409"/>
      <c r="P28" s="410"/>
      <c r="Q28" s="408">
        <v>2750</v>
      </c>
      <c r="R28" s="409"/>
      <c r="S28" s="409"/>
      <c r="T28" s="409"/>
      <c r="U28" s="409"/>
      <c r="V28" s="410"/>
      <c r="W28" s="498"/>
      <c r="X28" s="435"/>
      <c r="Y28" s="436"/>
      <c r="Z28" s="411" t="s">
        <v>188</v>
      </c>
      <c r="AA28" s="412"/>
      <c r="AB28" s="412"/>
      <c r="AC28" s="412"/>
      <c r="AD28" s="412"/>
      <c r="AE28" s="412"/>
      <c r="AF28" s="412"/>
      <c r="AG28" s="413"/>
      <c r="AH28" s="408" t="s">
        <v>179</v>
      </c>
      <c r="AI28" s="409"/>
      <c r="AJ28" s="409"/>
      <c r="AK28" s="409"/>
      <c r="AL28" s="410"/>
      <c r="AM28" s="408" t="s">
        <v>178</v>
      </c>
      <c r="AN28" s="409"/>
      <c r="AO28" s="409"/>
      <c r="AP28" s="409"/>
      <c r="AQ28" s="409"/>
      <c r="AR28" s="410"/>
      <c r="AS28" s="408" t="s">
        <v>178</v>
      </c>
      <c r="AT28" s="409"/>
      <c r="AU28" s="409"/>
      <c r="AV28" s="409"/>
      <c r="AW28" s="409"/>
      <c r="AX28" s="468"/>
      <c r="AY28" s="472" t="s">
        <v>189</v>
      </c>
      <c r="AZ28" s="473"/>
      <c r="BA28" s="473"/>
      <c r="BB28" s="474"/>
      <c r="BC28" s="481" t="s">
        <v>49</v>
      </c>
      <c r="BD28" s="482"/>
      <c r="BE28" s="482"/>
      <c r="BF28" s="482"/>
      <c r="BG28" s="482"/>
      <c r="BH28" s="482"/>
      <c r="BI28" s="482"/>
      <c r="BJ28" s="482"/>
      <c r="BK28" s="482"/>
      <c r="BL28" s="482"/>
      <c r="BM28" s="483"/>
      <c r="BN28" s="484">
        <v>941859</v>
      </c>
      <c r="BO28" s="485"/>
      <c r="BP28" s="485"/>
      <c r="BQ28" s="485"/>
      <c r="BR28" s="485"/>
      <c r="BS28" s="485"/>
      <c r="BT28" s="485"/>
      <c r="BU28" s="486"/>
      <c r="BV28" s="484">
        <v>880847</v>
      </c>
      <c r="BW28" s="485"/>
      <c r="BX28" s="485"/>
      <c r="BY28" s="485"/>
      <c r="BZ28" s="485"/>
      <c r="CA28" s="485"/>
      <c r="CB28" s="485"/>
      <c r="CC28" s="486"/>
      <c r="CD28" s="190"/>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77"/>
      <c r="B29" s="434"/>
      <c r="C29" s="435"/>
      <c r="D29" s="436"/>
      <c r="E29" s="411" t="s">
        <v>190</v>
      </c>
      <c r="F29" s="412"/>
      <c r="G29" s="412"/>
      <c r="H29" s="412"/>
      <c r="I29" s="412"/>
      <c r="J29" s="412"/>
      <c r="K29" s="413"/>
      <c r="L29" s="408">
        <v>10</v>
      </c>
      <c r="M29" s="409"/>
      <c r="N29" s="409"/>
      <c r="O29" s="409"/>
      <c r="P29" s="410"/>
      <c r="Q29" s="408">
        <v>2500</v>
      </c>
      <c r="R29" s="409"/>
      <c r="S29" s="409"/>
      <c r="T29" s="409"/>
      <c r="U29" s="409"/>
      <c r="V29" s="410"/>
      <c r="W29" s="499"/>
      <c r="X29" s="500"/>
      <c r="Y29" s="501"/>
      <c r="Z29" s="411" t="s">
        <v>191</v>
      </c>
      <c r="AA29" s="412"/>
      <c r="AB29" s="412"/>
      <c r="AC29" s="412"/>
      <c r="AD29" s="412"/>
      <c r="AE29" s="412"/>
      <c r="AF29" s="412"/>
      <c r="AG29" s="413"/>
      <c r="AH29" s="408">
        <v>100</v>
      </c>
      <c r="AI29" s="409"/>
      <c r="AJ29" s="409"/>
      <c r="AK29" s="409"/>
      <c r="AL29" s="410"/>
      <c r="AM29" s="408">
        <v>292600</v>
      </c>
      <c r="AN29" s="409"/>
      <c r="AO29" s="409"/>
      <c r="AP29" s="409"/>
      <c r="AQ29" s="409"/>
      <c r="AR29" s="410"/>
      <c r="AS29" s="408">
        <v>2926</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209930</v>
      </c>
      <c r="BO29" s="456"/>
      <c r="BP29" s="456"/>
      <c r="BQ29" s="456"/>
      <c r="BR29" s="456"/>
      <c r="BS29" s="456"/>
      <c r="BT29" s="456"/>
      <c r="BU29" s="457"/>
      <c r="BV29" s="455">
        <v>166927</v>
      </c>
      <c r="BW29" s="456"/>
      <c r="BX29" s="456"/>
      <c r="BY29" s="456"/>
      <c r="BZ29" s="456"/>
      <c r="CA29" s="456"/>
      <c r="CB29" s="456"/>
      <c r="CC29" s="457"/>
      <c r="CD29" s="192"/>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77"/>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1727198</v>
      </c>
      <c r="BO30" s="490"/>
      <c r="BP30" s="490"/>
      <c r="BQ30" s="490"/>
      <c r="BR30" s="490"/>
      <c r="BS30" s="490"/>
      <c r="BT30" s="490"/>
      <c r="BU30" s="491"/>
      <c r="BV30" s="489">
        <v>1688959</v>
      </c>
      <c r="BW30" s="490"/>
      <c r="BX30" s="490"/>
      <c r="BY30" s="490"/>
      <c r="BZ30" s="490"/>
      <c r="CA30" s="490"/>
      <c r="CB30" s="490"/>
      <c r="CC30" s="491"/>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15">
      <c r="A31" s="177"/>
      <c r="B31" s="199"/>
      <c r="DI31" s="200"/>
    </row>
    <row r="32" spans="1:113" ht="13.5" customHeight="1" x14ac:dyDescent="0.15">
      <c r="A32" s="177"/>
      <c r="B32" s="201"/>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0"/>
    </row>
    <row r="33" spans="1:113" ht="13.5" customHeight="1" x14ac:dyDescent="0.15">
      <c r="A33" s="177"/>
      <c r="B33" s="201"/>
      <c r="C33" s="407" t="s">
        <v>200</v>
      </c>
      <c r="D33" s="407"/>
      <c r="E33" s="406" t="s">
        <v>201</v>
      </c>
      <c r="F33" s="406"/>
      <c r="G33" s="406"/>
      <c r="H33" s="406"/>
      <c r="I33" s="406"/>
      <c r="J33" s="406"/>
      <c r="K33" s="406"/>
      <c r="L33" s="406"/>
      <c r="M33" s="406"/>
      <c r="N33" s="406"/>
      <c r="O33" s="406"/>
      <c r="P33" s="406"/>
      <c r="Q33" s="406"/>
      <c r="R33" s="406"/>
      <c r="S33" s="406"/>
      <c r="T33" s="202"/>
      <c r="U33" s="407" t="s">
        <v>202</v>
      </c>
      <c r="V33" s="407"/>
      <c r="W33" s="406" t="s">
        <v>203</v>
      </c>
      <c r="X33" s="406"/>
      <c r="Y33" s="406"/>
      <c r="Z33" s="406"/>
      <c r="AA33" s="406"/>
      <c r="AB33" s="406"/>
      <c r="AC33" s="406"/>
      <c r="AD33" s="406"/>
      <c r="AE33" s="406"/>
      <c r="AF33" s="406"/>
      <c r="AG33" s="406"/>
      <c r="AH33" s="406"/>
      <c r="AI33" s="406"/>
      <c r="AJ33" s="406"/>
      <c r="AK33" s="406"/>
      <c r="AL33" s="202"/>
      <c r="AM33" s="407" t="s">
        <v>202</v>
      </c>
      <c r="AN33" s="407"/>
      <c r="AO33" s="406" t="s">
        <v>201</v>
      </c>
      <c r="AP33" s="406"/>
      <c r="AQ33" s="406"/>
      <c r="AR33" s="406"/>
      <c r="AS33" s="406"/>
      <c r="AT33" s="406"/>
      <c r="AU33" s="406"/>
      <c r="AV33" s="406"/>
      <c r="AW33" s="406"/>
      <c r="AX33" s="406"/>
      <c r="AY33" s="406"/>
      <c r="AZ33" s="406"/>
      <c r="BA33" s="406"/>
      <c r="BB33" s="406"/>
      <c r="BC33" s="406"/>
      <c r="BD33" s="203"/>
      <c r="BE33" s="406" t="s">
        <v>204</v>
      </c>
      <c r="BF33" s="406"/>
      <c r="BG33" s="406" t="s">
        <v>205</v>
      </c>
      <c r="BH33" s="406"/>
      <c r="BI33" s="406"/>
      <c r="BJ33" s="406"/>
      <c r="BK33" s="406"/>
      <c r="BL33" s="406"/>
      <c r="BM33" s="406"/>
      <c r="BN33" s="406"/>
      <c r="BO33" s="406"/>
      <c r="BP33" s="406"/>
      <c r="BQ33" s="406"/>
      <c r="BR33" s="406"/>
      <c r="BS33" s="406"/>
      <c r="BT33" s="406"/>
      <c r="BU33" s="406"/>
      <c r="BV33" s="203"/>
      <c r="BW33" s="407" t="s">
        <v>204</v>
      </c>
      <c r="BX33" s="407"/>
      <c r="BY33" s="406" t="s">
        <v>206</v>
      </c>
      <c r="BZ33" s="406"/>
      <c r="CA33" s="406"/>
      <c r="CB33" s="406"/>
      <c r="CC33" s="406"/>
      <c r="CD33" s="406"/>
      <c r="CE33" s="406"/>
      <c r="CF33" s="406"/>
      <c r="CG33" s="406"/>
      <c r="CH33" s="406"/>
      <c r="CI33" s="406"/>
      <c r="CJ33" s="406"/>
      <c r="CK33" s="406"/>
      <c r="CL33" s="406"/>
      <c r="CM33" s="406"/>
      <c r="CN33" s="202"/>
      <c r="CO33" s="407" t="s">
        <v>202</v>
      </c>
      <c r="CP33" s="407"/>
      <c r="CQ33" s="406" t="s">
        <v>207</v>
      </c>
      <c r="CR33" s="406"/>
      <c r="CS33" s="406"/>
      <c r="CT33" s="406"/>
      <c r="CU33" s="406"/>
      <c r="CV33" s="406"/>
      <c r="CW33" s="406"/>
      <c r="CX33" s="406"/>
      <c r="CY33" s="406"/>
      <c r="CZ33" s="406"/>
      <c r="DA33" s="406"/>
      <c r="DB33" s="406"/>
      <c r="DC33" s="406"/>
      <c r="DD33" s="406"/>
      <c r="DE33" s="406"/>
      <c r="DF33" s="202"/>
      <c r="DG33" s="405" t="s">
        <v>208</v>
      </c>
      <c r="DH33" s="405"/>
      <c r="DI33" s="204"/>
    </row>
    <row r="34" spans="1:113" ht="32.25" customHeight="1" x14ac:dyDescent="0.15">
      <c r="A34" s="177"/>
      <c r="B34" s="201"/>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77"/>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77"/>
      <c r="AM34" s="403">
        <f>IF(AO34="","",MAX(C34:D43,U34:V43)+1)</f>
        <v>5</v>
      </c>
      <c r="AN34" s="403"/>
      <c r="AO34" s="404" t="str">
        <f>IF('各会計、関係団体の財政状況及び健全化判断比率'!B31="","",'各会計、関係団体の財政状況及び健全化判断比率'!B31)</f>
        <v>下水道事業会計</v>
      </c>
      <c r="AP34" s="404"/>
      <c r="AQ34" s="404"/>
      <c r="AR34" s="404"/>
      <c r="AS34" s="404"/>
      <c r="AT34" s="404"/>
      <c r="AU34" s="404"/>
      <c r="AV34" s="404"/>
      <c r="AW34" s="404"/>
      <c r="AX34" s="404"/>
      <c r="AY34" s="404"/>
      <c r="AZ34" s="404"/>
      <c r="BA34" s="404"/>
      <c r="BB34" s="404"/>
      <c r="BC34" s="404"/>
      <c r="BD34" s="177"/>
      <c r="BE34" s="403">
        <f>IF(BG34="","",MAX(C34:D43,U34:V43,AM34:AN43)+1)</f>
        <v>6</v>
      </c>
      <c r="BF34" s="403"/>
      <c r="BG34" s="404" t="str">
        <f>IF('各会計、関係団体の財政状況及び健全化判断比率'!B32="","",'各会計、関係団体の財政状況及び健全化判断比率'!B32)</f>
        <v>簡易水道事業特別会計</v>
      </c>
      <c r="BH34" s="404"/>
      <c r="BI34" s="404"/>
      <c r="BJ34" s="404"/>
      <c r="BK34" s="404"/>
      <c r="BL34" s="404"/>
      <c r="BM34" s="404"/>
      <c r="BN34" s="404"/>
      <c r="BO34" s="404"/>
      <c r="BP34" s="404"/>
      <c r="BQ34" s="404"/>
      <c r="BR34" s="404"/>
      <c r="BS34" s="404"/>
      <c r="BT34" s="404"/>
      <c r="BU34" s="404"/>
      <c r="BV34" s="177"/>
      <c r="BW34" s="403">
        <f>IF(BY34="","",MAX(C34:D43,U34:V43,AM34:AN43,BE34:BF43)+1)</f>
        <v>8</v>
      </c>
      <c r="BX34" s="403"/>
      <c r="BY34" s="404" t="str">
        <f>IF('各会計、関係団体の財政状況及び健全化判断比率'!B68="","",'各会計、関係団体の財政状況及び健全化判断比率'!B68)</f>
        <v>熊本県市町村総合事務組合</v>
      </c>
      <c r="BZ34" s="404"/>
      <c r="CA34" s="404"/>
      <c r="CB34" s="404"/>
      <c r="CC34" s="404"/>
      <c r="CD34" s="404"/>
      <c r="CE34" s="404"/>
      <c r="CF34" s="404"/>
      <c r="CG34" s="404"/>
      <c r="CH34" s="404"/>
      <c r="CI34" s="404"/>
      <c r="CJ34" s="404"/>
      <c r="CK34" s="404"/>
      <c r="CL34" s="404"/>
      <c r="CM34" s="404"/>
      <c r="CN34" s="177"/>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4"/>
    </row>
    <row r="35" spans="1:113" ht="32.25" customHeight="1" x14ac:dyDescent="0.15">
      <c r="A35" s="177"/>
      <c r="B35" s="201"/>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77"/>
      <c r="U35" s="403">
        <f>IF(W35="","",U34+1)</f>
        <v>3</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77"/>
      <c r="AM35" s="403" t="str">
        <f t="shared" ref="AM35:AM43" si="0">IF(AO35="","",AM34+1)</f>
        <v/>
      </c>
      <c r="AN35" s="403"/>
      <c r="AO35" s="404"/>
      <c r="AP35" s="404"/>
      <c r="AQ35" s="404"/>
      <c r="AR35" s="404"/>
      <c r="AS35" s="404"/>
      <c r="AT35" s="404"/>
      <c r="AU35" s="404"/>
      <c r="AV35" s="404"/>
      <c r="AW35" s="404"/>
      <c r="AX35" s="404"/>
      <c r="AY35" s="404"/>
      <c r="AZ35" s="404"/>
      <c r="BA35" s="404"/>
      <c r="BB35" s="404"/>
      <c r="BC35" s="404"/>
      <c r="BD35" s="177"/>
      <c r="BE35" s="403">
        <f t="shared" ref="BE35:BE43" si="1">IF(BG35="","",BE34+1)</f>
        <v>7</v>
      </c>
      <c r="BF35" s="403"/>
      <c r="BG35" s="404" t="str">
        <f>IF('各会計、関係団体の財政状況及び健全化判断比率'!B33="","",'各会計、関係団体の財政状況及び健全化判断比率'!B33)</f>
        <v>浄化槽整備推進事業特別会計</v>
      </c>
      <c r="BH35" s="404"/>
      <c r="BI35" s="404"/>
      <c r="BJ35" s="404"/>
      <c r="BK35" s="404"/>
      <c r="BL35" s="404"/>
      <c r="BM35" s="404"/>
      <c r="BN35" s="404"/>
      <c r="BO35" s="404"/>
      <c r="BP35" s="404"/>
      <c r="BQ35" s="404"/>
      <c r="BR35" s="404"/>
      <c r="BS35" s="404"/>
      <c r="BT35" s="404"/>
      <c r="BU35" s="404"/>
      <c r="BV35" s="177"/>
      <c r="BW35" s="403">
        <f t="shared" ref="BW35:BW43" si="2">IF(BY35="","",BW34+1)</f>
        <v>9</v>
      </c>
      <c r="BX35" s="403"/>
      <c r="BY35" s="404" t="str">
        <f>IF('各会計、関係団体の財政状況及び健全化判断比率'!B69="","",'各会計、関係団体の財政状況及び健全化判断比率'!B69)</f>
        <v>有明広域行政事務組合</v>
      </c>
      <c r="BZ35" s="404"/>
      <c r="CA35" s="404"/>
      <c r="CB35" s="404"/>
      <c r="CC35" s="404"/>
      <c r="CD35" s="404"/>
      <c r="CE35" s="404"/>
      <c r="CF35" s="404"/>
      <c r="CG35" s="404"/>
      <c r="CH35" s="404"/>
      <c r="CI35" s="404"/>
      <c r="CJ35" s="404"/>
      <c r="CK35" s="404"/>
      <c r="CL35" s="404"/>
      <c r="CM35" s="404"/>
      <c r="CN35" s="177"/>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4"/>
    </row>
    <row r="36" spans="1:113" ht="32.25" customHeight="1" x14ac:dyDescent="0.15">
      <c r="A36" s="177"/>
      <c r="B36" s="201"/>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77"/>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77"/>
      <c r="AM36" s="403" t="str">
        <f t="shared" si="0"/>
        <v/>
      </c>
      <c r="AN36" s="403"/>
      <c r="AO36" s="404"/>
      <c r="AP36" s="404"/>
      <c r="AQ36" s="404"/>
      <c r="AR36" s="404"/>
      <c r="AS36" s="404"/>
      <c r="AT36" s="404"/>
      <c r="AU36" s="404"/>
      <c r="AV36" s="404"/>
      <c r="AW36" s="404"/>
      <c r="AX36" s="404"/>
      <c r="AY36" s="404"/>
      <c r="AZ36" s="404"/>
      <c r="BA36" s="404"/>
      <c r="BB36" s="404"/>
      <c r="BC36" s="404"/>
      <c r="BD36" s="177"/>
      <c r="BE36" s="403" t="str">
        <f t="shared" si="1"/>
        <v/>
      </c>
      <c r="BF36" s="403"/>
      <c r="BG36" s="404"/>
      <c r="BH36" s="404"/>
      <c r="BI36" s="404"/>
      <c r="BJ36" s="404"/>
      <c r="BK36" s="404"/>
      <c r="BL36" s="404"/>
      <c r="BM36" s="404"/>
      <c r="BN36" s="404"/>
      <c r="BO36" s="404"/>
      <c r="BP36" s="404"/>
      <c r="BQ36" s="404"/>
      <c r="BR36" s="404"/>
      <c r="BS36" s="404"/>
      <c r="BT36" s="404"/>
      <c r="BU36" s="404"/>
      <c r="BV36" s="177"/>
      <c r="BW36" s="403">
        <f t="shared" si="2"/>
        <v>10</v>
      </c>
      <c r="BX36" s="403"/>
      <c r="BY36" s="404" t="str">
        <f>IF('各会計、関係団体の財政状況及び健全化判断比率'!B70="","",'各会計、関係団体の財政状況及び健全化判断比率'!B70)</f>
        <v>熊本県後期高齢者医療広域連合（一般会計）</v>
      </c>
      <c r="BZ36" s="404"/>
      <c r="CA36" s="404"/>
      <c r="CB36" s="404"/>
      <c r="CC36" s="404"/>
      <c r="CD36" s="404"/>
      <c r="CE36" s="404"/>
      <c r="CF36" s="404"/>
      <c r="CG36" s="404"/>
      <c r="CH36" s="404"/>
      <c r="CI36" s="404"/>
      <c r="CJ36" s="404"/>
      <c r="CK36" s="404"/>
      <c r="CL36" s="404"/>
      <c r="CM36" s="404"/>
      <c r="CN36" s="177"/>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4"/>
    </row>
    <row r="37" spans="1:113" ht="32.25" customHeight="1" x14ac:dyDescent="0.15">
      <c r="A37" s="177"/>
      <c r="B37" s="201"/>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77"/>
      <c r="U37" s="403" t="str">
        <f t="shared" si="4"/>
        <v/>
      </c>
      <c r="V37" s="403"/>
      <c r="W37" s="404"/>
      <c r="X37" s="404"/>
      <c r="Y37" s="404"/>
      <c r="Z37" s="404"/>
      <c r="AA37" s="404"/>
      <c r="AB37" s="404"/>
      <c r="AC37" s="404"/>
      <c r="AD37" s="404"/>
      <c r="AE37" s="404"/>
      <c r="AF37" s="404"/>
      <c r="AG37" s="404"/>
      <c r="AH37" s="404"/>
      <c r="AI37" s="404"/>
      <c r="AJ37" s="404"/>
      <c r="AK37" s="404"/>
      <c r="AL37" s="177"/>
      <c r="AM37" s="403" t="str">
        <f t="shared" si="0"/>
        <v/>
      </c>
      <c r="AN37" s="403"/>
      <c r="AO37" s="404"/>
      <c r="AP37" s="404"/>
      <c r="AQ37" s="404"/>
      <c r="AR37" s="404"/>
      <c r="AS37" s="404"/>
      <c r="AT37" s="404"/>
      <c r="AU37" s="404"/>
      <c r="AV37" s="404"/>
      <c r="AW37" s="404"/>
      <c r="AX37" s="404"/>
      <c r="AY37" s="404"/>
      <c r="AZ37" s="404"/>
      <c r="BA37" s="404"/>
      <c r="BB37" s="404"/>
      <c r="BC37" s="404"/>
      <c r="BD37" s="177"/>
      <c r="BE37" s="403" t="str">
        <f t="shared" si="1"/>
        <v/>
      </c>
      <c r="BF37" s="403"/>
      <c r="BG37" s="404"/>
      <c r="BH37" s="404"/>
      <c r="BI37" s="404"/>
      <c r="BJ37" s="404"/>
      <c r="BK37" s="404"/>
      <c r="BL37" s="404"/>
      <c r="BM37" s="404"/>
      <c r="BN37" s="404"/>
      <c r="BO37" s="404"/>
      <c r="BP37" s="404"/>
      <c r="BQ37" s="404"/>
      <c r="BR37" s="404"/>
      <c r="BS37" s="404"/>
      <c r="BT37" s="404"/>
      <c r="BU37" s="404"/>
      <c r="BV37" s="177"/>
      <c r="BW37" s="403">
        <f t="shared" si="2"/>
        <v>11</v>
      </c>
      <c r="BX37" s="403"/>
      <c r="BY37" s="404" t="str">
        <f>IF('各会計、関係団体の財政状況及び健全化判断比率'!B71="","",'各会計、関係団体の財政状況及び健全化判断比率'!B71)</f>
        <v>熊本県後期高齢者医療広域連合（後期高齢者医療特別会計）</v>
      </c>
      <c r="BZ37" s="404"/>
      <c r="CA37" s="404"/>
      <c r="CB37" s="404"/>
      <c r="CC37" s="404"/>
      <c r="CD37" s="404"/>
      <c r="CE37" s="404"/>
      <c r="CF37" s="404"/>
      <c r="CG37" s="404"/>
      <c r="CH37" s="404"/>
      <c r="CI37" s="404"/>
      <c r="CJ37" s="404"/>
      <c r="CK37" s="404"/>
      <c r="CL37" s="404"/>
      <c r="CM37" s="404"/>
      <c r="CN37" s="177"/>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4"/>
    </row>
    <row r="38" spans="1:113" ht="32.25" customHeight="1" x14ac:dyDescent="0.15">
      <c r="A38" s="177"/>
      <c r="B38" s="201"/>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77"/>
      <c r="U38" s="403" t="str">
        <f t="shared" si="4"/>
        <v/>
      </c>
      <c r="V38" s="403"/>
      <c r="W38" s="404"/>
      <c r="X38" s="404"/>
      <c r="Y38" s="404"/>
      <c r="Z38" s="404"/>
      <c r="AA38" s="404"/>
      <c r="AB38" s="404"/>
      <c r="AC38" s="404"/>
      <c r="AD38" s="404"/>
      <c r="AE38" s="404"/>
      <c r="AF38" s="404"/>
      <c r="AG38" s="404"/>
      <c r="AH38" s="404"/>
      <c r="AI38" s="404"/>
      <c r="AJ38" s="404"/>
      <c r="AK38" s="404"/>
      <c r="AL38" s="177"/>
      <c r="AM38" s="403" t="str">
        <f t="shared" si="0"/>
        <v/>
      </c>
      <c r="AN38" s="403"/>
      <c r="AO38" s="404"/>
      <c r="AP38" s="404"/>
      <c r="AQ38" s="404"/>
      <c r="AR38" s="404"/>
      <c r="AS38" s="404"/>
      <c r="AT38" s="404"/>
      <c r="AU38" s="404"/>
      <c r="AV38" s="404"/>
      <c r="AW38" s="404"/>
      <c r="AX38" s="404"/>
      <c r="AY38" s="404"/>
      <c r="AZ38" s="404"/>
      <c r="BA38" s="404"/>
      <c r="BB38" s="404"/>
      <c r="BC38" s="404"/>
      <c r="BD38" s="177"/>
      <c r="BE38" s="403" t="str">
        <f t="shared" si="1"/>
        <v/>
      </c>
      <c r="BF38" s="403"/>
      <c r="BG38" s="404"/>
      <c r="BH38" s="404"/>
      <c r="BI38" s="404"/>
      <c r="BJ38" s="404"/>
      <c r="BK38" s="404"/>
      <c r="BL38" s="404"/>
      <c r="BM38" s="404"/>
      <c r="BN38" s="404"/>
      <c r="BO38" s="404"/>
      <c r="BP38" s="404"/>
      <c r="BQ38" s="404"/>
      <c r="BR38" s="404"/>
      <c r="BS38" s="404"/>
      <c r="BT38" s="404"/>
      <c r="BU38" s="404"/>
      <c r="BV38" s="177"/>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77"/>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4"/>
    </row>
    <row r="39" spans="1:113" ht="32.25" customHeight="1" x14ac:dyDescent="0.15">
      <c r="A39" s="177"/>
      <c r="B39" s="201"/>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77"/>
      <c r="U39" s="403" t="str">
        <f t="shared" si="4"/>
        <v/>
      </c>
      <c r="V39" s="403"/>
      <c r="W39" s="404"/>
      <c r="X39" s="404"/>
      <c r="Y39" s="404"/>
      <c r="Z39" s="404"/>
      <c r="AA39" s="404"/>
      <c r="AB39" s="404"/>
      <c r="AC39" s="404"/>
      <c r="AD39" s="404"/>
      <c r="AE39" s="404"/>
      <c r="AF39" s="404"/>
      <c r="AG39" s="404"/>
      <c r="AH39" s="404"/>
      <c r="AI39" s="404"/>
      <c r="AJ39" s="404"/>
      <c r="AK39" s="404"/>
      <c r="AL39" s="177"/>
      <c r="AM39" s="403" t="str">
        <f t="shared" si="0"/>
        <v/>
      </c>
      <c r="AN39" s="403"/>
      <c r="AO39" s="404"/>
      <c r="AP39" s="404"/>
      <c r="AQ39" s="404"/>
      <c r="AR39" s="404"/>
      <c r="AS39" s="404"/>
      <c r="AT39" s="404"/>
      <c r="AU39" s="404"/>
      <c r="AV39" s="404"/>
      <c r="AW39" s="404"/>
      <c r="AX39" s="404"/>
      <c r="AY39" s="404"/>
      <c r="AZ39" s="404"/>
      <c r="BA39" s="404"/>
      <c r="BB39" s="404"/>
      <c r="BC39" s="404"/>
      <c r="BD39" s="177"/>
      <c r="BE39" s="403" t="str">
        <f t="shared" si="1"/>
        <v/>
      </c>
      <c r="BF39" s="403"/>
      <c r="BG39" s="404"/>
      <c r="BH39" s="404"/>
      <c r="BI39" s="404"/>
      <c r="BJ39" s="404"/>
      <c r="BK39" s="404"/>
      <c r="BL39" s="404"/>
      <c r="BM39" s="404"/>
      <c r="BN39" s="404"/>
      <c r="BO39" s="404"/>
      <c r="BP39" s="404"/>
      <c r="BQ39" s="404"/>
      <c r="BR39" s="404"/>
      <c r="BS39" s="404"/>
      <c r="BT39" s="404"/>
      <c r="BU39" s="404"/>
      <c r="BV39" s="177"/>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77"/>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4"/>
    </row>
    <row r="40" spans="1:113" ht="32.25" customHeight="1" x14ac:dyDescent="0.15">
      <c r="A40" s="177"/>
      <c r="B40" s="201"/>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77"/>
      <c r="U40" s="403" t="str">
        <f t="shared" si="4"/>
        <v/>
      </c>
      <c r="V40" s="403"/>
      <c r="W40" s="404"/>
      <c r="X40" s="404"/>
      <c r="Y40" s="404"/>
      <c r="Z40" s="404"/>
      <c r="AA40" s="404"/>
      <c r="AB40" s="404"/>
      <c r="AC40" s="404"/>
      <c r="AD40" s="404"/>
      <c r="AE40" s="404"/>
      <c r="AF40" s="404"/>
      <c r="AG40" s="404"/>
      <c r="AH40" s="404"/>
      <c r="AI40" s="404"/>
      <c r="AJ40" s="404"/>
      <c r="AK40" s="404"/>
      <c r="AL40" s="177"/>
      <c r="AM40" s="403" t="str">
        <f t="shared" si="0"/>
        <v/>
      </c>
      <c r="AN40" s="403"/>
      <c r="AO40" s="404"/>
      <c r="AP40" s="404"/>
      <c r="AQ40" s="404"/>
      <c r="AR40" s="404"/>
      <c r="AS40" s="404"/>
      <c r="AT40" s="404"/>
      <c r="AU40" s="404"/>
      <c r="AV40" s="404"/>
      <c r="AW40" s="404"/>
      <c r="AX40" s="404"/>
      <c r="AY40" s="404"/>
      <c r="AZ40" s="404"/>
      <c r="BA40" s="404"/>
      <c r="BB40" s="404"/>
      <c r="BC40" s="404"/>
      <c r="BD40" s="177"/>
      <c r="BE40" s="403" t="str">
        <f t="shared" si="1"/>
        <v/>
      </c>
      <c r="BF40" s="403"/>
      <c r="BG40" s="404"/>
      <c r="BH40" s="404"/>
      <c r="BI40" s="404"/>
      <c r="BJ40" s="404"/>
      <c r="BK40" s="404"/>
      <c r="BL40" s="404"/>
      <c r="BM40" s="404"/>
      <c r="BN40" s="404"/>
      <c r="BO40" s="404"/>
      <c r="BP40" s="404"/>
      <c r="BQ40" s="404"/>
      <c r="BR40" s="404"/>
      <c r="BS40" s="404"/>
      <c r="BT40" s="404"/>
      <c r="BU40" s="404"/>
      <c r="BV40" s="177"/>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77"/>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4"/>
    </row>
    <row r="41" spans="1:113" ht="32.25" customHeight="1" x14ac:dyDescent="0.15">
      <c r="A41" s="177"/>
      <c r="B41" s="201"/>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77"/>
      <c r="U41" s="403" t="str">
        <f t="shared" si="4"/>
        <v/>
      </c>
      <c r="V41" s="403"/>
      <c r="W41" s="404"/>
      <c r="X41" s="404"/>
      <c r="Y41" s="404"/>
      <c r="Z41" s="404"/>
      <c r="AA41" s="404"/>
      <c r="AB41" s="404"/>
      <c r="AC41" s="404"/>
      <c r="AD41" s="404"/>
      <c r="AE41" s="404"/>
      <c r="AF41" s="404"/>
      <c r="AG41" s="404"/>
      <c r="AH41" s="404"/>
      <c r="AI41" s="404"/>
      <c r="AJ41" s="404"/>
      <c r="AK41" s="404"/>
      <c r="AL41" s="177"/>
      <c r="AM41" s="403" t="str">
        <f t="shared" si="0"/>
        <v/>
      </c>
      <c r="AN41" s="403"/>
      <c r="AO41" s="404"/>
      <c r="AP41" s="404"/>
      <c r="AQ41" s="404"/>
      <c r="AR41" s="404"/>
      <c r="AS41" s="404"/>
      <c r="AT41" s="404"/>
      <c r="AU41" s="404"/>
      <c r="AV41" s="404"/>
      <c r="AW41" s="404"/>
      <c r="AX41" s="404"/>
      <c r="AY41" s="404"/>
      <c r="AZ41" s="404"/>
      <c r="BA41" s="404"/>
      <c r="BB41" s="404"/>
      <c r="BC41" s="404"/>
      <c r="BD41" s="177"/>
      <c r="BE41" s="403" t="str">
        <f t="shared" si="1"/>
        <v/>
      </c>
      <c r="BF41" s="403"/>
      <c r="BG41" s="404"/>
      <c r="BH41" s="404"/>
      <c r="BI41" s="404"/>
      <c r="BJ41" s="404"/>
      <c r="BK41" s="404"/>
      <c r="BL41" s="404"/>
      <c r="BM41" s="404"/>
      <c r="BN41" s="404"/>
      <c r="BO41" s="404"/>
      <c r="BP41" s="404"/>
      <c r="BQ41" s="404"/>
      <c r="BR41" s="404"/>
      <c r="BS41" s="404"/>
      <c r="BT41" s="404"/>
      <c r="BU41" s="404"/>
      <c r="BV41" s="177"/>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77"/>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4"/>
    </row>
    <row r="42" spans="1:113" ht="32.25" customHeight="1" x14ac:dyDescent="0.15">
      <c r="B42" s="201"/>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77"/>
      <c r="U42" s="403" t="str">
        <f t="shared" si="4"/>
        <v/>
      </c>
      <c r="V42" s="403"/>
      <c r="W42" s="404"/>
      <c r="X42" s="404"/>
      <c r="Y42" s="404"/>
      <c r="Z42" s="404"/>
      <c r="AA42" s="404"/>
      <c r="AB42" s="404"/>
      <c r="AC42" s="404"/>
      <c r="AD42" s="404"/>
      <c r="AE42" s="404"/>
      <c r="AF42" s="404"/>
      <c r="AG42" s="404"/>
      <c r="AH42" s="404"/>
      <c r="AI42" s="404"/>
      <c r="AJ42" s="404"/>
      <c r="AK42" s="404"/>
      <c r="AL42" s="177"/>
      <c r="AM42" s="403" t="str">
        <f t="shared" si="0"/>
        <v/>
      </c>
      <c r="AN42" s="403"/>
      <c r="AO42" s="404"/>
      <c r="AP42" s="404"/>
      <c r="AQ42" s="404"/>
      <c r="AR42" s="404"/>
      <c r="AS42" s="404"/>
      <c r="AT42" s="404"/>
      <c r="AU42" s="404"/>
      <c r="AV42" s="404"/>
      <c r="AW42" s="404"/>
      <c r="AX42" s="404"/>
      <c r="AY42" s="404"/>
      <c r="AZ42" s="404"/>
      <c r="BA42" s="404"/>
      <c r="BB42" s="404"/>
      <c r="BC42" s="404"/>
      <c r="BD42" s="177"/>
      <c r="BE42" s="403" t="str">
        <f t="shared" si="1"/>
        <v/>
      </c>
      <c r="BF42" s="403"/>
      <c r="BG42" s="404"/>
      <c r="BH42" s="404"/>
      <c r="BI42" s="404"/>
      <c r="BJ42" s="404"/>
      <c r="BK42" s="404"/>
      <c r="BL42" s="404"/>
      <c r="BM42" s="404"/>
      <c r="BN42" s="404"/>
      <c r="BO42" s="404"/>
      <c r="BP42" s="404"/>
      <c r="BQ42" s="404"/>
      <c r="BR42" s="404"/>
      <c r="BS42" s="404"/>
      <c r="BT42" s="404"/>
      <c r="BU42" s="404"/>
      <c r="BV42" s="177"/>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77"/>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4"/>
    </row>
    <row r="43" spans="1:113" ht="32.25" customHeight="1" x14ac:dyDescent="0.15">
      <c r="B43" s="201"/>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77"/>
      <c r="U43" s="403" t="str">
        <f t="shared" si="4"/>
        <v/>
      </c>
      <c r="V43" s="403"/>
      <c r="W43" s="404"/>
      <c r="X43" s="404"/>
      <c r="Y43" s="404"/>
      <c r="Z43" s="404"/>
      <c r="AA43" s="404"/>
      <c r="AB43" s="404"/>
      <c r="AC43" s="404"/>
      <c r="AD43" s="404"/>
      <c r="AE43" s="404"/>
      <c r="AF43" s="404"/>
      <c r="AG43" s="404"/>
      <c r="AH43" s="404"/>
      <c r="AI43" s="404"/>
      <c r="AJ43" s="404"/>
      <c r="AK43" s="404"/>
      <c r="AL43" s="177"/>
      <c r="AM43" s="403" t="str">
        <f t="shared" si="0"/>
        <v/>
      </c>
      <c r="AN43" s="403"/>
      <c r="AO43" s="404"/>
      <c r="AP43" s="404"/>
      <c r="AQ43" s="404"/>
      <c r="AR43" s="404"/>
      <c r="AS43" s="404"/>
      <c r="AT43" s="404"/>
      <c r="AU43" s="404"/>
      <c r="AV43" s="404"/>
      <c r="AW43" s="404"/>
      <c r="AX43" s="404"/>
      <c r="AY43" s="404"/>
      <c r="AZ43" s="404"/>
      <c r="BA43" s="404"/>
      <c r="BB43" s="404"/>
      <c r="BC43" s="404"/>
      <c r="BD43" s="177"/>
      <c r="BE43" s="403" t="str">
        <f t="shared" si="1"/>
        <v/>
      </c>
      <c r="BF43" s="403"/>
      <c r="BG43" s="404"/>
      <c r="BH43" s="404"/>
      <c r="BI43" s="404"/>
      <c r="BJ43" s="404"/>
      <c r="BK43" s="404"/>
      <c r="BL43" s="404"/>
      <c r="BM43" s="404"/>
      <c r="BN43" s="404"/>
      <c r="BO43" s="404"/>
      <c r="BP43" s="404"/>
      <c r="BQ43" s="404"/>
      <c r="BR43" s="404"/>
      <c r="BS43" s="404"/>
      <c r="BT43" s="404"/>
      <c r="BU43" s="404"/>
      <c r="BV43" s="177"/>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77"/>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4"/>
    </row>
    <row r="44" spans="1:113" ht="13.5" customHeight="1" thickBot="1" x14ac:dyDescent="0.2">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15"/>
    <row r="46" spans="1:113" x14ac:dyDescent="0.15">
      <c r="B46" s="176" t="s">
        <v>209</v>
      </c>
      <c r="E46" s="400" t="s">
        <v>210</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211</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212</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213</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214</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215</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216</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217</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9L8dd345DGPGmibqSG6NN4o6Pd/bCPD5v+J5vPyNzFd+m2FwHdJtMFjuoiM8SAPqNbts6O95Bx4Xf2bKo8ukwQ==" saltValue="zE5yxLVrWCFBGU75Ldwsm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92" t="s">
        <v>570</v>
      </c>
      <c r="D34" s="1192"/>
      <c r="E34" s="1193"/>
      <c r="F34" s="32">
        <v>3.76</v>
      </c>
      <c r="G34" s="33">
        <v>4.18</v>
      </c>
      <c r="H34" s="33">
        <v>3.3</v>
      </c>
      <c r="I34" s="33">
        <v>5.39</v>
      </c>
      <c r="J34" s="34">
        <v>5.26</v>
      </c>
      <c r="K34" s="22"/>
      <c r="L34" s="22"/>
      <c r="M34" s="22"/>
      <c r="N34" s="22"/>
      <c r="O34" s="22"/>
      <c r="P34" s="22"/>
    </row>
    <row r="35" spans="1:16" ht="39" customHeight="1" x14ac:dyDescent="0.15">
      <c r="A35" s="22"/>
      <c r="B35" s="35"/>
      <c r="C35" s="1186" t="s">
        <v>571</v>
      </c>
      <c r="D35" s="1187"/>
      <c r="E35" s="1188"/>
      <c r="F35" s="36">
        <v>1.81</v>
      </c>
      <c r="G35" s="37">
        <v>1.56</v>
      </c>
      <c r="H35" s="37">
        <v>0.55000000000000004</v>
      </c>
      <c r="I35" s="37">
        <v>0.84</v>
      </c>
      <c r="J35" s="38">
        <v>1.45</v>
      </c>
      <c r="K35" s="22"/>
      <c r="L35" s="22"/>
      <c r="M35" s="22"/>
      <c r="N35" s="22"/>
      <c r="O35" s="22"/>
      <c r="P35" s="22"/>
    </row>
    <row r="36" spans="1:16" ht="39" customHeight="1" x14ac:dyDescent="0.15">
      <c r="A36" s="22"/>
      <c r="B36" s="35"/>
      <c r="C36" s="1186" t="s">
        <v>572</v>
      </c>
      <c r="D36" s="1187"/>
      <c r="E36" s="1188"/>
      <c r="F36" s="36">
        <v>0.72</v>
      </c>
      <c r="G36" s="37">
        <v>1.59</v>
      </c>
      <c r="H36" s="37">
        <v>1</v>
      </c>
      <c r="I36" s="37">
        <v>1.54</v>
      </c>
      <c r="J36" s="38">
        <v>1.42</v>
      </c>
      <c r="K36" s="22"/>
      <c r="L36" s="22"/>
      <c r="M36" s="22"/>
      <c r="N36" s="22"/>
      <c r="O36" s="22"/>
      <c r="P36" s="22"/>
    </row>
    <row r="37" spans="1:16" ht="39" customHeight="1" x14ac:dyDescent="0.15">
      <c r="A37" s="22"/>
      <c r="B37" s="35"/>
      <c r="C37" s="1186" t="s">
        <v>573</v>
      </c>
      <c r="D37" s="1187"/>
      <c r="E37" s="1188"/>
      <c r="F37" s="36" t="s">
        <v>522</v>
      </c>
      <c r="G37" s="37" t="s">
        <v>522</v>
      </c>
      <c r="H37" s="37" t="s">
        <v>522</v>
      </c>
      <c r="I37" s="37">
        <v>0</v>
      </c>
      <c r="J37" s="38">
        <v>0.37</v>
      </c>
      <c r="K37" s="22"/>
      <c r="L37" s="22"/>
      <c r="M37" s="22"/>
      <c r="N37" s="22"/>
      <c r="O37" s="22"/>
      <c r="P37" s="22"/>
    </row>
    <row r="38" spans="1:16" ht="39" customHeight="1" x14ac:dyDescent="0.15">
      <c r="A38" s="22"/>
      <c r="B38" s="35"/>
      <c r="C38" s="1186" t="s">
        <v>574</v>
      </c>
      <c r="D38" s="1187"/>
      <c r="E38" s="1188"/>
      <c r="F38" s="36">
        <v>0.01</v>
      </c>
      <c r="G38" s="37">
        <v>0.02</v>
      </c>
      <c r="H38" s="37">
        <v>0.01</v>
      </c>
      <c r="I38" s="37" t="s">
        <v>522</v>
      </c>
      <c r="J38" s="38">
        <v>0.01</v>
      </c>
      <c r="K38" s="22"/>
      <c r="L38" s="22"/>
      <c r="M38" s="22"/>
      <c r="N38" s="22"/>
      <c r="O38" s="22"/>
      <c r="P38" s="22"/>
    </row>
    <row r="39" spans="1:16" ht="39" customHeight="1" x14ac:dyDescent="0.15">
      <c r="A39" s="22"/>
      <c r="B39" s="35"/>
      <c r="C39" s="1186" t="s">
        <v>575</v>
      </c>
      <c r="D39" s="1187"/>
      <c r="E39" s="1188"/>
      <c r="F39" s="36">
        <v>0</v>
      </c>
      <c r="G39" s="37">
        <v>0</v>
      </c>
      <c r="H39" s="37">
        <v>0</v>
      </c>
      <c r="I39" s="37">
        <v>0</v>
      </c>
      <c r="J39" s="38">
        <v>0</v>
      </c>
      <c r="K39" s="22"/>
      <c r="L39" s="22"/>
      <c r="M39" s="22"/>
      <c r="N39" s="22"/>
      <c r="O39" s="22"/>
      <c r="P39" s="22"/>
    </row>
    <row r="40" spans="1:16" ht="39" customHeight="1" x14ac:dyDescent="0.15">
      <c r="A40" s="22"/>
      <c r="B40" s="35"/>
      <c r="C40" s="1186" t="s">
        <v>576</v>
      </c>
      <c r="D40" s="1187"/>
      <c r="E40" s="1188"/>
      <c r="F40" s="36">
        <v>0</v>
      </c>
      <c r="G40" s="37">
        <v>0</v>
      </c>
      <c r="H40" s="37">
        <v>0</v>
      </c>
      <c r="I40" s="37">
        <v>0</v>
      </c>
      <c r="J40" s="38">
        <v>0</v>
      </c>
      <c r="K40" s="22"/>
      <c r="L40" s="22"/>
      <c r="M40" s="22"/>
      <c r="N40" s="22"/>
      <c r="O40" s="22"/>
      <c r="P40" s="22"/>
    </row>
    <row r="41" spans="1:16" ht="39" customHeight="1" x14ac:dyDescent="0.15">
      <c r="A41" s="22"/>
      <c r="B41" s="35"/>
      <c r="C41" s="1186"/>
      <c r="D41" s="1187"/>
      <c r="E41" s="1188"/>
      <c r="F41" s="36"/>
      <c r="G41" s="37"/>
      <c r="H41" s="37"/>
      <c r="I41" s="37"/>
      <c r="J41" s="38"/>
      <c r="K41" s="22"/>
      <c r="L41" s="22"/>
      <c r="M41" s="22"/>
      <c r="N41" s="22"/>
      <c r="O41" s="22"/>
      <c r="P41" s="22"/>
    </row>
    <row r="42" spans="1:16" ht="39" customHeight="1" x14ac:dyDescent="0.15">
      <c r="A42" s="22"/>
      <c r="B42" s="39"/>
      <c r="C42" s="1186" t="s">
        <v>577</v>
      </c>
      <c r="D42" s="1187"/>
      <c r="E42" s="1188"/>
      <c r="F42" s="36" t="s">
        <v>522</v>
      </c>
      <c r="G42" s="37" t="s">
        <v>522</v>
      </c>
      <c r="H42" s="37" t="s">
        <v>522</v>
      </c>
      <c r="I42" s="37" t="s">
        <v>522</v>
      </c>
      <c r="J42" s="38" t="s">
        <v>522</v>
      </c>
      <c r="K42" s="22"/>
      <c r="L42" s="22"/>
      <c r="M42" s="22"/>
      <c r="N42" s="22"/>
      <c r="O42" s="22"/>
      <c r="P42" s="22"/>
    </row>
    <row r="43" spans="1:16" ht="39" customHeight="1" thickBot="1" x14ac:dyDescent="0.2">
      <c r="A43" s="22"/>
      <c r="B43" s="40"/>
      <c r="C43" s="1189" t="s">
        <v>578</v>
      </c>
      <c r="D43" s="1190"/>
      <c r="E43" s="1191"/>
      <c r="F43" s="41">
        <v>0.15</v>
      </c>
      <c r="G43" s="42">
        <v>0.18</v>
      </c>
      <c r="H43" s="42">
        <v>0.17</v>
      </c>
      <c r="I43" s="42">
        <v>0.01</v>
      </c>
      <c r="J43" s="43" t="s">
        <v>522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LdRiU3I6JmMnNSEZjr3npSEERAq0Cs+kYzYJjzQkEIAmOOJENVBChQl5MVeBEzk6St2SLNBoEXFdnt8lRlEfA==" saltValue="UHeMr8VATzmd34NIDJ7A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17" t="s">
        <v>10</v>
      </c>
      <c r="C45" s="1218"/>
      <c r="D45" s="58"/>
      <c r="E45" s="1223" t="s">
        <v>11</v>
      </c>
      <c r="F45" s="1223"/>
      <c r="G45" s="1223"/>
      <c r="H45" s="1223"/>
      <c r="I45" s="1223"/>
      <c r="J45" s="1224"/>
      <c r="K45" s="59">
        <v>660</v>
      </c>
      <c r="L45" s="60">
        <v>694</v>
      </c>
      <c r="M45" s="60">
        <v>748</v>
      </c>
      <c r="N45" s="60">
        <v>805</v>
      </c>
      <c r="O45" s="61">
        <v>797</v>
      </c>
      <c r="P45" s="48"/>
      <c r="Q45" s="48"/>
      <c r="R45" s="48"/>
      <c r="S45" s="48"/>
      <c r="T45" s="48"/>
      <c r="U45" s="48"/>
    </row>
    <row r="46" spans="1:21" ht="30.75" customHeight="1" x14ac:dyDescent="0.15">
      <c r="A46" s="48"/>
      <c r="B46" s="1219"/>
      <c r="C46" s="1220"/>
      <c r="D46" s="62"/>
      <c r="E46" s="1196" t="s">
        <v>12</v>
      </c>
      <c r="F46" s="1196"/>
      <c r="G46" s="1196"/>
      <c r="H46" s="1196"/>
      <c r="I46" s="1196"/>
      <c r="J46" s="1197"/>
      <c r="K46" s="63" t="s">
        <v>522</v>
      </c>
      <c r="L46" s="64" t="s">
        <v>522</v>
      </c>
      <c r="M46" s="64" t="s">
        <v>522</v>
      </c>
      <c r="N46" s="64" t="s">
        <v>522</v>
      </c>
      <c r="O46" s="65" t="s">
        <v>522</v>
      </c>
      <c r="P46" s="48"/>
      <c r="Q46" s="48"/>
      <c r="R46" s="48"/>
      <c r="S46" s="48"/>
      <c r="T46" s="48"/>
      <c r="U46" s="48"/>
    </row>
    <row r="47" spans="1:21" ht="30.75" customHeight="1" x14ac:dyDescent="0.15">
      <c r="A47" s="48"/>
      <c r="B47" s="1219"/>
      <c r="C47" s="1220"/>
      <c r="D47" s="62"/>
      <c r="E47" s="1196" t="s">
        <v>13</v>
      </c>
      <c r="F47" s="1196"/>
      <c r="G47" s="1196"/>
      <c r="H47" s="1196"/>
      <c r="I47" s="1196"/>
      <c r="J47" s="1197"/>
      <c r="K47" s="63" t="s">
        <v>522</v>
      </c>
      <c r="L47" s="64" t="s">
        <v>522</v>
      </c>
      <c r="M47" s="64" t="s">
        <v>522</v>
      </c>
      <c r="N47" s="64" t="s">
        <v>522</v>
      </c>
      <c r="O47" s="65" t="s">
        <v>522</v>
      </c>
      <c r="P47" s="48"/>
      <c r="Q47" s="48"/>
      <c r="R47" s="48"/>
      <c r="S47" s="48"/>
      <c r="T47" s="48"/>
      <c r="U47" s="48"/>
    </row>
    <row r="48" spans="1:21" ht="30.75" customHeight="1" x14ac:dyDescent="0.15">
      <c r="A48" s="48"/>
      <c r="B48" s="1219"/>
      <c r="C48" s="1220"/>
      <c r="D48" s="62"/>
      <c r="E48" s="1196" t="s">
        <v>14</v>
      </c>
      <c r="F48" s="1196"/>
      <c r="G48" s="1196"/>
      <c r="H48" s="1196"/>
      <c r="I48" s="1196"/>
      <c r="J48" s="1197"/>
      <c r="K48" s="63">
        <v>79</v>
      </c>
      <c r="L48" s="64">
        <v>66</v>
      </c>
      <c r="M48" s="64">
        <v>87</v>
      </c>
      <c r="N48" s="64">
        <v>74</v>
      </c>
      <c r="O48" s="65">
        <v>76</v>
      </c>
      <c r="P48" s="48"/>
      <c r="Q48" s="48"/>
      <c r="R48" s="48"/>
      <c r="S48" s="48"/>
      <c r="T48" s="48"/>
      <c r="U48" s="48"/>
    </row>
    <row r="49" spans="1:21" ht="30.75" customHeight="1" x14ac:dyDescent="0.15">
      <c r="A49" s="48"/>
      <c r="B49" s="1219"/>
      <c r="C49" s="1220"/>
      <c r="D49" s="62"/>
      <c r="E49" s="1196" t="s">
        <v>15</v>
      </c>
      <c r="F49" s="1196"/>
      <c r="G49" s="1196"/>
      <c r="H49" s="1196"/>
      <c r="I49" s="1196"/>
      <c r="J49" s="1197"/>
      <c r="K49" s="63">
        <v>53</v>
      </c>
      <c r="L49" s="64">
        <v>47</v>
      </c>
      <c r="M49" s="64">
        <v>49</v>
      </c>
      <c r="N49" s="64">
        <v>28</v>
      </c>
      <c r="O49" s="65">
        <v>43</v>
      </c>
      <c r="P49" s="48"/>
      <c r="Q49" s="48"/>
      <c r="R49" s="48"/>
      <c r="S49" s="48"/>
      <c r="T49" s="48"/>
      <c r="U49" s="48"/>
    </row>
    <row r="50" spans="1:21" ht="30.75" customHeight="1" x14ac:dyDescent="0.15">
      <c r="A50" s="48"/>
      <c r="B50" s="1219"/>
      <c r="C50" s="1220"/>
      <c r="D50" s="62"/>
      <c r="E50" s="1196" t="s">
        <v>16</v>
      </c>
      <c r="F50" s="1196"/>
      <c r="G50" s="1196"/>
      <c r="H50" s="1196"/>
      <c r="I50" s="1196"/>
      <c r="J50" s="1197"/>
      <c r="K50" s="63">
        <v>0</v>
      </c>
      <c r="L50" s="64">
        <v>0</v>
      </c>
      <c r="M50" s="64">
        <v>4</v>
      </c>
      <c r="N50" s="64">
        <v>5</v>
      </c>
      <c r="O50" s="65">
        <v>4</v>
      </c>
      <c r="P50" s="48"/>
      <c r="Q50" s="48"/>
      <c r="R50" s="48"/>
      <c r="S50" s="48"/>
      <c r="T50" s="48"/>
      <c r="U50" s="48"/>
    </row>
    <row r="51" spans="1:21" ht="30.75" customHeight="1" x14ac:dyDescent="0.15">
      <c r="A51" s="48"/>
      <c r="B51" s="1221"/>
      <c r="C51" s="1222"/>
      <c r="D51" s="66"/>
      <c r="E51" s="1196" t="s">
        <v>17</v>
      </c>
      <c r="F51" s="1196"/>
      <c r="G51" s="1196"/>
      <c r="H51" s="1196"/>
      <c r="I51" s="1196"/>
      <c r="J51" s="1197"/>
      <c r="K51" s="63">
        <v>0</v>
      </c>
      <c r="L51" s="64">
        <v>0</v>
      </c>
      <c r="M51" s="64">
        <v>0</v>
      </c>
      <c r="N51" s="64">
        <v>0</v>
      </c>
      <c r="O51" s="65">
        <v>0</v>
      </c>
      <c r="P51" s="48"/>
      <c r="Q51" s="48"/>
      <c r="R51" s="48"/>
      <c r="S51" s="48"/>
      <c r="T51" s="48"/>
      <c r="U51" s="48"/>
    </row>
    <row r="52" spans="1:21" ht="30.75" customHeight="1" x14ac:dyDescent="0.15">
      <c r="A52" s="48"/>
      <c r="B52" s="1194" t="s">
        <v>18</v>
      </c>
      <c r="C52" s="1195"/>
      <c r="D52" s="66"/>
      <c r="E52" s="1196" t="s">
        <v>19</v>
      </c>
      <c r="F52" s="1196"/>
      <c r="G52" s="1196"/>
      <c r="H52" s="1196"/>
      <c r="I52" s="1196"/>
      <c r="J52" s="1197"/>
      <c r="K52" s="63">
        <v>564</v>
      </c>
      <c r="L52" s="64">
        <v>572</v>
      </c>
      <c r="M52" s="64">
        <v>619</v>
      </c>
      <c r="N52" s="64">
        <v>647</v>
      </c>
      <c r="O52" s="65">
        <v>659</v>
      </c>
      <c r="P52" s="48"/>
      <c r="Q52" s="48"/>
      <c r="R52" s="48"/>
      <c r="S52" s="48"/>
      <c r="T52" s="48"/>
      <c r="U52" s="48"/>
    </row>
    <row r="53" spans="1:21" ht="30.75" customHeight="1" thickBot="1" x14ac:dyDescent="0.2">
      <c r="A53" s="48"/>
      <c r="B53" s="1198" t="s">
        <v>20</v>
      </c>
      <c r="C53" s="1199"/>
      <c r="D53" s="67"/>
      <c r="E53" s="1200" t="s">
        <v>21</v>
      </c>
      <c r="F53" s="1200"/>
      <c r="G53" s="1200"/>
      <c r="H53" s="1200"/>
      <c r="I53" s="1200"/>
      <c r="J53" s="1201"/>
      <c r="K53" s="68">
        <v>228</v>
      </c>
      <c r="L53" s="69">
        <v>235</v>
      </c>
      <c r="M53" s="69">
        <v>269</v>
      </c>
      <c r="N53" s="69">
        <v>265</v>
      </c>
      <c r="O53" s="70">
        <v>261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2">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15">
      <c r="B58" s="1202" t="s">
        <v>25</v>
      </c>
      <c r="C58" s="1203"/>
      <c r="D58" s="1208" t="s">
        <v>26</v>
      </c>
      <c r="E58" s="1209"/>
      <c r="F58" s="1209"/>
      <c r="G58" s="1209"/>
      <c r="H58" s="1209"/>
      <c r="I58" s="1209"/>
      <c r="J58" s="1210"/>
      <c r="K58" s="83"/>
      <c r="L58" s="84"/>
      <c r="M58" s="84"/>
      <c r="N58" s="84"/>
      <c r="O58" s="85"/>
    </row>
    <row r="59" spans="1:21" ht="31.5" customHeight="1" x14ac:dyDescent="0.15">
      <c r="B59" s="1204"/>
      <c r="C59" s="1205"/>
      <c r="D59" s="1211" t="s">
        <v>27</v>
      </c>
      <c r="E59" s="1212"/>
      <c r="F59" s="1212"/>
      <c r="G59" s="1212"/>
      <c r="H59" s="1212"/>
      <c r="I59" s="1212"/>
      <c r="J59" s="1213"/>
      <c r="K59" s="86"/>
      <c r="L59" s="87"/>
      <c r="M59" s="87"/>
      <c r="N59" s="87"/>
      <c r="O59" s="88"/>
    </row>
    <row r="60" spans="1:21" ht="31.5" customHeight="1" thickBot="1" x14ac:dyDescent="0.2">
      <c r="B60" s="1206"/>
      <c r="C60" s="1207"/>
      <c r="D60" s="1214" t="s">
        <v>28</v>
      </c>
      <c r="E60" s="1215"/>
      <c r="F60" s="1215"/>
      <c r="G60" s="1215"/>
      <c r="H60" s="1215"/>
      <c r="I60" s="1215"/>
      <c r="J60" s="1216"/>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ods1VjClO/z4iFh1c1zO+ZIR9+kj+ieMJoRaQRfJ8O0+GkMXh0vN1Xi3ELN3ILiyJVCjviPnjTvBq2CzJkxzQ==" saltValue="5+HXvA+w5qDEUq2BVGZXr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563</v>
      </c>
      <c r="J40" s="103" t="s">
        <v>564</v>
      </c>
      <c r="K40" s="103" t="s">
        <v>565</v>
      </c>
      <c r="L40" s="103" t="s">
        <v>566</v>
      </c>
      <c r="M40" s="104" t="s">
        <v>567</v>
      </c>
    </row>
    <row r="41" spans="2:13" ht="27.75" customHeight="1" x14ac:dyDescent="0.15">
      <c r="B41" s="1237" t="s">
        <v>31</v>
      </c>
      <c r="C41" s="1238"/>
      <c r="D41" s="105"/>
      <c r="E41" s="1239" t="s">
        <v>32</v>
      </c>
      <c r="F41" s="1239"/>
      <c r="G41" s="1239"/>
      <c r="H41" s="1240"/>
      <c r="I41" s="351">
        <v>6828</v>
      </c>
      <c r="J41" s="352">
        <v>6983</v>
      </c>
      <c r="K41" s="352">
        <v>7588</v>
      </c>
      <c r="L41" s="352">
        <v>8261</v>
      </c>
      <c r="M41" s="353">
        <v>8131</v>
      </c>
    </row>
    <row r="42" spans="2:13" ht="27.75" customHeight="1" x14ac:dyDescent="0.15">
      <c r="B42" s="1227"/>
      <c r="C42" s="1228"/>
      <c r="D42" s="106"/>
      <c r="E42" s="1231" t="s">
        <v>33</v>
      </c>
      <c r="F42" s="1231"/>
      <c r="G42" s="1231"/>
      <c r="H42" s="1232"/>
      <c r="I42" s="354" t="s">
        <v>522</v>
      </c>
      <c r="J42" s="355" t="s">
        <v>522</v>
      </c>
      <c r="K42" s="355" t="s">
        <v>522</v>
      </c>
      <c r="L42" s="355" t="s">
        <v>522</v>
      </c>
      <c r="M42" s="356" t="s">
        <v>522</v>
      </c>
    </row>
    <row r="43" spans="2:13" ht="27.75" customHeight="1" x14ac:dyDescent="0.15">
      <c r="B43" s="1227"/>
      <c r="C43" s="1228"/>
      <c r="D43" s="106"/>
      <c r="E43" s="1231" t="s">
        <v>34</v>
      </c>
      <c r="F43" s="1231"/>
      <c r="G43" s="1231"/>
      <c r="H43" s="1232"/>
      <c r="I43" s="354">
        <v>751</v>
      </c>
      <c r="J43" s="355">
        <v>715</v>
      </c>
      <c r="K43" s="355">
        <v>749</v>
      </c>
      <c r="L43" s="355">
        <v>690</v>
      </c>
      <c r="M43" s="356">
        <v>653</v>
      </c>
    </row>
    <row r="44" spans="2:13" ht="27.75" customHeight="1" x14ac:dyDescent="0.15">
      <c r="B44" s="1227"/>
      <c r="C44" s="1228"/>
      <c r="D44" s="106"/>
      <c r="E44" s="1231" t="s">
        <v>35</v>
      </c>
      <c r="F44" s="1231"/>
      <c r="G44" s="1231"/>
      <c r="H44" s="1232"/>
      <c r="I44" s="354">
        <v>353</v>
      </c>
      <c r="J44" s="355">
        <v>367</v>
      </c>
      <c r="K44" s="355">
        <v>454</v>
      </c>
      <c r="L44" s="355">
        <v>484</v>
      </c>
      <c r="M44" s="356">
        <v>509</v>
      </c>
    </row>
    <row r="45" spans="2:13" ht="27.75" customHeight="1" x14ac:dyDescent="0.15">
      <c r="B45" s="1227"/>
      <c r="C45" s="1228"/>
      <c r="D45" s="106"/>
      <c r="E45" s="1231" t="s">
        <v>36</v>
      </c>
      <c r="F45" s="1231"/>
      <c r="G45" s="1231"/>
      <c r="H45" s="1232"/>
      <c r="I45" s="354">
        <v>979</v>
      </c>
      <c r="J45" s="355">
        <v>963</v>
      </c>
      <c r="K45" s="355">
        <v>910</v>
      </c>
      <c r="L45" s="355">
        <v>800</v>
      </c>
      <c r="M45" s="356">
        <v>793</v>
      </c>
    </row>
    <row r="46" spans="2:13" ht="27.75" customHeight="1" x14ac:dyDescent="0.15">
      <c r="B46" s="1227"/>
      <c r="C46" s="1228"/>
      <c r="D46" s="107"/>
      <c r="E46" s="1231" t="s">
        <v>37</v>
      </c>
      <c r="F46" s="1231"/>
      <c r="G46" s="1231"/>
      <c r="H46" s="1232"/>
      <c r="I46" s="354" t="s">
        <v>522</v>
      </c>
      <c r="J46" s="355" t="s">
        <v>522</v>
      </c>
      <c r="K46" s="355" t="s">
        <v>522</v>
      </c>
      <c r="L46" s="355" t="s">
        <v>522</v>
      </c>
      <c r="M46" s="356" t="s">
        <v>522</v>
      </c>
    </row>
    <row r="47" spans="2:13" ht="27.75" customHeight="1" x14ac:dyDescent="0.15">
      <c r="B47" s="1227"/>
      <c r="C47" s="1228"/>
      <c r="D47" s="108"/>
      <c r="E47" s="1241" t="s">
        <v>38</v>
      </c>
      <c r="F47" s="1242"/>
      <c r="G47" s="1242"/>
      <c r="H47" s="1243"/>
      <c r="I47" s="354" t="s">
        <v>522</v>
      </c>
      <c r="J47" s="355" t="s">
        <v>522</v>
      </c>
      <c r="K47" s="355" t="s">
        <v>522</v>
      </c>
      <c r="L47" s="355" t="s">
        <v>522</v>
      </c>
      <c r="M47" s="356" t="s">
        <v>522</v>
      </c>
    </row>
    <row r="48" spans="2:13" ht="27.75" customHeight="1" x14ac:dyDescent="0.15">
      <c r="B48" s="1227"/>
      <c r="C48" s="1228"/>
      <c r="D48" s="106"/>
      <c r="E48" s="1231" t="s">
        <v>39</v>
      </c>
      <c r="F48" s="1231"/>
      <c r="G48" s="1231"/>
      <c r="H48" s="1232"/>
      <c r="I48" s="354" t="s">
        <v>522</v>
      </c>
      <c r="J48" s="355" t="s">
        <v>522</v>
      </c>
      <c r="K48" s="355" t="s">
        <v>522</v>
      </c>
      <c r="L48" s="355" t="s">
        <v>522</v>
      </c>
      <c r="M48" s="356" t="s">
        <v>522</v>
      </c>
    </row>
    <row r="49" spans="2:13" ht="27.75" customHeight="1" x14ac:dyDescent="0.15">
      <c r="B49" s="1229"/>
      <c r="C49" s="1230"/>
      <c r="D49" s="106"/>
      <c r="E49" s="1231" t="s">
        <v>40</v>
      </c>
      <c r="F49" s="1231"/>
      <c r="G49" s="1231"/>
      <c r="H49" s="1232"/>
      <c r="I49" s="354" t="s">
        <v>522</v>
      </c>
      <c r="J49" s="355" t="s">
        <v>522</v>
      </c>
      <c r="K49" s="355" t="s">
        <v>522</v>
      </c>
      <c r="L49" s="355" t="s">
        <v>522</v>
      </c>
      <c r="M49" s="356" t="s">
        <v>522</v>
      </c>
    </row>
    <row r="50" spans="2:13" ht="27.75" customHeight="1" x14ac:dyDescent="0.15">
      <c r="B50" s="1225" t="s">
        <v>41</v>
      </c>
      <c r="C50" s="1226"/>
      <c r="D50" s="109"/>
      <c r="E50" s="1231" t="s">
        <v>42</v>
      </c>
      <c r="F50" s="1231"/>
      <c r="G50" s="1231"/>
      <c r="H50" s="1232"/>
      <c r="I50" s="354">
        <v>3050</v>
      </c>
      <c r="J50" s="355">
        <v>2934</v>
      </c>
      <c r="K50" s="355">
        <v>2884</v>
      </c>
      <c r="L50" s="355">
        <v>2946</v>
      </c>
      <c r="M50" s="356">
        <v>3092</v>
      </c>
    </row>
    <row r="51" spans="2:13" ht="27.75" customHeight="1" x14ac:dyDescent="0.15">
      <c r="B51" s="1227"/>
      <c r="C51" s="1228"/>
      <c r="D51" s="106"/>
      <c r="E51" s="1231" t="s">
        <v>43</v>
      </c>
      <c r="F51" s="1231"/>
      <c r="G51" s="1231"/>
      <c r="H51" s="1232"/>
      <c r="I51" s="354">
        <v>387</v>
      </c>
      <c r="J51" s="355">
        <v>340</v>
      </c>
      <c r="K51" s="355">
        <v>327</v>
      </c>
      <c r="L51" s="355">
        <v>271</v>
      </c>
      <c r="M51" s="356">
        <v>256</v>
      </c>
    </row>
    <row r="52" spans="2:13" ht="27.75" customHeight="1" x14ac:dyDescent="0.15">
      <c r="B52" s="1229"/>
      <c r="C52" s="1230"/>
      <c r="D52" s="106"/>
      <c r="E52" s="1231" t="s">
        <v>44</v>
      </c>
      <c r="F52" s="1231"/>
      <c r="G52" s="1231"/>
      <c r="H52" s="1232"/>
      <c r="I52" s="354">
        <v>5517</v>
      </c>
      <c r="J52" s="355">
        <v>5555</v>
      </c>
      <c r="K52" s="355">
        <v>5937</v>
      </c>
      <c r="L52" s="355">
        <v>6104</v>
      </c>
      <c r="M52" s="356">
        <v>5802</v>
      </c>
    </row>
    <row r="53" spans="2:13" ht="27.75" customHeight="1" thickBot="1" x14ac:dyDescent="0.2">
      <c r="B53" s="1233" t="s">
        <v>45</v>
      </c>
      <c r="C53" s="1234"/>
      <c r="D53" s="110"/>
      <c r="E53" s="1235" t="s">
        <v>46</v>
      </c>
      <c r="F53" s="1235"/>
      <c r="G53" s="1235"/>
      <c r="H53" s="1236"/>
      <c r="I53" s="357">
        <v>-44</v>
      </c>
      <c r="J53" s="358">
        <v>200</v>
      </c>
      <c r="K53" s="358">
        <v>554</v>
      </c>
      <c r="L53" s="358">
        <v>913</v>
      </c>
      <c r="M53" s="359">
        <v>937</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3/wF38JYUaIlqXea16d5ERlgSUtC+vKbvaVPR5+ICx7wlbRAcYk+aRDWqKsHVlh6rVnzpGRgAYO3ASpIqHo+sw==" saltValue="nIg5///GxorIMqoIqhyq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52" t="s">
        <v>49</v>
      </c>
      <c r="D55" s="1252"/>
      <c r="E55" s="1253"/>
      <c r="F55" s="122">
        <v>791</v>
      </c>
      <c r="G55" s="122">
        <v>881</v>
      </c>
      <c r="H55" s="123">
        <v>942</v>
      </c>
    </row>
    <row r="56" spans="2:8" ht="52.5" customHeight="1" x14ac:dyDescent="0.15">
      <c r="B56" s="124"/>
      <c r="C56" s="1254" t="s">
        <v>50</v>
      </c>
      <c r="D56" s="1254"/>
      <c r="E56" s="1255"/>
      <c r="F56" s="125">
        <v>117</v>
      </c>
      <c r="G56" s="125">
        <v>167</v>
      </c>
      <c r="H56" s="126">
        <v>210</v>
      </c>
    </row>
    <row r="57" spans="2:8" ht="53.25" customHeight="1" x14ac:dyDescent="0.15">
      <c r="B57" s="124"/>
      <c r="C57" s="1256" t="s">
        <v>51</v>
      </c>
      <c r="D57" s="1256"/>
      <c r="E57" s="1257"/>
      <c r="F57" s="127">
        <v>1772</v>
      </c>
      <c r="G57" s="127">
        <v>1689</v>
      </c>
      <c r="H57" s="128">
        <v>1727</v>
      </c>
    </row>
    <row r="58" spans="2:8" ht="45.75" customHeight="1" x14ac:dyDescent="0.15">
      <c r="B58" s="129"/>
      <c r="C58" s="1244" t="s">
        <v>590</v>
      </c>
      <c r="D58" s="1245"/>
      <c r="E58" s="1246"/>
      <c r="F58" s="360">
        <v>936</v>
      </c>
      <c r="G58" s="360">
        <v>986</v>
      </c>
      <c r="H58" s="361">
        <v>1026</v>
      </c>
    </row>
    <row r="59" spans="2:8" ht="45.75" customHeight="1" x14ac:dyDescent="0.15">
      <c r="B59" s="129"/>
      <c r="C59" s="1244" t="s">
        <v>591</v>
      </c>
      <c r="D59" s="1245"/>
      <c r="E59" s="1246"/>
      <c r="F59" s="360">
        <v>227</v>
      </c>
      <c r="G59" s="360">
        <v>227</v>
      </c>
      <c r="H59" s="361">
        <v>227</v>
      </c>
    </row>
    <row r="60" spans="2:8" ht="45.75" customHeight="1" x14ac:dyDescent="0.15">
      <c r="B60" s="129"/>
      <c r="C60" s="1244" t="s">
        <v>592</v>
      </c>
      <c r="D60" s="1245"/>
      <c r="E60" s="1246"/>
      <c r="F60" s="360">
        <v>131</v>
      </c>
      <c r="G60" s="360">
        <v>169</v>
      </c>
      <c r="H60" s="361">
        <v>192</v>
      </c>
    </row>
    <row r="61" spans="2:8" ht="45.75" customHeight="1" x14ac:dyDescent="0.15">
      <c r="B61" s="129"/>
      <c r="C61" s="1244" t="s">
        <v>593</v>
      </c>
      <c r="D61" s="1245"/>
      <c r="E61" s="1246"/>
      <c r="F61" s="360">
        <v>183</v>
      </c>
      <c r="G61" s="360">
        <v>154</v>
      </c>
      <c r="H61" s="361">
        <v>137</v>
      </c>
    </row>
    <row r="62" spans="2:8" ht="45.75" customHeight="1" thickBot="1" x14ac:dyDescent="0.2">
      <c r="B62" s="130"/>
      <c r="C62" s="1247" t="s">
        <v>594</v>
      </c>
      <c r="D62" s="1248"/>
      <c r="E62" s="1249"/>
      <c r="F62" s="362">
        <v>53</v>
      </c>
      <c r="G62" s="362">
        <v>53</v>
      </c>
      <c r="H62" s="363">
        <v>53</v>
      </c>
    </row>
    <row r="63" spans="2:8" ht="52.5" customHeight="1" thickBot="1" x14ac:dyDescent="0.2">
      <c r="B63" s="131"/>
      <c r="C63" s="1250" t="s">
        <v>52</v>
      </c>
      <c r="D63" s="1250"/>
      <c r="E63" s="1251"/>
      <c r="F63" s="132">
        <v>2679</v>
      </c>
      <c r="G63" s="132">
        <v>2737</v>
      </c>
      <c r="H63" s="133">
        <v>2879</v>
      </c>
    </row>
    <row r="64" spans="2:8" x14ac:dyDescent="0.15"/>
  </sheetData>
  <sheetProtection algorithmName="SHA-512" hashValue="S+w0P6wo8OL7faxUG8yptz4cb/qkrvqsjm0wVCBnapD79KZ0kbTAxrpyGfDzSQDLJHty0NH/CqTFhL2JyqU9Nw==" saltValue="iZJZu35FiCOJVvLRY4cg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2C193-BAA7-40DA-B05D-986E1603626B}">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5"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5"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5"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5"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5"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5"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5"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5"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5"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5"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5"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5"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5"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5"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5"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8" t="s">
        <v>597</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x14ac:dyDescent="0.15">
      <c r="B44" s="372"/>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x14ac:dyDescent="0.15">
      <c r="B45" s="372"/>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x14ac:dyDescent="0.15">
      <c r="B46" s="372"/>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x14ac:dyDescent="0.15">
      <c r="B47" s="372"/>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598</v>
      </c>
    </row>
    <row r="50" spans="1:109" x14ac:dyDescent="0.15">
      <c r="B50" s="372"/>
      <c r="G50" s="1267"/>
      <c r="H50" s="1267"/>
      <c r="I50" s="1267"/>
      <c r="J50" s="1267"/>
      <c r="K50" s="382"/>
      <c r="L50" s="382"/>
      <c r="M50" s="383"/>
      <c r="N50" s="383"/>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563</v>
      </c>
      <c r="BQ50" s="1271"/>
      <c r="BR50" s="1271"/>
      <c r="BS50" s="1271"/>
      <c r="BT50" s="1271"/>
      <c r="BU50" s="1271"/>
      <c r="BV50" s="1271"/>
      <c r="BW50" s="1271"/>
      <c r="BX50" s="1271" t="s">
        <v>564</v>
      </c>
      <c r="BY50" s="1271"/>
      <c r="BZ50" s="1271"/>
      <c r="CA50" s="1271"/>
      <c r="CB50" s="1271"/>
      <c r="CC50" s="1271"/>
      <c r="CD50" s="1271"/>
      <c r="CE50" s="1271"/>
      <c r="CF50" s="1271" t="s">
        <v>565</v>
      </c>
      <c r="CG50" s="1271"/>
      <c r="CH50" s="1271"/>
      <c r="CI50" s="1271"/>
      <c r="CJ50" s="1271"/>
      <c r="CK50" s="1271"/>
      <c r="CL50" s="1271"/>
      <c r="CM50" s="1271"/>
      <c r="CN50" s="1271" t="s">
        <v>566</v>
      </c>
      <c r="CO50" s="1271"/>
      <c r="CP50" s="1271"/>
      <c r="CQ50" s="1271"/>
      <c r="CR50" s="1271"/>
      <c r="CS50" s="1271"/>
      <c r="CT50" s="1271"/>
      <c r="CU50" s="1271"/>
      <c r="CV50" s="1271" t="s">
        <v>567</v>
      </c>
      <c r="CW50" s="1271"/>
      <c r="CX50" s="1271"/>
      <c r="CY50" s="1271"/>
      <c r="CZ50" s="1271"/>
      <c r="DA50" s="1271"/>
      <c r="DB50" s="1271"/>
      <c r="DC50" s="1271"/>
    </row>
    <row r="51" spans="1:109" ht="13.5" customHeight="1" x14ac:dyDescent="0.15">
      <c r="B51" s="372"/>
      <c r="G51" s="1277"/>
      <c r="H51" s="1277"/>
      <c r="I51" s="1275"/>
      <c r="J51" s="1275"/>
      <c r="K51" s="1273"/>
      <c r="L51" s="1273"/>
      <c r="M51" s="1273"/>
      <c r="N51" s="1273"/>
      <c r="AM51" s="381"/>
      <c r="AN51" s="1274" t="s">
        <v>599</v>
      </c>
      <c r="AO51" s="1274"/>
      <c r="AP51" s="1274"/>
      <c r="AQ51" s="1274"/>
      <c r="AR51" s="1274"/>
      <c r="AS51" s="1274"/>
      <c r="AT51" s="1274"/>
      <c r="AU51" s="1274"/>
      <c r="AV51" s="1274"/>
      <c r="AW51" s="1274"/>
      <c r="AX51" s="1274"/>
      <c r="AY51" s="1274"/>
      <c r="AZ51" s="1274"/>
      <c r="BA51" s="1274"/>
      <c r="BB51" s="1274" t="s">
        <v>600</v>
      </c>
      <c r="BC51" s="1274"/>
      <c r="BD51" s="1274"/>
      <c r="BE51" s="1274"/>
      <c r="BF51" s="1274"/>
      <c r="BG51" s="1274"/>
      <c r="BH51" s="1274"/>
      <c r="BI51" s="1274"/>
      <c r="BJ51" s="1274"/>
      <c r="BK51" s="1274"/>
      <c r="BL51" s="1274"/>
      <c r="BM51" s="1274"/>
      <c r="BN51" s="1274"/>
      <c r="BO51" s="1274"/>
      <c r="BP51" s="1272"/>
      <c r="BQ51" s="1272"/>
      <c r="BR51" s="1272"/>
      <c r="BS51" s="1272"/>
      <c r="BT51" s="1272"/>
      <c r="BU51" s="1272"/>
      <c r="BV51" s="1272"/>
      <c r="BW51" s="1272"/>
      <c r="BX51" s="1272">
        <v>7</v>
      </c>
      <c r="BY51" s="1272"/>
      <c r="BZ51" s="1272"/>
      <c r="CA51" s="1272"/>
      <c r="CB51" s="1272"/>
      <c r="CC51" s="1272"/>
      <c r="CD51" s="1272"/>
      <c r="CE51" s="1272"/>
      <c r="CF51" s="1272">
        <v>18.5</v>
      </c>
      <c r="CG51" s="1272"/>
      <c r="CH51" s="1272"/>
      <c r="CI51" s="1272"/>
      <c r="CJ51" s="1272"/>
      <c r="CK51" s="1272"/>
      <c r="CL51" s="1272"/>
      <c r="CM51" s="1272"/>
      <c r="CN51" s="1272">
        <v>28</v>
      </c>
      <c r="CO51" s="1272"/>
      <c r="CP51" s="1272"/>
      <c r="CQ51" s="1272"/>
      <c r="CR51" s="1272"/>
      <c r="CS51" s="1272"/>
      <c r="CT51" s="1272"/>
      <c r="CU51" s="1272"/>
      <c r="CV51" s="1272">
        <v>29.4</v>
      </c>
      <c r="CW51" s="1272"/>
      <c r="CX51" s="1272"/>
      <c r="CY51" s="1272"/>
      <c r="CZ51" s="1272"/>
      <c r="DA51" s="1272"/>
      <c r="DB51" s="1272"/>
      <c r="DC51" s="1272"/>
    </row>
    <row r="52" spans="1:109" x14ac:dyDescent="0.15">
      <c r="B52" s="372"/>
      <c r="G52" s="1277"/>
      <c r="H52" s="1277"/>
      <c r="I52" s="1275"/>
      <c r="J52" s="1275"/>
      <c r="K52" s="1273"/>
      <c r="L52" s="1273"/>
      <c r="M52" s="1273"/>
      <c r="N52" s="1273"/>
      <c r="AM52" s="381"/>
      <c r="AN52" s="1274"/>
      <c r="AO52" s="1274"/>
      <c r="AP52" s="1274"/>
      <c r="AQ52" s="1274"/>
      <c r="AR52" s="1274"/>
      <c r="AS52" s="1274"/>
      <c r="AT52" s="1274"/>
      <c r="AU52" s="1274"/>
      <c r="AV52" s="1274"/>
      <c r="AW52" s="1274"/>
      <c r="AX52" s="1274"/>
      <c r="AY52" s="1274"/>
      <c r="AZ52" s="1274"/>
      <c r="BA52" s="1274"/>
      <c r="BB52" s="1274"/>
      <c r="BC52" s="1274"/>
      <c r="BD52" s="1274"/>
      <c r="BE52" s="1274"/>
      <c r="BF52" s="1274"/>
      <c r="BG52" s="1274"/>
      <c r="BH52" s="1274"/>
      <c r="BI52" s="1274"/>
      <c r="BJ52" s="1274"/>
      <c r="BK52" s="1274"/>
      <c r="BL52" s="1274"/>
      <c r="BM52" s="1274"/>
      <c r="BN52" s="1274"/>
      <c r="BO52" s="1274"/>
      <c r="BP52" s="1272"/>
      <c r="BQ52" s="1272"/>
      <c r="BR52" s="1272"/>
      <c r="BS52" s="1272"/>
      <c r="BT52" s="1272"/>
      <c r="BU52" s="1272"/>
      <c r="BV52" s="1272"/>
      <c r="BW52" s="1272"/>
      <c r="BX52" s="1272"/>
      <c r="BY52" s="1272"/>
      <c r="BZ52" s="1272"/>
      <c r="CA52" s="1272"/>
      <c r="CB52" s="1272"/>
      <c r="CC52" s="1272"/>
      <c r="CD52" s="1272"/>
      <c r="CE52" s="1272"/>
      <c r="CF52" s="1272"/>
      <c r="CG52" s="1272"/>
      <c r="CH52" s="1272"/>
      <c r="CI52" s="1272"/>
      <c r="CJ52" s="1272"/>
      <c r="CK52" s="1272"/>
      <c r="CL52" s="1272"/>
      <c r="CM52" s="1272"/>
      <c r="CN52" s="1272"/>
      <c r="CO52" s="1272"/>
      <c r="CP52" s="1272"/>
      <c r="CQ52" s="1272"/>
      <c r="CR52" s="1272"/>
      <c r="CS52" s="1272"/>
      <c r="CT52" s="1272"/>
      <c r="CU52" s="1272"/>
      <c r="CV52" s="1272"/>
      <c r="CW52" s="1272"/>
      <c r="CX52" s="1272"/>
      <c r="CY52" s="1272"/>
      <c r="CZ52" s="1272"/>
      <c r="DA52" s="1272"/>
      <c r="DB52" s="1272"/>
      <c r="DC52" s="1272"/>
    </row>
    <row r="53" spans="1:109" x14ac:dyDescent="0.15">
      <c r="A53" s="380"/>
      <c r="B53" s="372"/>
      <c r="G53" s="1277"/>
      <c r="H53" s="1277"/>
      <c r="I53" s="1267"/>
      <c r="J53" s="1267"/>
      <c r="K53" s="1273"/>
      <c r="L53" s="1273"/>
      <c r="M53" s="1273"/>
      <c r="N53" s="1273"/>
      <c r="AM53" s="381"/>
      <c r="AN53" s="1274"/>
      <c r="AO53" s="1274"/>
      <c r="AP53" s="1274"/>
      <c r="AQ53" s="1274"/>
      <c r="AR53" s="1274"/>
      <c r="AS53" s="1274"/>
      <c r="AT53" s="1274"/>
      <c r="AU53" s="1274"/>
      <c r="AV53" s="1274"/>
      <c r="AW53" s="1274"/>
      <c r="AX53" s="1274"/>
      <c r="AY53" s="1274"/>
      <c r="AZ53" s="1274"/>
      <c r="BA53" s="1274"/>
      <c r="BB53" s="1274" t="s">
        <v>601</v>
      </c>
      <c r="BC53" s="1274"/>
      <c r="BD53" s="1274"/>
      <c r="BE53" s="1274"/>
      <c r="BF53" s="1274"/>
      <c r="BG53" s="1274"/>
      <c r="BH53" s="1274"/>
      <c r="BI53" s="1274"/>
      <c r="BJ53" s="1274"/>
      <c r="BK53" s="1274"/>
      <c r="BL53" s="1274"/>
      <c r="BM53" s="1274"/>
      <c r="BN53" s="1274"/>
      <c r="BO53" s="1274"/>
      <c r="BP53" s="1272">
        <v>61.3</v>
      </c>
      <c r="BQ53" s="1272"/>
      <c r="BR53" s="1272"/>
      <c r="BS53" s="1272"/>
      <c r="BT53" s="1272"/>
      <c r="BU53" s="1272"/>
      <c r="BV53" s="1272"/>
      <c r="BW53" s="1272"/>
      <c r="BX53" s="1272">
        <v>61</v>
      </c>
      <c r="BY53" s="1272"/>
      <c r="BZ53" s="1272"/>
      <c r="CA53" s="1272"/>
      <c r="CB53" s="1272"/>
      <c r="CC53" s="1272"/>
      <c r="CD53" s="1272"/>
      <c r="CE53" s="1272"/>
      <c r="CF53" s="1272">
        <v>60.8</v>
      </c>
      <c r="CG53" s="1272"/>
      <c r="CH53" s="1272"/>
      <c r="CI53" s="1272"/>
      <c r="CJ53" s="1272"/>
      <c r="CK53" s="1272"/>
      <c r="CL53" s="1272"/>
      <c r="CM53" s="1272"/>
      <c r="CN53" s="1272">
        <v>57.7</v>
      </c>
      <c r="CO53" s="1272"/>
      <c r="CP53" s="1272"/>
      <c r="CQ53" s="1272"/>
      <c r="CR53" s="1272"/>
      <c r="CS53" s="1272"/>
      <c r="CT53" s="1272"/>
      <c r="CU53" s="1272"/>
      <c r="CV53" s="1272">
        <v>59.2</v>
      </c>
      <c r="CW53" s="1272"/>
      <c r="CX53" s="1272"/>
      <c r="CY53" s="1272"/>
      <c r="CZ53" s="1272"/>
      <c r="DA53" s="1272"/>
      <c r="DB53" s="1272"/>
      <c r="DC53" s="1272"/>
    </row>
    <row r="54" spans="1:109" x14ac:dyDescent="0.15">
      <c r="A54" s="380"/>
      <c r="B54" s="372"/>
      <c r="G54" s="1277"/>
      <c r="H54" s="1277"/>
      <c r="I54" s="1267"/>
      <c r="J54" s="1267"/>
      <c r="K54" s="1273"/>
      <c r="L54" s="1273"/>
      <c r="M54" s="1273"/>
      <c r="N54" s="1273"/>
      <c r="AM54" s="381"/>
      <c r="AN54" s="1274"/>
      <c r="AO54" s="1274"/>
      <c r="AP54" s="1274"/>
      <c r="AQ54" s="1274"/>
      <c r="AR54" s="1274"/>
      <c r="AS54" s="1274"/>
      <c r="AT54" s="1274"/>
      <c r="AU54" s="1274"/>
      <c r="AV54" s="1274"/>
      <c r="AW54" s="1274"/>
      <c r="AX54" s="1274"/>
      <c r="AY54" s="1274"/>
      <c r="AZ54" s="1274"/>
      <c r="BA54" s="1274"/>
      <c r="BB54" s="1274"/>
      <c r="BC54" s="1274"/>
      <c r="BD54" s="1274"/>
      <c r="BE54" s="1274"/>
      <c r="BF54" s="1274"/>
      <c r="BG54" s="1274"/>
      <c r="BH54" s="1274"/>
      <c r="BI54" s="1274"/>
      <c r="BJ54" s="1274"/>
      <c r="BK54" s="1274"/>
      <c r="BL54" s="1274"/>
      <c r="BM54" s="1274"/>
      <c r="BN54" s="1274"/>
      <c r="BO54" s="1274"/>
      <c r="BP54" s="1272"/>
      <c r="BQ54" s="1272"/>
      <c r="BR54" s="1272"/>
      <c r="BS54" s="1272"/>
      <c r="BT54" s="1272"/>
      <c r="BU54" s="1272"/>
      <c r="BV54" s="1272"/>
      <c r="BW54" s="1272"/>
      <c r="BX54" s="1272"/>
      <c r="BY54" s="1272"/>
      <c r="BZ54" s="1272"/>
      <c r="CA54" s="1272"/>
      <c r="CB54" s="1272"/>
      <c r="CC54" s="1272"/>
      <c r="CD54" s="1272"/>
      <c r="CE54" s="1272"/>
      <c r="CF54" s="1272"/>
      <c r="CG54" s="1272"/>
      <c r="CH54" s="1272"/>
      <c r="CI54" s="1272"/>
      <c r="CJ54" s="1272"/>
      <c r="CK54" s="1272"/>
      <c r="CL54" s="1272"/>
      <c r="CM54" s="1272"/>
      <c r="CN54" s="1272"/>
      <c r="CO54" s="1272"/>
      <c r="CP54" s="1272"/>
      <c r="CQ54" s="1272"/>
      <c r="CR54" s="1272"/>
      <c r="CS54" s="1272"/>
      <c r="CT54" s="1272"/>
      <c r="CU54" s="1272"/>
      <c r="CV54" s="1272"/>
      <c r="CW54" s="1272"/>
      <c r="CX54" s="1272"/>
      <c r="CY54" s="1272"/>
      <c r="CZ54" s="1272"/>
      <c r="DA54" s="1272"/>
      <c r="DB54" s="1272"/>
      <c r="DC54" s="1272"/>
    </row>
    <row r="55" spans="1:109" x14ac:dyDescent="0.15">
      <c r="A55" s="380"/>
      <c r="B55" s="372"/>
      <c r="G55" s="1267"/>
      <c r="H55" s="1267"/>
      <c r="I55" s="1267"/>
      <c r="J55" s="1267"/>
      <c r="K55" s="1273"/>
      <c r="L55" s="1273"/>
      <c r="M55" s="1273"/>
      <c r="N55" s="1273"/>
      <c r="AN55" s="1271" t="s">
        <v>602</v>
      </c>
      <c r="AO55" s="1271"/>
      <c r="AP55" s="1271"/>
      <c r="AQ55" s="1271"/>
      <c r="AR55" s="1271"/>
      <c r="AS55" s="1271"/>
      <c r="AT55" s="1271"/>
      <c r="AU55" s="1271"/>
      <c r="AV55" s="1271"/>
      <c r="AW55" s="1271"/>
      <c r="AX55" s="1271"/>
      <c r="AY55" s="1271"/>
      <c r="AZ55" s="1271"/>
      <c r="BA55" s="1271"/>
      <c r="BB55" s="1274" t="s">
        <v>600</v>
      </c>
      <c r="BC55" s="1274"/>
      <c r="BD55" s="1274"/>
      <c r="BE55" s="1274"/>
      <c r="BF55" s="1274"/>
      <c r="BG55" s="1274"/>
      <c r="BH55" s="1274"/>
      <c r="BI55" s="1274"/>
      <c r="BJ55" s="1274"/>
      <c r="BK55" s="1274"/>
      <c r="BL55" s="1274"/>
      <c r="BM55" s="1274"/>
      <c r="BN55" s="1274"/>
      <c r="BO55" s="1274"/>
      <c r="BP55" s="1272">
        <v>0</v>
      </c>
      <c r="BQ55" s="1272"/>
      <c r="BR55" s="1272"/>
      <c r="BS55" s="1272"/>
      <c r="BT55" s="1272"/>
      <c r="BU55" s="1272"/>
      <c r="BV55" s="1272"/>
      <c r="BW55" s="1272"/>
      <c r="BX55" s="1272">
        <v>0</v>
      </c>
      <c r="BY55" s="1272"/>
      <c r="BZ55" s="1272"/>
      <c r="CA55" s="1272"/>
      <c r="CB55" s="1272"/>
      <c r="CC55" s="1272"/>
      <c r="CD55" s="1272"/>
      <c r="CE55" s="1272"/>
      <c r="CF55" s="1272">
        <v>0</v>
      </c>
      <c r="CG55" s="1272"/>
      <c r="CH55" s="1272"/>
      <c r="CI55" s="1272"/>
      <c r="CJ55" s="1272"/>
      <c r="CK55" s="1272"/>
      <c r="CL55" s="1272"/>
      <c r="CM55" s="1272"/>
      <c r="CN55" s="1272">
        <v>0</v>
      </c>
      <c r="CO55" s="1272"/>
      <c r="CP55" s="1272"/>
      <c r="CQ55" s="1272"/>
      <c r="CR55" s="1272"/>
      <c r="CS55" s="1272"/>
      <c r="CT55" s="1272"/>
      <c r="CU55" s="1272"/>
      <c r="CV55" s="1272">
        <v>0</v>
      </c>
      <c r="CW55" s="1272"/>
      <c r="CX55" s="1272"/>
      <c r="CY55" s="1272"/>
      <c r="CZ55" s="1272"/>
      <c r="DA55" s="1272"/>
      <c r="DB55" s="1272"/>
      <c r="DC55" s="1272"/>
    </row>
    <row r="56" spans="1:109" x14ac:dyDescent="0.15">
      <c r="A56" s="380"/>
      <c r="B56" s="372"/>
      <c r="G56" s="1267"/>
      <c r="H56" s="1267"/>
      <c r="I56" s="1267"/>
      <c r="J56" s="1267"/>
      <c r="K56" s="1273"/>
      <c r="L56" s="1273"/>
      <c r="M56" s="1273"/>
      <c r="N56" s="1273"/>
      <c r="AN56" s="1271"/>
      <c r="AO56" s="1271"/>
      <c r="AP56" s="1271"/>
      <c r="AQ56" s="1271"/>
      <c r="AR56" s="1271"/>
      <c r="AS56" s="1271"/>
      <c r="AT56" s="1271"/>
      <c r="AU56" s="1271"/>
      <c r="AV56" s="1271"/>
      <c r="AW56" s="1271"/>
      <c r="AX56" s="1271"/>
      <c r="AY56" s="1271"/>
      <c r="AZ56" s="1271"/>
      <c r="BA56" s="1271"/>
      <c r="BB56" s="1274"/>
      <c r="BC56" s="1274"/>
      <c r="BD56" s="1274"/>
      <c r="BE56" s="1274"/>
      <c r="BF56" s="1274"/>
      <c r="BG56" s="1274"/>
      <c r="BH56" s="1274"/>
      <c r="BI56" s="1274"/>
      <c r="BJ56" s="1274"/>
      <c r="BK56" s="1274"/>
      <c r="BL56" s="1274"/>
      <c r="BM56" s="1274"/>
      <c r="BN56" s="1274"/>
      <c r="BO56" s="1274"/>
      <c r="BP56" s="1272"/>
      <c r="BQ56" s="1272"/>
      <c r="BR56" s="1272"/>
      <c r="BS56" s="1272"/>
      <c r="BT56" s="1272"/>
      <c r="BU56" s="1272"/>
      <c r="BV56" s="1272"/>
      <c r="BW56" s="1272"/>
      <c r="BX56" s="1272"/>
      <c r="BY56" s="1272"/>
      <c r="BZ56" s="1272"/>
      <c r="CA56" s="1272"/>
      <c r="CB56" s="1272"/>
      <c r="CC56" s="1272"/>
      <c r="CD56" s="1272"/>
      <c r="CE56" s="1272"/>
      <c r="CF56" s="1272"/>
      <c r="CG56" s="1272"/>
      <c r="CH56" s="1272"/>
      <c r="CI56" s="1272"/>
      <c r="CJ56" s="1272"/>
      <c r="CK56" s="1272"/>
      <c r="CL56" s="1272"/>
      <c r="CM56" s="1272"/>
      <c r="CN56" s="1272"/>
      <c r="CO56" s="1272"/>
      <c r="CP56" s="1272"/>
      <c r="CQ56" s="1272"/>
      <c r="CR56" s="1272"/>
      <c r="CS56" s="1272"/>
      <c r="CT56" s="1272"/>
      <c r="CU56" s="1272"/>
      <c r="CV56" s="1272"/>
      <c r="CW56" s="1272"/>
      <c r="CX56" s="1272"/>
      <c r="CY56" s="1272"/>
      <c r="CZ56" s="1272"/>
      <c r="DA56" s="1272"/>
      <c r="DB56" s="1272"/>
      <c r="DC56" s="1272"/>
    </row>
    <row r="57" spans="1:109" s="380" customFormat="1" x14ac:dyDescent="0.15">
      <c r="B57" s="384"/>
      <c r="G57" s="1267"/>
      <c r="H57" s="1267"/>
      <c r="I57" s="1276"/>
      <c r="J57" s="1276"/>
      <c r="K57" s="1273"/>
      <c r="L57" s="1273"/>
      <c r="M57" s="1273"/>
      <c r="N57" s="1273"/>
      <c r="AM57" s="366"/>
      <c r="AN57" s="1271"/>
      <c r="AO57" s="1271"/>
      <c r="AP57" s="1271"/>
      <c r="AQ57" s="1271"/>
      <c r="AR57" s="1271"/>
      <c r="AS57" s="1271"/>
      <c r="AT57" s="1271"/>
      <c r="AU57" s="1271"/>
      <c r="AV57" s="1271"/>
      <c r="AW57" s="1271"/>
      <c r="AX57" s="1271"/>
      <c r="AY57" s="1271"/>
      <c r="AZ57" s="1271"/>
      <c r="BA57" s="1271"/>
      <c r="BB57" s="1274" t="s">
        <v>601</v>
      </c>
      <c r="BC57" s="1274"/>
      <c r="BD57" s="1274"/>
      <c r="BE57" s="1274"/>
      <c r="BF57" s="1274"/>
      <c r="BG57" s="1274"/>
      <c r="BH57" s="1274"/>
      <c r="BI57" s="1274"/>
      <c r="BJ57" s="1274"/>
      <c r="BK57" s="1274"/>
      <c r="BL57" s="1274"/>
      <c r="BM57" s="1274"/>
      <c r="BN57" s="1274"/>
      <c r="BO57" s="1274"/>
      <c r="BP57" s="1272">
        <v>61.2</v>
      </c>
      <c r="BQ57" s="1272"/>
      <c r="BR57" s="1272"/>
      <c r="BS57" s="1272"/>
      <c r="BT57" s="1272"/>
      <c r="BU57" s="1272"/>
      <c r="BV57" s="1272"/>
      <c r="BW57" s="1272"/>
      <c r="BX57" s="1272">
        <v>62.8</v>
      </c>
      <c r="BY57" s="1272"/>
      <c r="BZ57" s="1272"/>
      <c r="CA57" s="1272"/>
      <c r="CB57" s="1272"/>
      <c r="CC57" s="1272"/>
      <c r="CD57" s="1272"/>
      <c r="CE57" s="1272"/>
      <c r="CF57" s="1272">
        <v>64</v>
      </c>
      <c r="CG57" s="1272"/>
      <c r="CH57" s="1272"/>
      <c r="CI57" s="1272"/>
      <c r="CJ57" s="1272"/>
      <c r="CK57" s="1272"/>
      <c r="CL57" s="1272"/>
      <c r="CM57" s="1272"/>
      <c r="CN57" s="1272">
        <v>66.2</v>
      </c>
      <c r="CO57" s="1272"/>
      <c r="CP57" s="1272"/>
      <c r="CQ57" s="1272"/>
      <c r="CR57" s="1272"/>
      <c r="CS57" s="1272"/>
      <c r="CT57" s="1272"/>
      <c r="CU57" s="1272"/>
      <c r="CV57" s="1272">
        <v>67.099999999999994</v>
      </c>
      <c r="CW57" s="1272"/>
      <c r="CX57" s="1272"/>
      <c r="CY57" s="1272"/>
      <c r="CZ57" s="1272"/>
      <c r="DA57" s="1272"/>
      <c r="DB57" s="1272"/>
      <c r="DC57" s="1272"/>
      <c r="DD57" s="385"/>
      <c r="DE57" s="384"/>
    </row>
    <row r="58" spans="1:109" s="380" customFormat="1" x14ac:dyDescent="0.15">
      <c r="A58" s="366"/>
      <c r="B58" s="384"/>
      <c r="G58" s="1267"/>
      <c r="H58" s="1267"/>
      <c r="I58" s="1276"/>
      <c r="J58" s="1276"/>
      <c r="K58" s="1273"/>
      <c r="L58" s="1273"/>
      <c r="M58" s="1273"/>
      <c r="N58" s="1273"/>
      <c r="AM58" s="366"/>
      <c r="AN58" s="1271"/>
      <c r="AO58" s="1271"/>
      <c r="AP58" s="1271"/>
      <c r="AQ58" s="1271"/>
      <c r="AR58" s="1271"/>
      <c r="AS58" s="1271"/>
      <c r="AT58" s="1271"/>
      <c r="AU58" s="1271"/>
      <c r="AV58" s="1271"/>
      <c r="AW58" s="1271"/>
      <c r="AX58" s="1271"/>
      <c r="AY58" s="1271"/>
      <c r="AZ58" s="1271"/>
      <c r="BA58" s="1271"/>
      <c r="BB58" s="1274"/>
      <c r="BC58" s="1274"/>
      <c r="BD58" s="1274"/>
      <c r="BE58" s="1274"/>
      <c r="BF58" s="1274"/>
      <c r="BG58" s="1274"/>
      <c r="BH58" s="1274"/>
      <c r="BI58" s="1274"/>
      <c r="BJ58" s="1274"/>
      <c r="BK58" s="1274"/>
      <c r="BL58" s="1274"/>
      <c r="BM58" s="1274"/>
      <c r="BN58" s="1274"/>
      <c r="BO58" s="1274"/>
      <c r="BP58" s="1272"/>
      <c r="BQ58" s="1272"/>
      <c r="BR58" s="1272"/>
      <c r="BS58" s="1272"/>
      <c r="BT58" s="1272"/>
      <c r="BU58" s="1272"/>
      <c r="BV58" s="1272"/>
      <c r="BW58" s="1272"/>
      <c r="BX58" s="1272"/>
      <c r="BY58" s="1272"/>
      <c r="BZ58" s="1272"/>
      <c r="CA58" s="1272"/>
      <c r="CB58" s="1272"/>
      <c r="CC58" s="1272"/>
      <c r="CD58" s="1272"/>
      <c r="CE58" s="1272"/>
      <c r="CF58" s="1272"/>
      <c r="CG58" s="1272"/>
      <c r="CH58" s="1272"/>
      <c r="CI58" s="1272"/>
      <c r="CJ58" s="1272"/>
      <c r="CK58" s="1272"/>
      <c r="CL58" s="1272"/>
      <c r="CM58" s="1272"/>
      <c r="CN58" s="1272"/>
      <c r="CO58" s="1272"/>
      <c r="CP58" s="1272"/>
      <c r="CQ58" s="1272"/>
      <c r="CR58" s="1272"/>
      <c r="CS58" s="1272"/>
      <c r="CT58" s="1272"/>
      <c r="CU58" s="1272"/>
      <c r="CV58" s="1272"/>
      <c r="CW58" s="1272"/>
      <c r="CX58" s="1272"/>
      <c r="CY58" s="1272"/>
      <c r="CZ58" s="1272"/>
      <c r="DA58" s="1272"/>
      <c r="DB58" s="1272"/>
      <c r="DC58" s="1272"/>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603</v>
      </c>
    </row>
    <row r="64" spans="1:109" x14ac:dyDescent="0.15">
      <c r="B64" s="372"/>
      <c r="G64" s="379"/>
      <c r="I64" s="392"/>
      <c r="J64" s="392"/>
      <c r="K64" s="392"/>
      <c r="L64" s="392"/>
      <c r="M64" s="392"/>
      <c r="N64" s="393"/>
      <c r="AM64" s="379"/>
      <c r="AN64" s="379" t="s">
        <v>596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8" t="s">
        <v>604</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x14ac:dyDescent="0.15">
      <c r="B66" s="372"/>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x14ac:dyDescent="0.15">
      <c r="B67" s="372"/>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x14ac:dyDescent="0.15">
      <c r="B68" s="372"/>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x14ac:dyDescent="0.15">
      <c r="B69" s="372"/>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598</v>
      </c>
    </row>
    <row r="72" spans="2:107" x14ac:dyDescent="0.15">
      <c r="B72" s="372"/>
      <c r="G72" s="1267"/>
      <c r="H72" s="1267"/>
      <c r="I72" s="1267"/>
      <c r="J72" s="1267"/>
      <c r="K72" s="382"/>
      <c r="L72" s="382"/>
      <c r="M72" s="383"/>
      <c r="N72" s="383"/>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563</v>
      </c>
      <c r="BQ72" s="1271"/>
      <c r="BR72" s="1271"/>
      <c r="BS72" s="1271"/>
      <c r="BT72" s="1271"/>
      <c r="BU72" s="1271"/>
      <c r="BV72" s="1271"/>
      <c r="BW72" s="1271"/>
      <c r="BX72" s="1271" t="s">
        <v>564</v>
      </c>
      <c r="BY72" s="1271"/>
      <c r="BZ72" s="1271"/>
      <c r="CA72" s="1271"/>
      <c r="CB72" s="1271"/>
      <c r="CC72" s="1271"/>
      <c r="CD72" s="1271"/>
      <c r="CE72" s="1271"/>
      <c r="CF72" s="1271" t="s">
        <v>565</v>
      </c>
      <c r="CG72" s="1271"/>
      <c r="CH72" s="1271"/>
      <c r="CI72" s="1271"/>
      <c r="CJ72" s="1271"/>
      <c r="CK72" s="1271"/>
      <c r="CL72" s="1271"/>
      <c r="CM72" s="1271"/>
      <c r="CN72" s="1271" t="s">
        <v>566</v>
      </c>
      <c r="CO72" s="1271"/>
      <c r="CP72" s="1271"/>
      <c r="CQ72" s="1271"/>
      <c r="CR72" s="1271"/>
      <c r="CS72" s="1271"/>
      <c r="CT72" s="1271"/>
      <c r="CU72" s="1271"/>
      <c r="CV72" s="1271" t="s">
        <v>567</v>
      </c>
      <c r="CW72" s="1271"/>
      <c r="CX72" s="1271"/>
      <c r="CY72" s="1271"/>
      <c r="CZ72" s="1271"/>
      <c r="DA72" s="1271"/>
      <c r="DB72" s="1271"/>
      <c r="DC72" s="1271"/>
    </row>
    <row r="73" spans="2:107" x14ac:dyDescent="0.15">
      <c r="B73" s="372"/>
      <c r="G73" s="1277"/>
      <c r="H73" s="1277"/>
      <c r="I73" s="1277"/>
      <c r="J73" s="1277"/>
      <c r="K73" s="1278"/>
      <c r="L73" s="1278"/>
      <c r="M73" s="1278"/>
      <c r="N73" s="1278"/>
      <c r="AM73" s="381"/>
      <c r="AN73" s="1274" t="s">
        <v>599</v>
      </c>
      <c r="AO73" s="1274"/>
      <c r="AP73" s="1274"/>
      <c r="AQ73" s="1274"/>
      <c r="AR73" s="1274"/>
      <c r="AS73" s="1274"/>
      <c r="AT73" s="1274"/>
      <c r="AU73" s="1274"/>
      <c r="AV73" s="1274"/>
      <c r="AW73" s="1274"/>
      <c r="AX73" s="1274"/>
      <c r="AY73" s="1274"/>
      <c r="AZ73" s="1274"/>
      <c r="BA73" s="1274"/>
      <c r="BB73" s="1274" t="s">
        <v>600</v>
      </c>
      <c r="BC73" s="1274"/>
      <c r="BD73" s="1274"/>
      <c r="BE73" s="1274"/>
      <c r="BF73" s="1274"/>
      <c r="BG73" s="1274"/>
      <c r="BH73" s="1274"/>
      <c r="BI73" s="1274"/>
      <c r="BJ73" s="1274"/>
      <c r="BK73" s="1274"/>
      <c r="BL73" s="1274"/>
      <c r="BM73" s="1274"/>
      <c r="BN73" s="1274"/>
      <c r="BO73" s="1274"/>
      <c r="BP73" s="1272"/>
      <c r="BQ73" s="1272"/>
      <c r="BR73" s="1272"/>
      <c r="BS73" s="1272"/>
      <c r="BT73" s="1272"/>
      <c r="BU73" s="1272"/>
      <c r="BV73" s="1272"/>
      <c r="BW73" s="1272"/>
      <c r="BX73" s="1272">
        <v>7</v>
      </c>
      <c r="BY73" s="1272"/>
      <c r="BZ73" s="1272"/>
      <c r="CA73" s="1272"/>
      <c r="CB73" s="1272"/>
      <c r="CC73" s="1272"/>
      <c r="CD73" s="1272"/>
      <c r="CE73" s="1272"/>
      <c r="CF73" s="1272">
        <v>18.5</v>
      </c>
      <c r="CG73" s="1272"/>
      <c r="CH73" s="1272"/>
      <c r="CI73" s="1272"/>
      <c r="CJ73" s="1272"/>
      <c r="CK73" s="1272"/>
      <c r="CL73" s="1272"/>
      <c r="CM73" s="1272"/>
      <c r="CN73" s="1272">
        <v>28</v>
      </c>
      <c r="CO73" s="1272"/>
      <c r="CP73" s="1272"/>
      <c r="CQ73" s="1272"/>
      <c r="CR73" s="1272"/>
      <c r="CS73" s="1272"/>
      <c r="CT73" s="1272"/>
      <c r="CU73" s="1272"/>
      <c r="CV73" s="1272">
        <v>29.4</v>
      </c>
      <c r="CW73" s="1272"/>
      <c r="CX73" s="1272"/>
      <c r="CY73" s="1272"/>
      <c r="CZ73" s="1272"/>
      <c r="DA73" s="1272"/>
      <c r="DB73" s="1272"/>
      <c r="DC73" s="1272"/>
    </row>
    <row r="74" spans="2:107" x14ac:dyDescent="0.15">
      <c r="B74" s="372"/>
      <c r="G74" s="1277"/>
      <c r="H74" s="1277"/>
      <c r="I74" s="1277"/>
      <c r="J74" s="1277"/>
      <c r="K74" s="1278"/>
      <c r="L74" s="1278"/>
      <c r="M74" s="1278"/>
      <c r="N74" s="1278"/>
      <c r="AM74" s="381"/>
      <c r="AN74" s="1274"/>
      <c r="AO74" s="1274"/>
      <c r="AP74" s="1274"/>
      <c r="AQ74" s="1274"/>
      <c r="AR74" s="1274"/>
      <c r="AS74" s="1274"/>
      <c r="AT74" s="1274"/>
      <c r="AU74" s="1274"/>
      <c r="AV74" s="1274"/>
      <c r="AW74" s="1274"/>
      <c r="AX74" s="1274"/>
      <c r="AY74" s="1274"/>
      <c r="AZ74" s="1274"/>
      <c r="BA74" s="1274"/>
      <c r="BB74" s="1274"/>
      <c r="BC74" s="1274"/>
      <c r="BD74" s="1274"/>
      <c r="BE74" s="1274"/>
      <c r="BF74" s="1274"/>
      <c r="BG74" s="1274"/>
      <c r="BH74" s="1274"/>
      <c r="BI74" s="1274"/>
      <c r="BJ74" s="1274"/>
      <c r="BK74" s="1274"/>
      <c r="BL74" s="1274"/>
      <c r="BM74" s="1274"/>
      <c r="BN74" s="1274"/>
      <c r="BO74" s="1274"/>
      <c r="BP74" s="1272"/>
      <c r="BQ74" s="1272"/>
      <c r="BR74" s="1272"/>
      <c r="BS74" s="1272"/>
      <c r="BT74" s="1272"/>
      <c r="BU74" s="1272"/>
      <c r="BV74" s="1272"/>
      <c r="BW74" s="1272"/>
      <c r="BX74" s="1272"/>
      <c r="BY74" s="1272"/>
      <c r="BZ74" s="1272"/>
      <c r="CA74" s="1272"/>
      <c r="CB74" s="1272"/>
      <c r="CC74" s="1272"/>
      <c r="CD74" s="1272"/>
      <c r="CE74" s="1272"/>
      <c r="CF74" s="1272"/>
      <c r="CG74" s="1272"/>
      <c r="CH74" s="1272"/>
      <c r="CI74" s="1272"/>
      <c r="CJ74" s="1272"/>
      <c r="CK74" s="1272"/>
      <c r="CL74" s="1272"/>
      <c r="CM74" s="1272"/>
      <c r="CN74" s="1272"/>
      <c r="CO74" s="1272"/>
      <c r="CP74" s="1272"/>
      <c r="CQ74" s="1272"/>
      <c r="CR74" s="1272"/>
      <c r="CS74" s="1272"/>
      <c r="CT74" s="1272"/>
      <c r="CU74" s="1272"/>
      <c r="CV74" s="1272"/>
      <c r="CW74" s="1272"/>
      <c r="CX74" s="1272"/>
      <c r="CY74" s="1272"/>
      <c r="CZ74" s="1272"/>
      <c r="DA74" s="1272"/>
      <c r="DB74" s="1272"/>
      <c r="DC74" s="1272"/>
    </row>
    <row r="75" spans="2:107" x14ac:dyDescent="0.15">
      <c r="B75" s="372"/>
      <c r="G75" s="1277"/>
      <c r="H75" s="1277"/>
      <c r="I75" s="1267"/>
      <c r="J75" s="1267"/>
      <c r="K75" s="1273"/>
      <c r="L75" s="1273"/>
      <c r="M75" s="1273"/>
      <c r="N75" s="1273"/>
      <c r="AM75" s="381"/>
      <c r="AN75" s="1274"/>
      <c r="AO75" s="1274"/>
      <c r="AP75" s="1274"/>
      <c r="AQ75" s="1274"/>
      <c r="AR75" s="1274"/>
      <c r="AS75" s="1274"/>
      <c r="AT75" s="1274"/>
      <c r="AU75" s="1274"/>
      <c r="AV75" s="1274"/>
      <c r="AW75" s="1274"/>
      <c r="AX75" s="1274"/>
      <c r="AY75" s="1274"/>
      <c r="AZ75" s="1274"/>
      <c r="BA75" s="1274"/>
      <c r="BB75" s="1274" t="s">
        <v>605</v>
      </c>
      <c r="BC75" s="1274"/>
      <c r="BD75" s="1274"/>
      <c r="BE75" s="1274"/>
      <c r="BF75" s="1274"/>
      <c r="BG75" s="1274"/>
      <c r="BH75" s="1274"/>
      <c r="BI75" s="1274"/>
      <c r="BJ75" s="1274"/>
      <c r="BK75" s="1274"/>
      <c r="BL75" s="1274"/>
      <c r="BM75" s="1274"/>
      <c r="BN75" s="1274"/>
      <c r="BO75" s="1274"/>
      <c r="BP75" s="1272">
        <v>7.9</v>
      </c>
      <c r="BQ75" s="1272"/>
      <c r="BR75" s="1272"/>
      <c r="BS75" s="1272"/>
      <c r="BT75" s="1272"/>
      <c r="BU75" s="1272"/>
      <c r="BV75" s="1272"/>
      <c r="BW75" s="1272"/>
      <c r="BX75" s="1272">
        <v>8.1</v>
      </c>
      <c r="BY75" s="1272"/>
      <c r="BZ75" s="1272"/>
      <c r="CA75" s="1272"/>
      <c r="CB75" s="1272"/>
      <c r="CC75" s="1272"/>
      <c r="CD75" s="1272"/>
      <c r="CE75" s="1272"/>
      <c r="CF75" s="1272">
        <v>8.5</v>
      </c>
      <c r="CG75" s="1272"/>
      <c r="CH75" s="1272"/>
      <c r="CI75" s="1272"/>
      <c r="CJ75" s="1272"/>
      <c r="CK75" s="1272"/>
      <c r="CL75" s="1272"/>
      <c r="CM75" s="1272"/>
      <c r="CN75" s="1272">
        <v>8.4</v>
      </c>
      <c r="CO75" s="1272"/>
      <c r="CP75" s="1272"/>
      <c r="CQ75" s="1272"/>
      <c r="CR75" s="1272"/>
      <c r="CS75" s="1272"/>
      <c r="CT75" s="1272"/>
      <c r="CU75" s="1272"/>
      <c r="CV75" s="1272">
        <v>8.4</v>
      </c>
      <c r="CW75" s="1272"/>
      <c r="CX75" s="1272"/>
      <c r="CY75" s="1272"/>
      <c r="CZ75" s="1272"/>
      <c r="DA75" s="1272"/>
      <c r="DB75" s="1272"/>
      <c r="DC75" s="1272"/>
    </row>
    <row r="76" spans="2:107" x14ac:dyDescent="0.15">
      <c r="B76" s="372"/>
      <c r="G76" s="1277"/>
      <c r="H76" s="1277"/>
      <c r="I76" s="1267"/>
      <c r="J76" s="1267"/>
      <c r="K76" s="1273"/>
      <c r="L76" s="1273"/>
      <c r="M76" s="1273"/>
      <c r="N76" s="1273"/>
      <c r="AM76" s="381"/>
      <c r="AN76" s="1274"/>
      <c r="AO76" s="1274"/>
      <c r="AP76" s="1274"/>
      <c r="AQ76" s="1274"/>
      <c r="AR76" s="1274"/>
      <c r="AS76" s="1274"/>
      <c r="AT76" s="1274"/>
      <c r="AU76" s="1274"/>
      <c r="AV76" s="1274"/>
      <c r="AW76" s="1274"/>
      <c r="AX76" s="1274"/>
      <c r="AY76" s="1274"/>
      <c r="AZ76" s="1274"/>
      <c r="BA76" s="1274"/>
      <c r="BB76" s="1274"/>
      <c r="BC76" s="1274"/>
      <c r="BD76" s="1274"/>
      <c r="BE76" s="1274"/>
      <c r="BF76" s="1274"/>
      <c r="BG76" s="1274"/>
      <c r="BH76" s="1274"/>
      <c r="BI76" s="1274"/>
      <c r="BJ76" s="1274"/>
      <c r="BK76" s="1274"/>
      <c r="BL76" s="1274"/>
      <c r="BM76" s="1274"/>
      <c r="BN76" s="1274"/>
      <c r="BO76" s="1274"/>
      <c r="BP76" s="1272"/>
      <c r="BQ76" s="1272"/>
      <c r="BR76" s="1272"/>
      <c r="BS76" s="1272"/>
      <c r="BT76" s="1272"/>
      <c r="BU76" s="1272"/>
      <c r="BV76" s="1272"/>
      <c r="BW76" s="1272"/>
      <c r="BX76" s="1272"/>
      <c r="BY76" s="1272"/>
      <c r="BZ76" s="1272"/>
      <c r="CA76" s="1272"/>
      <c r="CB76" s="1272"/>
      <c r="CC76" s="1272"/>
      <c r="CD76" s="1272"/>
      <c r="CE76" s="1272"/>
      <c r="CF76" s="1272"/>
      <c r="CG76" s="1272"/>
      <c r="CH76" s="1272"/>
      <c r="CI76" s="1272"/>
      <c r="CJ76" s="1272"/>
      <c r="CK76" s="1272"/>
      <c r="CL76" s="1272"/>
      <c r="CM76" s="1272"/>
      <c r="CN76" s="1272"/>
      <c r="CO76" s="1272"/>
      <c r="CP76" s="1272"/>
      <c r="CQ76" s="1272"/>
      <c r="CR76" s="1272"/>
      <c r="CS76" s="1272"/>
      <c r="CT76" s="1272"/>
      <c r="CU76" s="1272"/>
      <c r="CV76" s="1272"/>
      <c r="CW76" s="1272"/>
      <c r="CX76" s="1272"/>
      <c r="CY76" s="1272"/>
      <c r="CZ76" s="1272"/>
      <c r="DA76" s="1272"/>
      <c r="DB76" s="1272"/>
      <c r="DC76" s="1272"/>
    </row>
    <row r="77" spans="2:107" x14ac:dyDescent="0.15">
      <c r="B77" s="372"/>
      <c r="G77" s="1267"/>
      <c r="H77" s="1267"/>
      <c r="I77" s="1267"/>
      <c r="J77" s="1267"/>
      <c r="K77" s="1278"/>
      <c r="L77" s="1278"/>
      <c r="M77" s="1278"/>
      <c r="N77" s="1278"/>
      <c r="AN77" s="1271" t="s">
        <v>602</v>
      </c>
      <c r="AO77" s="1271"/>
      <c r="AP77" s="1271"/>
      <c r="AQ77" s="1271"/>
      <c r="AR77" s="1271"/>
      <c r="AS77" s="1271"/>
      <c r="AT77" s="1271"/>
      <c r="AU77" s="1271"/>
      <c r="AV77" s="1271"/>
      <c r="AW77" s="1271"/>
      <c r="AX77" s="1271"/>
      <c r="AY77" s="1271"/>
      <c r="AZ77" s="1271"/>
      <c r="BA77" s="1271"/>
      <c r="BB77" s="1274" t="s">
        <v>600</v>
      </c>
      <c r="BC77" s="1274"/>
      <c r="BD77" s="1274"/>
      <c r="BE77" s="1274"/>
      <c r="BF77" s="1274"/>
      <c r="BG77" s="1274"/>
      <c r="BH77" s="1274"/>
      <c r="BI77" s="1274"/>
      <c r="BJ77" s="1274"/>
      <c r="BK77" s="1274"/>
      <c r="BL77" s="1274"/>
      <c r="BM77" s="1274"/>
      <c r="BN77" s="1274"/>
      <c r="BO77" s="1274"/>
      <c r="BP77" s="1272">
        <v>0</v>
      </c>
      <c r="BQ77" s="1272"/>
      <c r="BR77" s="1272"/>
      <c r="BS77" s="1272"/>
      <c r="BT77" s="1272"/>
      <c r="BU77" s="1272"/>
      <c r="BV77" s="1272"/>
      <c r="BW77" s="1272"/>
      <c r="BX77" s="1272">
        <v>0</v>
      </c>
      <c r="BY77" s="1272"/>
      <c r="BZ77" s="1272"/>
      <c r="CA77" s="1272"/>
      <c r="CB77" s="1272"/>
      <c r="CC77" s="1272"/>
      <c r="CD77" s="1272"/>
      <c r="CE77" s="1272"/>
      <c r="CF77" s="1272">
        <v>0</v>
      </c>
      <c r="CG77" s="1272"/>
      <c r="CH77" s="1272"/>
      <c r="CI77" s="1272"/>
      <c r="CJ77" s="1272"/>
      <c r="CK77" s="1272"/>
      <c r="CL77" s="1272"/>
      <c r="CM77" s="1272"/>
      <c r="CN77" s="1272">
        <v>0</v>
      </c>
      <c r="CO77" s="1272"/>
      <c r="CP77" s="1272"/>
      <c r="CQ77" s="1272"/>
      <c r="CR77" s="1272"/>
      <c r="CS77" s="1272"/>
      <c r="CT77" s="1272"/>
      <c r="CU77" s="1272"/>
      <c r="CV77" s="1272">
        <v>0</v>
      </c>
      <c r="CW77" s="1272"/>
      <c r="CX77" s="1272"/>
      <c r="CY77" s="1272"/>
      <c r="CZ77" s="1272"/>
      <c r="DA77" s="1272"/>
      <c r="DB77" s="1272"/>
      <c r="DC77" s="1272"/>
    </row>
    <row r="78" spans="2:107" x14ac:dyDescent="0.15">
      <c r="B78" s="372"/>
      <c r="G78" s="1267"/>
      <c r="H78" s="1267"/>
      <c r="I78" s="1267"/>
      <c r="J78" s="1267"/>
      <c r="K78" s="1278"/>
      <c r="L78" s="1278"/>
      <c r="M78" s="1278"/>
      <c r="N78" s="1278"/>
      <c r="AN78" s="1271"/>
      <c r="AO78" s="1271"/>
      <c r="AP78" s="1271"/>
      <c r="AQ78" s="1271"/>
      <c r="AR78" s="1271"/>
      <c r="AS78" s="1271"/>
      <c r="AT78" s="1271"/>
      <c r="AU78" s="1271"/>
      <c r="AV78" s="1271"/>
      <c r="AW78" s="1271"/>
      <c r="AX78" s="1271"/>
      <c r="AY78" s="1271"/>
      <c r="AZ78" s="1271"/>
      <c r="BA78" s="1271"/>
      <c r="BB78" s="1274"/>
      <c r="BC78" s="1274"/>
      <c r="BD78" s="1274"/>
      <c r="BE78" s="1274"/>
      <c r="BF78" s="1274"/>
      <c r="BG78" s="1274"/>
      <c r="BH78" s="1274"/>
      <c r="BI78" s="1274"/>
      <c r="BJ78" s="1274"/>
      <c r="BK78" s="1274"/>
      <c r="BL78" s="1274"/>
      <c r="BM78" s="1274"/>
      <c r="BN78" s="1274"/>
      <c r="BO78" s="1274"/>
      <c r="BP78" s="1272"/>
      <c r="BQ78" s="1272"/>
      <c r="BR78" s="1272"/>
      <c r="BS78" s="1272"/>
      <c r="BT78" s="1272"/>
      <c r="BU78" s="1272"/>
      <c r="BV78" s="1272"/>
      <c r="BW78" s="1272"/>
      <c r="BX78" s="1272"/>
      <c r="BY78" s="1272"/>
      <c r="BZ78" s="1272"/>
      <c r="CA78" s="1272"/>
      <c r="CB78" s="1272"/>
      <c r="CC78" s="1272"/>
      <c r="CD78" s="1272"/>
      <c r="CE78" s="1272"/>
      <c r="CF78" s="1272"/>
      <c r="CG78" s="1272"/>
      <c r="CH78" s="1272"/>
      <c r="CI78" s="1272"/>
      <c r="CJ78" s="1272"/>
      <c r="CK78" s="1272"/>
      <c r="CL78" s="1272"/>
      <c r="CM78" s="1272"/>
      <c r="CN78" s="1272"/>
      <c r="CO78" s="1272"/>
      <c r="CP78" s="1272"/>
      <c r="CQ78" s="1272"/>
      <c r="CR78" s="1272"/>
      <c r="CS78" s="1272"/>
      <c r="CT78" s="1272"/>
      <c r="CU78" s="1272"/>
      <c r="CV78" s="1272"/>
      <c r="CW78" s="1272"/>
      <c r="CX78" s="1272"/>
      <c r="CY78" s="1272"/>
      <c r="CZ78" s="1272"/>
      <c r="DA78" s="1272"/>
      <c r="DB78" s="1272"/>
      <c r="DC78" s="1272"/>
    </row>
    <row r="79" spans="2:107" x14ac:dyDescent="0.15">
      <c r="B79" s="372"/>
      <c r="G79" s="1267"/>
      <c r="H79" s="1267"/>
      <c r="I79" s="1276"/>
      <c r="J79" s="1276"/>
      <c r="K79" s="1279"/>
      <c r="L79" s="1279"/>
      <c r="M79" s="1279"/>
      <c r="N79" s="1279"/>
      <c r="AN79" s="1271"/>
      <c r="AO79" s="1271"/>
      <c r="AP79" s="1271"/>
      <c r="AQ79" s="1271"/>
      <c r="AR79" s="1271"/>
      <c r="AS79" s="1271"/>
      <c r="AT79" s="1271"/>
      <c r="AU79" s="1271"/>
      <c r="AV79" s="1271"/>
      <c r="AW79" s="1271"/>
      <c r="AX79" s="1271"/>
      <c r="AY79" s="1271"/>
      <c r="AZ79" s="1271"/>
      <c r="BA79" s="1271"/>
      <c r="BB79" s="1274" t="s">
        <v>605</v>
      </c>
      <c r="BC79" s="1274"/>
      <c r="BD79" s="1274"/>
      <c r="BE79" s="1274"/>
      <c r="BF79" s="1274"/>
      <c r="BG79" s="1274"/>
      <c r="BH79" s="1274"/>
      <c r="BI79" s="1274"/>
      <c r="BJ79" s="1274"/>
      <c r="BK79" s="1274"/>
      <c r="BL79" s="1274"/>
      <c r="BM79" s="1274"/>
      <c r="BN79" s="1274"/>
      <c r="BO79" s="1274"/>
      <c r="BP79" s="1272">
        <v>7.2</v>
      </c>
      <c r="BQ79" s="1272"/>
      <c r="BR79" s="1272"/>
      <c r="BS79" s="1272"/>
      <c r="BT79" s="1272"/>
      <c r="BU79" s="1272"/>
      <c r="BV79" s="1272"/>
      <c r="BW79" s="1272"/>
      <c r="BX79" s="1272">
        <v>7.7</v>
      </c>
      <c r="BY79" s="1272"/>
      <c r="BZ79" s="1272"/>
      <c r="CA79" s="1272"/>
      <c r="CB79" s="1272"/>
      <c r="CC79" s="1272"/>
      <c r="CD79" s="1272"/>
      <c r="CE79" s="1272"/>
      <c r="CF79" s="1272">
        <v>8</v>
      </c>
      <c r="CG79" s="1272"/>
      <c r="CH79" s="1272"/>
      <c r="CI79" s="1272"/>
      <c r="CJ79" s="1272"/>
      <c r="CK79" s="1272"/>
      <c r="CL79" s="1272"/>
      <c r="CM79" s="1272"/>
      <c r="CN79" s="1272">
        <v>8</v>
      </c>
      <c r="CO79" s="1272"/>
      <c r="CP79" s="1272"/>
      <c r="CQ79" s="1272"/>
      <c r="CR79" s="1272"/>
      <c r="CS79" s="1272"/>
      <c r="CT79" s="1272"/>
      <c r="CU79" s="1272"/>
      <c r="CV79" s="1272">
        <v>8.3000000000000007</v>
      </c>
      <c r="CW79" s="1272"/>
      <c r="CX79" s="1272"/>
      <c r="CY79" s="1272"/>
      <c r="CZ79" s="1272"/>
      <c r="DA79" s="1272"/>
      <c r="DB79" s="1272"/>
      <c r="DC79" s="1272"/>
    </row>
    <row r="80" spans="2:107" x14ac:dyDescent="0.15">
      <c r="B80" s="372"/>
      <c r="G80" s="1267"/>
      <c r="H80" s="1267"/>
      <c r="I80" s="1276"/>
      <c r="J80" s="1276"/>
      <c r="K80" s="1279"/>
      <c r="L80" s="1279"/>
      <c r="M80" s="1279"/>
      <c r="N80" s="1279"/>
      <c r="AN80" s="1271"/>
      <c r="AO80" s="1271"/>
      <c r="AP80" s="1271"/>
      <c r="AQ80" s="1271"/>
      <c r="AR80" s="1271"/>
      <c r="AS80" s="1271"/>
      <c r="AT80" s="1271"/>
      <c r="AU80" s="1271"/>
      <c r="AV80" s="1271"/>
      <c r="AW80" s="1271"/>
      <c r="AX80" s="1271"/>
      <c r="AY80" s="1271"/>
      <c r="AZ80" s="1271"/>
      <c r="BA80" s="1271"/>
      <c r="BB80" s="1274"/>
      <c r="BC80" s="1274"/>
      <c r="BD80" s="1274"/>
      <c r="BE80" s="1274"/>
      <c r="BF80" s="1274"/>
      <c r="BG80" s="1274"/>
      <c r="BH80" s="1274"/>
      <c r="BI80" s="1274"/>
      <c r="BJ80" s="1274"/>
      <c r="BK80" s="1274"/>
      <c r="BL80" s="1274"/>
      <c r="BM80" s="1274"/>
      <c r="BN80" s="1274"/>
      <c r="BO80" s="1274"/>
      <c r="BP80" s="1272"/>
      <c r="BQ80" s="1272"/>
      <c r="BR80" s="1272"/>
      <c r="BS80" s="1272"/>
      <c r="BT80" s="1272"/>
      <c r="BU80" s="1272"/>
      <c r="BV80" s="1272"/>
      <c r="BW80" s="1272"/>
      <c r="BX80" s="1272"/>
      <c r="BY80" s="1272"/>
      <c r="BZ80" s="1272"/>
      <c r="CA80" s="1272"/>
      <c r="CB80" s="1272"/>
      <c r="CC80" s="1272"/>
      <c r="CD80" s="1272"/>
      <c r="CE80" s="1272"/>
      <c r="CF80" s="1272"/>
      <c r="CG80" s="1272"/>
      <c r="CH80" s="1272"/>
      <c r="CI80" s="1272"/>
      <c r="CJ80" s="1272"/>
      <c r="CK80" s="1272"/>
      <c r="CL80" s="1272"/>
      <c r="CM80" s="1272"/>
      <c r="CN80" s="1272"/>
      <c r="CO80" s="1272"/>
      <c r="CP80" s="1272"/>
      <c r="CQ80" s="1272"/>
      <c r="CR80" s="1272"/>
      <c r="CS80" s="1272"/>
      <c r="CT80" s="1272"/>
      <c r="CU80" s="1272"/>
      <c r="CV80" s="1272"/>
      <c r="CW80" s="1272"/>
      <c r="CX80" s="1272"/>
      <c r="CY80" s="1272"/>
      <c r="CZ80" s="1272"/>
      <c r="DA80" s="1272"/>
      <c r="DB80" s="1272"/>
      <c r="DC80" s="1272"/>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nCp+HQN0iCzbfYV993SKzrKsEmq2UrpyBwHzZ6kvK8ZhEbp3FZv8DUAkoUGxPRtCIeJinGrXSYd3gxtWysF6Zg==" saltValue="IwTbIEHu8OGIiDqCXYB4W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4B36A-B8F7-4D22-AF44-A0D0F4B5BEBF}">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510</v>
      </c>
    </row>
  </sheetData>
  <sheetProtection algorithmName="SHA-512" hashValue="F+8dZ6JbFCEWVllCwut2u8oq3ZAonRCUmKuCBJOGYl2XvwtVY8S78LoD8wil2IUds5fuPuKLUHRZRQN00ATrYw==" saltValue="HAu/BKVj5mQEIshTUbIZz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C3994-4503-4A81-860F-6D01E92D1F75}">
  <sheetPr>
    <pageSetUpPr fitToPage="1"/>
  </sheetPr>
  <dimension ref="A1:DR125"/>
  <sheetViews>
    <sheetView showGridLines="0" zoomScale="60" zoomScaleNormal="6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510</v>
      </c>
    </row>
  </sheetData>
  <sheetProtection algorithmName="SHA-512" hashValue="WSdton72WoUxnK0H7lqVcXE2aSHFlP7mG2pOgm7C1lwpv7Uelbo53UkRPOadrQSW85vosQ6Zd5nrvCRMmJiUdg==" saltValue="b//jirL9xoA5ZAPQ54Lu+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0" customWidth="1"/>
    <col min="2" max="8" width="13.375" style="140" customWidth="1"/>
    <col min="9" max="16384" width="11.125" style="140"/>
  </cols>
  <sheetData>
    <row r="1" spans="1:8" x14ac:dyDescent="0.15">
      <c r="A1" s="134"/>
      <c r="B1" s="135"/>
      <c r="C1" s="136"/>
      <c r="D1" s="137"/>
      <c r="E1" s="138"/>
      <c r="F1" s="138"/>
      <c r="G1" s="138"/>
      <c r="H1" s="139"/>
    </row>
    <row r="2" spans="1:8" x14ac:dyDescent="0.15">
      <c r="A2" s="141"/>
      <c r="B2" s="142"/>
      <c r="C2" s="143"/>
      <c r="D2" s="144" t="s">
        <v>53</v>
      </c>
      <c r="E2" s="145"/>
      <c r="F2" s="146" t="s">
        <v>560</v>
      </c>
      <c r="G2" s="147"/>
      <c r="H2" s="148"/>
    </row>
    <row r="3" spans="1:8" x14ac:dyDescent="0.15">
      <c r="A3" s="144" t="s">
        <v>553</v>
      </c>
      <c r="B3" s="149"/>
      <c r="C3" s="150"/>
      <c r="D3" s="151">
        <v>121348</v>
      </c>
      <c r="E3" s="152"/>
      <c r="F3" s="153">
        <v>114790</v>
      </c>
      <c r="G3" s="154"/>
      <c r="H3" s="155"/>
    </row>
    <row r="4" spans="1:8" x14ac:dyDescent="0.15">
      <c r="A4" s="156"/>
      <c r="B4" s="157"/>
      <c r="C4" s="158"/>
      <c r="D4" s="159">
        <v>47052</v>
      </c>
      <c r="E4" s="160"/>
      <c r="F4" s="161">
        <v>55601</v>
      </c>
      <c r="G4" s="162"/>
      <c r="H4" s="163"/>
    </row>
    <row r="5" spans="1:8" x14ac:dyDescent="0.15">
      <c r="A5" s="144" t="s">
        <v>555</v>
      </c>
      <c r="B5" s="149"/>
      <c r="C5" s="150"/>
      <c r="D5" s="151">
        <v>140155</v>
      </c>
      <c r="E5" s="152"/>
      <c r="F5" s="153">
        <v>126262</v>
      </c>
      <c r="G5" s="154"/>
      <c r="H5" s="155"/>
    </row>
    <row r="6" spans="1:8" x14ac:dyDescent="0.15">
      <c r="A6" s="156"/>
      <c r="B6" s="157"/>
      <c r="C6" s="158"/>
      <c r="D6" s="159">
        <v>40633</v>
      </c>
      <c r="E6" s="160"/>
      <c r="F6" s="161">
        <v>56769</v>
      </c>
      <c r="G6" s="162"/>
      <c r="H6" s="163"/>
    </row>
    <row r="7" spans="1:8" x14ac:dyDescent="0.15">
      <c r="A7" s="144" t="s">
        <v>556</v>
      </c>
      <c r="B7" s="149"/>
      <c r="C7" s="150"/>
      <c r="D7" s="151">
        <v>188099</v>
      </c>
      <c r="E7" s="152"/>
      <c r="F7" s="153">
        <v>126525</v>
      </c>
      <c r="G7" s="154"/>
      <c r="H7" s="155"/>
    </row>
    <row r="8" spans="1:8" x14ac:dyDescent="0.15">
      <c r="A8" s="156"/>
      <c r="B8" s="157"/>
      <c r="C8" s="158"/>
      <c r="D8" s="159">
        <v>153747</v>
      </c>
      <c r="E8" s="160"/>
      <c r="F8" s="161">
        <v>67052</v>
      </c>
      <c r="G8" s="162"/>
      <c r="H8" s="163"/>
    </row>
    <row r="9" spans="1:8" x14ac:dyDescent="0.15">
      <c r="A9" s="144" t="s">
        <v>557</v>
      </c>
      <c r="B9" s="149"/>
      <c r="C9" s="150"/>
      <c r="D9" s="151">
        <v>209793</v>
      </c>
      <c r="E9" s="152"/>
      <c r="F9" s="153">
        <v>122054</v>
      </c>
      <c r="G9" s="154"/>
      <c r="H9" s="155"/>
    </row>
    <row r="10" spans="1:8" x14ac:dyDescent="0.15">
      <c r="A10" s="156"/>
      <c r="B10" s="157"/>
      <c r="C10" s="158"/>
      <c r="D10" s="159">
        <v>161782</v>
      </c>
      <c r="E10" s="160"/>
      <c r="F10" s="161">
        <v>68298</v>
      </c>
      <c r="G10" s="162"/>
      <c r="H10" s="163"/>
    </row>
    <row r="11" spans="1:8" x14ac:dyDescent="0.15">
      <c r="A11" s="144" t="s">
        <v>558</v>
      </c>
      <c r="B11" s="149"/>
      <c r="C11" s="150"/>
      <c r="D11" s="151">
        <v>90436</v>
      </c>
      <c r="E11" s="152"/>
      <c r="F11" s="153">
        <v>111644</v>
      </c>
      <c r="G11" s="154"/>
      <c r="H11" s="155"/>
    </row>
    <row r="12" spans="1:8" x14ac:dyDescent="0.15">
      <c r="A12" s="156"/>
      <c r="B12" s="157"/>
      <c r="C12" s="164"/>
      <c r="D12" s="159">
        <v>60337</v>
      </c>
      <c r="E12" s="160"/>
      <c r="F12" s="161">
        <v>66606</v>
      </c>
      <c r="G12" s="162"/>
      <c r="H12" s="163"/>
    </row>
    <row r="13" spans="1:8" x14ac:dyDescent="0.15">
      <c r="A13" s="144"/>
      <c r="B13" s="149"/>
      <c r="C13" s="165"/>
      <c r="D13" s="166">
        <v>149966</v>
      </c>
      <c r="E13" s="167"/>
      <c r="F13" s="168">
        <v>120255</v>
      </c>
      <c r="G13" s="169"/>
      <c r="H13" s="155"/>
    </row>
    <row r="14" spans="1:8" x14ac:dyDescent="0.15">
      <c r="A14" s="156"/>
      <c r="B14" s="157"/>
      <c r="C14" s="158"/>
      <c r="D14" s="159">
        <v>92710</v>
      </c>
      <c r="E14" s="160"/>
      <c r="F14" s="161">
        <v>62865</v>
      </c>
      <c r="G14" s="162"/>
      <c r="H14" s="163"/>
    </row>
    <row r="17" spans="1:11" x14ac:dyDescent="0.15">
      <c r="A17" s="140" t="s">
        <v>54</v>
      </c>
    </row>
    <row r="18" spans="1:11" x14ac:dyDescent="0.15">
      <c r="A18" s="170"/>
      <c r="B18" s="170" t="str">
        <f>実質収支比率等に係る経年分析!F$46</f>
        <v>H30</v>
      </c>
      <c r="C18" s="170" t="str">
        <f>実質収支比率等に係る経年分析!G$46</f>
        <v>R01</v>
      </c>
      <c r="D18" s="170" t="str">
        <f>実質収支比率等に係る経年分析!H$46</f>
        <v>R02</v>
      </c>
      <c r="E18" s="170" t="str">
        <f>実質収支比率等に係る経年分析!I$46</f>
        <v>R03</v>
      </c>
      <c r="F18" s="170" t="str">
        <f>実質収支比率等に係る経年分析!J$46</f>
        <v>R04</v>
      </c>
    </row>
    <row r="19" spans="1:11" x14ac:dyDescent="0.15">
      <c r="A19" s="170" t="s">
        <v>55</v>
      </c>
      <c r="B19" s="170">
        <f>ROUND(VALUE(SUBSTITUTE(実質収支比率等に係る経年分析!F$48,"▲","-")),2)</f>
        <v>3.77</v>
      </c>
      <c r="C19" s="170">
        <f>ROUND(VALUE(SUBSTITUTE(実質収支比率等に係る経年分析!G$48,"▲","-")),2)</f>
        <v>4.18</v>
      </c>
      <c r="D19" s="170">
        <f>ROUND(VALUE(SUBSTITUTE(実質収支比率等に係る経年分析!H$48,"▲","-")),2)</f>
        <v>3.3</v>
      </c>
      <c r="E19" s="170">
        <f>ROUND(VALUE(SUBSTITUTE(実質収支比率等に係る経年分析!I$48,"▲","-")),2)</f>
        <v>5.4</v>
      </c>
      <c r="F19" s="170">
        <f>ROUND(VALUE(SUBSTITUTE(実質収支比率等に係る経年分析!J$48,"▲","-")),2)</f>
        <v>5.27</v>
      </c>
    </row>
    <row r="20" spans="1:11" x14ac:dyDescent="0.15">
      <c r="A20" s="170" t="s">
        <v>56</v>
      </c>
      <c r="B20" s="170">
        <f>ROUND(VALUE(SUBSTITUTE(実質収支比率等に係る経年分析!F$47,"▲","-")),2)</f>
        <v>23.83</v>
      </c>
      <c r="C20" s="170">
        <f>ROUND(VALUE(SUBSTITUTE(実質収支比率等に係る経年分析!G$47,"▲","-")),2)</f>
        <v>23.61</v>
      </c>
      <c r="D20" s="170">
        <f>ROUND(VALUE(SUBSTITUTE(実質収支比率等に係る経年分析!H$47,"▲","-")),2)</f>
        <v>22.22</v>
      </c>
      <c r="E20" s="170">
        <f>ROUND(VALUE(SUBSTITUTE(実質収支比率等に係る経年分析!I$47,"▲","-")),2)</f>
        <v>22.95</v>
      </c>
      <c r="F20" s="170">
        <f>ROUND(VALUE(SUBSTITUTE(実質収支比率等に係る経年分析!J$47,"▲","-")),2)</f>
        <v>24.96</v>
      </c>
    </row>
    <row r="21" spans="1:11" x14ac:dyDescent="0.15">
      <c r="A21" s="170" t="s">
        <v>57</v>
      </c>
      <c r="B21" s="170">
        <f>IF(ISNUMBER(VALUE(SUBSTITUTE(実質収支比率等に係る経年分析!F$49,"▲","-"))),ROUND(VALUE(SUBSTITUTE(実質収支比率等に係る経年分析!F$49,"▲","-")),2),NA())</f>
        <v>-5.3</v>
      </c>
      <c r="C21" s="170">
        <f>IF(ISNUMBER(VALUE(SUBSTITUTE(実質収支比率等に係る経年分析!G$49,"▲","-"))),ROUND(VALUE(SUBSTITUTE(実質収支比率等に係る経年分析!G$49,"▲","-")),2),NA())</f>
        <v>0.45</v>
      </c>
      <c r="D21" s="170">
        <f>IF(ISNUMBER(VALUE(SUBSTITUTE(実質収支比率等に係る経年分析!H$49,"▲","-"))),ROUND(VALUE(SUBSTITUTE(実質収支比率等に係る経年分析!H$49,"▲","-")),2),NA())</f>
        <v>-0.64</v>
      </c>
      <c r="E21" s="170">
        <f>IF(ISNUMBER(VALUE(SUBSTITUTE(実質収支比率等に係る経年分析!I$49,"▲","-"))),ROUND(VALUE(SUBSTITUTE(実質収支比率等に係る経年分析!I$49,"▲","-")),2),NA())</f>
        <v>4.68</v>
      </c>
      <c r="F21" s="170">
        <f>IF(ISNUMBER(VALUE(SUBSTITUTE(実質収支比率等に係る経年分析!J$49,"▲","-"))),ROUND(VALUE(SUBSTITUTE(実質収支比率等に係る経年分析!J$49,"▲","-")),2),NA())</f>
        <v>1.39</v>
      </c>
    </row>
    <row r="24" spans="1:11" x14ac:dyDescent="0.15">
      <c r="A24" s="140" t="s">
        <v>58</v>
      </c>
    </row>
    <row r="25" spans="1:11" x14ac:dyDescent="0.15">
      <c r="A25" s="171"/>
      <c r="B25" s="171" t="str">
        <f>連結実質赤字比率に係る赤字・黒字の構成分析!F$33</f>
        <v>H30</v>
      </c>
      <c r="C25" s="171"/>
      <c r="D25" s="171" t="str">
        <f>連結実質赤字比率に係る赤字・黒字の構成分析!G$33</f>
        <v>R01</v>
      </c>
      <c r="E25" s="171"/>
      <c r="F25" s="171" t="str">
        <f>連結実質赤字比率に係る赤字・黒字の構成分析!H$33</f>
        <v>R02</v>
      </c>
      <c r="G25" s="171"/>
      <c r="H25" s="171" t="str">
        <f>連結実質赤字比率に係る赤字・黒字の構成分析!I$33</f>
        <v>R03</v>
      </c>
      <c r="I25" s="171"/>
      <c r="J25" s="171" t="str">
        <f>連結実質赤字比率に係る赤字・黒字の構成分析!J$33</f>
        <v>R04</v>
      </c>
      <c r="K25" s="171"/>
    </row>
    <row r="26" spans="1:11" x14ac:dyDescent="0.15">
      <c r="A26" s="171"/>
      <c r="B26" s="171" t="s">
        <v>59</v>
      </c>
      <c r="C26" s="171" t="s">
        <v>60</v>
      </c>
      <c r="D26" s="171" t="s">
        <v>59</v>
      </c>
      <c r="E26" s="171" t="s">
        <v>60</v>
      </c>
      <c r="F26" s="171" t="s">
        <v>59</v>
      </c>
      <c r="G26" s="171" t="s">
        <v>60</v>
      </c>
      <c r="H26" s="171" t="s">
        <v>59</v>
      </c>
      <c r="I26" s="171" t="s">
        <v>60</v>
      </c>
      <c r="J26" s="171" t="s">
        <v>59</v>
      </c>
      <c r="K26" s="171" t="s">
        <v>60</v>
      </c>
    </row>
    <row r="27" spans="1:11" x14ac:dyDescent="0.15">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0.15</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0.18</v>
      </c>
      <c r="F27" s="171" t="e">
        <f>IF(ROUND(VALUE(SUBSTITUTE(連結実質赤字比率に係る赤字・黒字の構成分析!H$43,"▲", "-")), 2) &lt; 0, ABS(ROUND(VALUE(SUBSTITUTE(連結実質赤字比率に係る赤字・黒字の構成分析!H$43,"▲", "-")), 2)), NA())</f>
        <v>#N/A</v>
      </c>
      <c r="G27" s="171">
        <f>IF(ROUND(VALUE(SUBSTITUTE(連結実質赤字比率に係る赤字・黒字の構成分析!H$43,"▲", "-")), 2) &gt;= 0, ABS(ROUND(VALUE(SUBSTITUTE(連結実質赤字比率に係る赤字・黒字の構成分析!H$43,"▲", "-")), 2)), NA())</f>
        <v>0.17</v>
      </c>
      <c r="H27" s="171" t="e">
        <f>IF(ROUND(VALUE(SUBSTITUTE(連結実質赤字比率に係る赤字・黒字の構成分析!I$43,"▲", "-")), 2) &lt; 0, ABS(ROUND(VALUE(SUBSTITUTE(連結実質赤字比率に係る赤字・黒字の構成分析!I$43,"▲", "-")), 2)), NA())</f>
        <v>#N/A</v>
      </c>
      <c r="I27" s="171">
        <f>IF(ROUND(VALUE(SUBSTITUTE(連結実質赤字比率に係る赤字・黒字の構成分析!I$43,"▲", "-")), 2) &gt;= 0, ABS(ROUND(VALUE(SUBSTITUTE(連結実質赤字比率に係る赤字・黒字の構成分析!I$43,"▲", "-")), 2)), NA())</f>
        <v>0.01</v>
      </c>
      <c r="J27" s="171" t="e">
        <f>IF(ROUND(VALUE(SUBSTITUTE(連結実質赤字比率に係る赤字・黒字の構成分析!J$43,"▲", "-")), 2) &lt; 0, ABS(ROUND(VALUE(SUBSTITUTE(連結実質赤字比率に係る赤字・黒字の構成分析!J$43,"▲", "-")), 2)), NA())</f>
        <v>#VALUE!</v>
      </c>
      <c r="K27" s="171" t="e">
        <f>IF(ROUND(VALUE(SUBSTITUTE(連結実質赤字比率に係る赤字・黒字の構成分析!J$43,"▲", "-")), 2) &gt;= 0, ABS(ROUND(VALUE(SUBSTITUTE(連結実質赤字比率に係る赤字・黒字の構成分析!J$43,"▲", "-")), 2)), NA())</f>
        <v>#VALUE!</v>
      </c>
    </row>
    <row r="28" spans="1:11" x14ac:dyDescent="0.15">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15">
      <c r="A29" s="171" t="e">
        <f>IF(連結実質赤字比率に係る赤字・黒字の構成分析!C$41="",NA(),連結実質赤字比率に係る赤字・黒字の構成分析!C$41)</f>
        <v>#N/A</v>
      </c>
      <c r="B29" s="171" t="e">
        <f>IF(ROUND(VALUE(SUBSTITUTE(連結実質赤字比率に係る赤字・黒字の構成分析!F$41,"▲", "-")), 2) &lt; 0, ABS(ROUND(VALUE(SUBSTITUTE(連結実質赤字比率に係る赤字・黒字の構成分析!F$41,"▲", "-")), 2)), NA())</f>
        <v>#VALUE!</v>
      </c>
      <c r="C29" s="171" t="e">
        <f>IF(ROUND(VALUE(SUBSTITUTE(連結実質赤字比率に係る赤字・黒字の構成分析!F$41,"▲", "-")), 2) &gt;= 0, ABS(ROUND(VALUE(SUBSTITUTE(連結実質赤字比率に係る赤字・黒字の構成分析!F$41,"▲", "-")), 2)), NA())</f>
        <v>#VALUE!</v>
      </c>
      <c r="D29" s="171" t="e">
        <f>IF(ROUND(VALUE(SUBSTITUTE(連結実質赤字比率に係る赤字・黒字の構成分析!G$41,"▲", "-")), 2) &lt; 0, ABS(ROUND(VALUE(SUBSTITUTE(連結実質赤字比率に係る赤字・黒字の構成分析!G$41,"▲", "-")), 2)), NA())</f>
        <v>#VALUE!</v>
      </c>
      <c r="E29" s="171" t="e">
        <f>IF(ROUND(VALUE(SUBSTITUTE(連結実質赤字比率に係る赤字・黒字の構成分析!G$41,"▲", "-")), 2) &gt;= 0, ABS(ROUND(VALUE(SUBSTITUTE(連結実質赤字比率に係る赤字・黒字の構成分析!G$41,"▲", "-")), 2)), NA())</f>
        <v>#VALUE!</v>
      </c>
      <c r="F29" s="171" t="e">
        <f>IF(ROUND(VALUE(SUBSTITUTE(連結実質赤字比率に係る赤字・黒字の構成分析!H$41,"▲", "-")), 2) &lt; 0, ABS(ROUND(VALUE(SUBSTITUTE(連結実質赤字比率に係る赤字・黒字の構成分析!H$41,"▲", "-")), 2)), NA())</f>
        <v>#VALUE!</v>
      </c>
      <c r="G29" s="171" t="e">
        <f>IF(ROUND(VALUE(SUBSTITUTE(連結実質赤字比率に係る赤字・黒字の構成分析!H$41,"▲", "-")), 2) &gt;= 0, ABS(ROUND(VALUE(SUBSTITUTE(連結実質赤字比率に係る赤字・黒字の構成分析!H$41,"▲", "-")), 2)), NA())</f>
        <v>#VALUE!</v>
      </c>
      <c r="H29" s="171" t="e">
        <f>IF(ROUND(VALUE(SUBSTITUTE(連結実質赤字比率に係る赤字・黒字の構成分析!I$41,"▲", "-")), 2) &lt; 0, ABS(ROUND(VALUE(SUBSTITUTE(連結実質赤字比率に係る赤字・黒字の構成分析!I$41,"▲", "-")), 2)), NA())</f>
        <v>#VALUE!</v>
      </c>
      <c r="I29" s="171" t="e">
        <f>IF(ROUND(VALUE(SUBSTITUTE(連結実質赤字比率に係る赤字・黒字の構成分析!I$41,"▲", "-")), 2) &gt;= 0, ABS(ROUND(VALUE(SUBSTITUTE(連結実質赤字比率に係る赤字・黒字の構成分析!I$41,"▲", "-")), 2)), NA())</f>
        <v>#VALUE!</v>
      </c>
      <c r="J29" s="171" t="e">
        <f>IF(ROUND(VALUE(SUBSTITUTE(連結実質赤字比率に係る赤字・黒字の構成分析!J$41,"▲", "-")), 2) &lt; 0, ABS(ROUND(VALUE(SUBSTITUTE(連結実質赤字比率に係る赤字・黒字の構成分析!J$41,"▲", "-")), 2)), NA())</f>
        <v>#VALUE!</v>
      </c>
      <c r="K29" s="171" t="e">
        <f>IF(ROUND(VALUE(SUBSTITUTE(連結実質赤字比率に係る赤字・黒字の構成分析!J$41,"▲", "-")), 2) &gt;= 0, ABS(ROUND(VALUE(SUBSTITUTE(連結実質赤字比率に係る赤字・黒字の構成分析!J$41,"▲", "-")), 2)), NA())</f>
        <v>#VALUE!</v>
      </c>
    </row>
    <row r="30" spans="1:11" x14ac:dyDescent="0.15">
      <c r="A30" s="171" t="str">
        <f>IF(連結実質赤字比率に係る赤字・黒字の構成分析!C$40="",NA(),連結実質赤字比率に係る赤字・黒字の構成分析!C$40)</f>
        <v>浄化槽整備推進事業特別会計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0</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0</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v>
      </c>
    </row>
    <row r="31" spans="1:11" x14ac:dyDescent="0.15">
      <c r="A31" s="171" t="str">
        <f>IF(連結実質赤字比率に係る赤字・黒字の構成分析!C$39="",NA(),連結実質赤字比率に係る赤字・黒字の構成分析!C$39)</f>
        <v>簡易水道事業特別会計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0</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0</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v>
      </c>
    </row>
    <row r="32" spans="1:11" x14ac:dyDescent="0.15">
      <c r="A32" s="171" t="str">
        <f>IF(連結実質赤字比率に係る赤字・黒字の構成分析!C$38="",NA(),連結実質赤字比率に係る赤字・黒字の構成分析!C$38)</f>
        <v>後期高齢者医療特別会計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0.01</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0.02</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0.01</v>
      </c>
      <c r="H32" s="171" t="e">
        <f>IF(ROUND(VALUE(SUBSTITUTE(連結実質赤字比率に係る赤字・黒字の構成分析!I$38,"▲", "-")), 2) &lt; 0, ABS(ROUND(VALUE(SUBSTITUTE(連結実質赤字比率に係る赤字・黒字の構成分析!I$38,"▲", "-")), 2)), NA())</f>
        <v>#VALUE!</v>
      </c>
      <c r="I32" s="171" t="e">
        <f>IF(ROUND(VALUE(SUBSTITUTE(連結実質赤字比率に係る赤字・黒字の構成分析!I$38,"▲", "-")), 2) &gt;= 0, ABS(ROUND(VALUE(SUBSTITUTE(連結実質赤字比率に係る赤字・黒字の構成分析!I$38,"▲", "-")), 2)), NA())</f>
        <v>#VALUE!</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0.01</v>
      </c>
    </row>
    <row r="33" spans="1:16" x14ac:dyDescent="0.15">
      <c r="A33" s="171" t="str">
        <f>IF(連結実質赤字比率に係る赤字・黒字の構成分析!C$37="",NA(),連結実質赤字比率に係る赤字・黒字の構成分析!C$37)</f>
        <v>下水道事業会計</v>
      </c>
      <c r="B33" s="171" t="e">
        <f>IF(ROUND(VALUE(SUBSTITUTE(連結実質赤字比率に係る赤字・黒字の構成分析!F$37,"▲", "-")), 2) &lt; 0, ABS(ROUND(VALUE(SUBSTITUTE(連結実質赤字比率に係る赤字・黒字の構成分析!F$37,"▲", "-")), 2)), NA())</f>
        <v>#VALUE!</v>
      </c>
      <c r="C33" s="171" t="e">
        <f>IF(ROUND(VALUE(SUBSTITUTE(連結実質赤字比率に係る赤字・黒字の構成分析!F$37,"▲", "-")), 2) &gt;= 0, ABS(ROUND(VALUE(SUBSTITUTE(連結実質赤字比率に係る赤字・黒字の構成分析!F$37,"▲", "-")), 2)), NA())</f>
        <v>#VALUE!</v>
      </c>
      <c r="D33" s="171" t="e">
        <f>IF(ROUND(VALUE(SUBSTITUTE(連結実質赤字比率に係る赤字・黒字の構成分析!G$37,"▲", "-")), 2) &lt; 0, ABS(ROUND(VALUE(SUBSTITUTE(連結実質赤字比率に係る赤字・黒字の構成分析!G$37,"▲", "-")), 2)), NA())</f>
        <v>#VALUE!</v>
      </c>
      <c r="E33" s="171" t="e">
        <f>IF(ROUND(VALUE(SUBSTITUTE(連結実質赤字比率に係る赤字・黒字の構成分析!G$37,"▲", "-")), 2) &gt;= 0, ABS(ROUND(VALUE(SUBSTITUTE(連結実質赤字比率に係る赤字・黒字の構成分析!G$37,"▲", "-")), 2)), NA())</f>
        <v>#VALUE!</v>
      </c>
      <c r="F33" s="171" t="e">
        <f>IF(ROUND(VALUE(SUBSTITUTE(連結実質赤字比率に係る赤字・黒字の構成分析!H$37,"▲", "-")), 2) &lt; 0, ABS(ROUND(VALUE(SUBSTITUTE(連結実質赤字比率に係る赤字・黒字の構成分析!H$37,"▲", "-")), 2)), NA())</f>
        <v>#VALUE!</v>
      </c>
      <c r="G33" s="171" t="e">
        <f>IF(ROUND(VALUE(SUBSTITUTE(連結実質赤字比率に係る赤字・黒字の構成分析!H$37,"▲", "-")), 2) &gt;= 0, ABS(ROUND(VALUE(SUBSTITUTE(連結実質赤字比率に係る赤字・黒字の構成分析!H$37,"▲", "-")), 2)), NA())</f>
        <v>#VALUE!</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0</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0.37</v>
      </c>
    </row>
    <row r="34" spans="1:16" x14ac:dyDescent="0.15">
      <c r="A34" s="171" t="str">
        <f>IF(連結実質赤字比率に係る赤字・黒字の構成分析!C$36="",NA(),連結実質赤字比率に係る赤字・黒字の構成分析!C$36)</f>
        <v>国民健康保険特別会計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0.72</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1.59</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1</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1.54</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1.42</v>
      </c>
    </row>
    <row r="35" spans="1:16" x14ac:dyDescent="0.15">
      <c r="A35" s="171" t="str">
        <f>IF(連結実質赤字比率に係る赤字・黒字の構成分析!C$35="",NA(),連結実質赤字比率に係る赤字・黒字の構成分析!C$35)</f>
        <v>介護保険事業特別会計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1.81</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1.56</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0.55000000000000004</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0.84</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1.45</v>
      </c>
    </row>
    <row r="36" spans="1:16" x14ac:dyDescent="0.15">
      <c r="A36" s="171" t="str">
        <f>IF(連結実質赤字比率に係る赤字・黒字の構成分析!C$34="",NA(),連結実質赤字比率に係る赤字・黒字の構成分析!C$34)</f>
        <v>一般会計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3.76</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4.18</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3.3</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5.39</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5.26</v>
      </c>
    </row>
    <row r="39" spans="1:16" x14ac:dyDescent="0.15">
      <c r="A39" s="140" t="s">
        <v>61</v>
      </c>
    </row>
    <row r="40" spans="1:16" x14ac:dyDescent="0.15">
      <c r="A40" s="172"/>
      <c r="B40" s="172" t="str">
        <f>'実質公債費比率（分子）の構造'!K$44</f>
        <v>H30</v>
      </c>
      <c r="C40" s="172"/>
      <c r="D40" s="172"/>
      <c r="E40" s="172" t="str">
        <f>'実質公債費比率（分子）の構造'!L$44</f>
        <v>R01</v>
      </c>
      <c r="F40" s="172"/>
      <c r="G40" s="172"/>
      <c r="H40" s="172" t="str">
        <f>'実質公債費比率（分子）の構造'!M$44</f>
        <v>R02</v>
      </c>
      <c r="I40" s="172"/>
      <c r="J40" s="172"/>
      <c r="K40" s="172" t="str">
        <f>'実質公債費比率（分子）の構造'!N$44</f>
        <v>R03</v>
      </c>
      <c r="L40" s="172"/>
      <c r="M40" s="172"/>
      <c r="N40" s="172" t="str">
        <f>'実質公債費比率（分子）の構造'!O$44</f>
        <v>R04</v>
      </c>
      <c r="O40" s="172"/>
      <c r="P40" s="172"/>
    </row>
    <row r="41" spans="1:16" x14ac:dyDescent="0.15">
      <c r="A41" s="172"/>
      <c r="B41" s="172" t="s">
        <v>62</v>
      </c>
      <c r="C41" s="172"/>
      <c r="D41" s="172" t="s">
        <v>63</v>
      </c>
      <c r="E41" s="172" t="s">
        <v>62</v>
      </c>
      <c r="F41" s="172"/>
      <c r="G41" s="172" t="s">
        <v>63</v>
      </c>
      <c r="H41" s="172" t="s">
        <v>62</v>
      </c>
      <c r="I41" s="172"/>
      <c r="J41" s="172" t="s">
        <v>63</v>
      </c>
      <c r="K41" s="172" t="s">
        <v>62</v>
      </c>
      <c r="L41" s="172"/>
      <c r="M41" s="172" t="s">
        <v>63</v>
      </c>
      <c r="N41" s="172" t="s">
        <v>62</v>
      </c>
      <c r="O41" s="172"/>
      <c r="P41" s="172" t="s">
        <v>63</v>
      </c>
    </row>
    <row r="42" spans="1:16" x14ac:dyDescent="0.15">
      <c r="A42" s="172" t="s">
        <v>64</v>
      </c>
      <c r="B42" s="172"/>
      <c r="C42" s="172"/>
      <c r="D42" s="172">
        <f>'実質公債費比率（分子）の構造'!K$52</f>
        <v>564</v>
      </c>
      <c r="E42" s="172"/>
      <c r="F42" s="172"/>
      <c r="G42" s="172">
        <f>'実質公債費比率（分子）の構造'!L$52</f>
        <v>572</v>
      </c>
      <c r="H42" s="172"/>
      <c r="I42" s="172"/>
      <c r="J42" s="172">
        <f>'実質公債費比率（分子）の構造'!M$52</f>
        <v>619</v>
      </c>
      <c r="K42" s="172"/>
      <c r="L42" s="172"/>
      <c r="M42" s="172">
        <f>'実質公債費比率（分子）の構造'!N$52</f>
        <v>647</v>
      </c>
      <c r="N42" s="172"/>
      <c r="O42" s="172"/>
      <c r="P42" s="172">
        <f>'実質公債費比率（分子）の構造'!O$52</f>
        <v>659</v>
      </c>
    </row>
    <row r="43" spans="1:16" x14ac:dyDescent="0.15">
      <c r="A43" s="172" t="s">
        <v>65</v>
      </c>
      <c r="B43" s="172">
        <f>'実質公債費比率（分子）の構造'!K$51</f>
        <v>0</v>
      </c>
      <c r="C43" s="172"/>
      <c r="D43" s="172"/>
      <c r="E43" s="172">
        <f>'実質公債費比率（分子）の構造'!L$51</f>
        <v>0</v>
      </c>
      <c r="F43" s="172"/>
      <c r="G43" s="172"/>
      <c r="H43" s="172">
        <f>'実質公債費比率（分子）の構造'!M$51</f>
        <v>0</v>
      </c>
      <c r="I43" s="172"/>
      <c r="J43" s="172"/>
      <c r="K43" s="172">
        <f>'実質公債費比率（分子）の構造'!N$51</f>
        <v>0</v>
      </c>
      <c r="L43" s="172"/>
      <c r="M43" s="172"/>
      <c r="N43" s="172">
        <f>'実質公債費比率（分子）の構造'!O$51</f>
        <v>0</v>
      </c>
      <c r="O43" s="172"/>
      <c r="P43" s="172"/>
    </row>
    <row r="44" spans="1:16" x14ac:dyDescent="0.15">
      <c r="A44" s="172" t="s">
        <v>66</v>
      </c>
      <c r="B44" s="172">
        <f>'実質公債費比率（分子）の構造'!K$50</f>
        <v>0</v>
      </c>
      <c r="C44" s="172"/>
      <c r="D44" s="172"/>
      <c r="E44" s="172">
        <f>'実質公債費比率（分子）の構造'!L$50</f>
        <v>0</v>
      </c>
      <c r="F44" s="172"/>
      <c r="G44" s="172"/>
      <c r="H44" s="172">
        <f>'実質公債費比率（分子）の構造'!M$50</f>
        <v>4</v>
      </c>
      <c r="I44" s="172"/>
      <c r="J44" s="172"/>
      <c r="K44" s="172">
        <f>'実質公債費比率（分子）の構造'!N$50</f>
        <v>5</v>
      </c>
      <c r="L44" s="172"/>
      <c r="M44" s="172"/>
      <c r="N44" s="172">
        <f>'実質公債費比率（分子）の構造'!O$50</f>
        <v>4</v>
      </c>
      <c r="O44" s="172"/>
      <c r="P44" s="172"/>
    </row>
    <row r="45" spans="1:16" x14ac:dyDescent="0.15">
      <c r="A45" s="172" t="s">
        <v>67</v>
      </c>
      <c r="B45" s="172">
        <f>'実質公債費比率（分子）の構造'!K$49</f>
        <v>53</v>
      </c>
      <c r="C45" s="172"/>
      <c r="D45" s="172"/>
      <c r="E45" s="172">
        <f>'実質公債費比率（分子）の構造'!L$49</f>
        <v>47</v>
      </c>
      <c r="F45" s="172"/>
      <c r="G45" s="172"/>
      <c r="H45" s="172">
        <f>'実質公債費比率（分子）の構造'!M$49</f>
        <v>49</v>
      </c>
      <c r="I45" s="172"/>
      <c r="J45" s="172"/>
      <c r="K45" s="172">
        <f>'実質公債費比率（分子）の構造'!N$49</f>
        <v>28</v>
      </c>
      <c r="L45" s="172"/>
      <c r="M45" s="172"/>
      <c r="N45" s="172">
        <f>'実質公債費比率（分子）の構造'!O$49</f>
        <v>43</v>
      </c>
      <c r="O45" s="172"/>
      <c r="P45" s="172"/>
    </row>
    <row r="46" spans="1:16" x14ac:dyDescent="0.15">
      <c r="A46" s="172" t="s">
        <v>68</v>
      </c>
      <c r="B46" s="172">
        <f>'実質公債費比率（分子）の構造'!K$48</f>
        <v>79</v>
      </c>
      <c r="C46" s="172"/>
      <c r="D46" s="172"/>
      <c r="E46" s="172">
        <f>'実質公債費比率（分子）の構造'!L$48</f>
        <v>66</v>
      </c>
      <c r="F46" s="172"/>
      <c r="G46" s="172"/>
      <c r="H46" s="172">
        <f>'実質公債費比率（分子）の構造'!M$48</f>
        <v>87</v>
      </c>
      <c r="I46" s="172"/>
      <c r="J46" s="172"/>
      <c r="K46" s="172">
        <f>'実質公債費比率（分子）の構造'!N$48</f>
        <v>74</v>
      </c>
      <c r="L46" s="172"/>
      <c r="M46" s="172"/>
      <c r="N46" s="172">
        <f>'実質公債費比率（分子）の構造'!O$48</f>
        <v>76</v>
      </c>
      <c r="O46" s="172"/>
      <c r="P46" s="172"/>
    </row>
    <row r="47" spans="1:16" x14ac:dyDescent="0.15">
      <c r="A47" s="172" t="s">
        <v>69</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15">
      <c r="A48" s="172" t="s">
        <v>70</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15">
      <c r="A49" s="172" t="s">
        <v>71</v>
      </c>
      <c r="B49" s="172">
        <f>'実質公債費比率（分子）の構造'!K$45</f>
        <v>660</v>
      </c>
      <c r="C49" s="172"/>
      <c r="D49" s="172"/>
      <c r="E49" s="172">
        <f>'実質公債費比率（分子）の構造'!L$45</f>
        <v>694</v>
      </c>
      <c r="F49" s="172"/>
      <c r="G49" s="172"/>
      <c r="H49" s="172">
        <f>'実質公債費比率（分子）の構造'!M$45</f>
        <v>748</v>
      </c>
      <c r="I49" s="172"/>
      <c r="J49" s="172"/>
      <c r="K49" s="172">
        <f>'実質公債費比率（分子）の構造'!N$45</f>
        <v>805</v>
      </c>
      <c r="L49" s="172"/>
      <c r="M49" s="172"/>
      <c r="N49" s="172">
        <f>'実質公債費比率（分子）の構造'!O$45</f>
        <v>797</v>
      </c>
      <c r="O49" s="172"/>
      <c r="P49" s="172"/>
    </row>
    <row r="50" spans="1:16" x14ac:dyDescent="0.15">
      <c r="A50" s="172" t="s">
        <v>72</v>
      </c>
      <c r="B50" s="172" t="e">
        <f>NA()</f>
        <v>#N/A</v>
      </c>
      <c r="C50" s="172">
        <f>IF(ISNUMBER('実質公債費比率（分子）の構造'!K$53),'実質公債費比率（分子）の構造'!K$53,NA())</f>
        <v>228</v>
      </c>
      <c r="D50" s="172" t="e">
        <f>NA()</f>
        <v>#N/A</v>
      </c>
      <c r="E50" s="172" t="e">
        <f>NA()</f>
        <v>#N/A</v>
      </c>
      <c r="F50" s="172">
        <f>IF(ISNUMBER('実質公債費比率（分子）の構造'!L$53),'実質公債費比率（分子）の構造'!L$53,NA())</f>
        <v>235</v>
      </c>
      <c r="G50" s="172" t="e">
        <f>NA()</f>
        <v>#N/A</v>
      </c>
      <c r="H50" s="172" t="e">
        <f>NA()</f>
        <v>#N/A</v>
      </c>
      <c r="I50" s="172">
        <f>IF(ISNUMBER('実質公債費比率（分子）の構造'!M$53),'実質公債費比率（分子）の構造'!M$53,NA())</f>
        <v>269</v>
      </c>
      <c r="J50" s="172" t="e">
        <f>NA()</f>
        <v>#N/A</v>
      </c>
      <c r="K50" s="172" t="e">
        <f>NA()</f>
        <v>#N/A</v>
      </c>
      <c r="L50" s="172">
        <f>IF(ISNUMBER('実質公債費比率（分子）の構造'!N$53),'実質公債費比率（分子）の構造'!N$53,NA())</f>
        <v>265</v>
      </c>
      <c r="M50" s="172" t="e">
        <f>NA()</f>
        <v>#N/A</v>
      </c>
      <c r="N50" s="172" t="e">
        <f>NA()</f>
        <v>#N/A</v>
      </c>
      <c r="O50" s="172">
        <f>IF(ISNUMBER('実質公債費比率（分子）の構造'!O$53),'実質公債費比率（分子）の構造'!O$53,NA())</f>
        <v>261</v>
      </c>
      <c r="P50" s="172" t="e">
        <f>NA()</f>
        <v>#N/A</v>
      </c>
    </row>
    <row r="53" spans="1:16" x14ac:dyDescent="0.15">
      <c r="A53" s="140" t="s">
        <v>73</v>
      </c>
    </row>
    <row r="54" spans="1:16" x14ac:dyDescent="0.15">
      <c r="A54" s="171"/>
      <c r="B54" s="171" t="str">
        <f>'将来負担比率（分子）の構造'!I$40</f>
        <v>H30</v>
      </c>
      <c r="C54" s="171"/>
      <c r="D54" s="171"/>
      <c r="E54" s="171" t="str">
        <f>'将来負担比率（分子）の構造'!J$40</f>
        <v>R01</v>
      </c>
      <c r="F54" s="171"/>
      <c r="G54" s="171"/>
      <c r="H54" s="171" t="str">
        <f>'将来負担比率（分子）の構造'!K$40</f>
        <v>R02</v>
      </c>
      <c r="I54" s="171"/>
      <c r="J54" s="171"/>
      <c r="K54" s="171" t="str">
        <f>'将来負担比率（分子）の構造'!L$40</f>
        <v>R03</v>
      </c>
      <c r="L54" s="171"/>
      <c r="M54" s="171"/>
      <c r="N54" s="171" t="str">
        <f>'将来負担比率（分子）の構造'!M$40</f>
        <v>R04</v>
      </c>
      <c r="O54" s="171"/>
      <c r="P54" s="171"/>
    </row>
    <row r="55" spans="1:16" x14ac:dyDescent="0.15">
      <c r="A55" s="171"/>
      <c r="B55" s="171" t="s">
        <v>74</v>
      </c>
      <c r="C55" s="171"/>
      <c r="D55" s="171" t="s">
        <v>75</v>
      </c>
      <c r="E55" s="171" t="s">
        <v>74</v>
      </c>
      <c r="F55" s="171"/>
      <c r="G55" s="171" t="s">
        <v>75</v>
      </c>
      <c r="H55" s="171" t="s">
        <v>74</v>
      </c>
      <c r="I55" s="171"/>
      <c r="J55" s="171" t="s">
        <v>75</v>
      </c>
      <c r="K55" s="171" t="s">
        <v>74</v>
      </c>
      <c r="L55" s="171"/>
      <c r="M55" s="171" t="s">
        <v>75</v>
      </c>
      <c r="N55" s="171" t="s">
        <v>74</v>
      </c>
      <c r="O55" s="171"/>
      <c r="P55" s="171" t="s">
        <v>75</v>
      </c>
    </row>
    <row r="56" spans="1:16" x14ac:dyDescent="0.15">
      <c r="A56" s="171" t="s">
        <v>44</v>
      </c>
      <c r="B56" s="171"/>
      <c r="C56" s="171"/>
      <c r="D56" s="171">
        <f>'将来負担比率（分子）の構造'!I$52</f>
        <v>5517</v>
      </c>
      <c r="E56" s="171"/>
      <c r="F56" s="171"/>
      <c r="G56" s="171">
        <f>'将来負担比率（分子）の構造'!J$52</f>
        <v>5555</v>
      </c>
      <c r="H56" s="171"/>
      <c r="I56" s="171"/>
      <c r="J56" s="171">
        <f>'将来負担比率（分子）の構造'!K$52</f>
        <v>5937</v>
      </c>
      <c r="K56" s="171"/>
      <c r="L56" s="171"/>
      <c r="M56" s="171">
        <f>'将来負担比率（分子）の構造'!L$52</f>
        <v>6104</v>
      </c>
      <c r="N56" s="171"/>
      <c r="O56" s="171"/>
      <c r="P56" s="171">
        <f>'将来負担比率（分子）の構造'!M$52</f>
        <v>5802</v>
      </c>
    </row>
    <row r="57" spans="1:16" x14ac:dyDescent="0.15">
      <c r="A57" s="171" t="s">
        <v>43</v>
      </c>
      <c r="B57" s="171"/>
      <c r="C57" s="171"/>
      <c r="D57" s="171">
        <f>'将来負担比率（分子）の構造'!I$51</f>
        <v>387</v>
      </c>
      <c r="E57" s="171"/>
      <c r="F57" s="171"/>
      <c r="G57" s="171">
        <f>'将来負担比率（分子）の構造'!J$51</f>
        <v>340</v>
      </c>
      <c r="H57" s="171"/>
      <c r="I57" s="171"/>
      <c r="J57" s="171">
        <f>'将来負担比率（分子）の構造'!K$51</f>
        <v>327</v>
      </c>
      <c r="K57" s="171"/>
      <c r="L57" s="171"/>
      <c r="M57" s="171">
        <f>'将来負担比率（分子）の構造'!L$51</f>
        <v>271</v>
      </c>
      <c r="N57" s="171"/>
      <c r="O57" s="171"/>
      <c r="P57" s="171">
        <f>'将来負担比率（分子）の構造'!M$51</f>
        <v>256</v>
      </c>
    </row>
    <row r="58" spans="1:16" x14ac:dyDescent="0.15">
      <c r="A58" s="171" t="s">
        <v>42</v>
      </c>
      <c r="B58" s="171"/>
      <c r="C58" s="171"/>
      <c r="D58" s="171">
        <f>'将来負担比率（分子）の構造'!I$50</f>
        <v>3050</v>
      </c>
      <c r="E58" s="171"/>
      <c r="F58" s="171"/>
      <c r="G58" s="171">
        <f>'将来負担比率（分子）の構造'!J$50</f>
        <v>2934</v>
      </c>
      <c r="H58" s="171"/>
      <c r="I58" s="171"/>
      <c r="J58" s="171">
        <f>'将来負担比率（分子）の構造'!K$50</f>
        <v>2884</v>
      </c>
      <c r="K58" s="171"/>
      <c r="L58" s="171"/>
      <c r="M58" s="171">
        <f>'将来負担比率（分子）の構造'!L$50</f>
        <v>2946</v>
      </c>
      <c r="N58" s="171"/>
      <c r="O58" s="171"/>
      <c r="P58" s="171">
        <f>'将来負担比率（分子）の構造'!M$50</f>
        <v>3092</v>
      </c>
    </row>
    <row r="59" spans="1:16" x14ac:dyDescent="0.15">
      <c r="A59" s="171" t="s">
        <v>40</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15">
      <c r="A60" s="171" t="s">
        <v>39</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15">
      <c r="A61" s="171" t="s">
        <v>37</v>
      </c>
      <c r="B61" s="171" t="str">
        <f>'将来負担比率（分子）の構造'!I$46</f>
        <v>-</v>
      </c>
      <c r="C61" s="171"/>
      <c r="D61" s="171"/>
      <c r="E61" s="171" t="str">
        <f>'将来負担比率（分子）の構造'!J$46</f>
        <v>-</v>
      </c>
      <c r="F61" s="171"/>
      <c r="G61" s="171"/>
      <c r="H61" s="171" t="str">
        <f>'将来負担比率（分子）の構造'!K$46</f>
        <v>-</v>
      </c>
      <c r="I61" s="171"/>
      <c r="J61" s="171"/>
      <c r="K61" s="171" t="str">
        <f>'将来負担比率（分子）の構造'!L$46</f>
        <v>-</v>
      </c>
      <c r="L61" s="171"/>
      <c r="M61" s="171"/>
      <c r="N61" s="171" t="str">
        <f>'将来負担比率（分子）の構造'!M$46</f>
        <v>-</v>
      </c>
      <c r="O61" s="171"/>
      <c r="P61" s="171"/>
    </row>
    <row r="62" spans="1:16" x14ac:dyDescent="0.15">
      <c r="A62" s="171" t="s">
        <v>36</v>
      </c>
      <c r="B62" s="171">
        <f>'将来負担比率（分子）の構造'!I$45</f>
        <v>979</v>
      </c>
      <c r="C62" s="171"/>
      <c r="D62" s="171"/>
      <c r="E62" s="171">
        <f>'将来負担比率（分子）の構造'!J$45</f>
        <v>963</v>
      </c>
      <c r="F62" s="171"/>
      <c r="G62" s="171"/>
      <c r="H62" s="171">
        <f>'将来負担比率（分子）の構造'!K$45</f>
        <v>910</v>
      </c>
      <c r="I62" s="171"/>
      <c r="J62" s="171"/>
      <c r="K62" s="171">
        <f>'将来負担比率（分子）の構造'!L$45</f>
        <v>800</v>
      </c>
      <c r="L62" s="171"/>
      <c r="M62" s="171"/>
      <c r="N62" s="171">
        <f>'将来負担比率（分子）の構造'!M$45</f>
        <v>793</v>
      </c>
      <c r="O62" s="171"/>
      <c r="P62" s="171"/>
    </row>
    <row r="63" spans="1:16" x14ac:dyDescent="0.15">
      <c r="A63" s="171" t="s">
        <v>35</v>
      </c>
      <c r="B63" s="171">
        <f>'将来負担比率（分子）の構造'!I$44</f>
        <v>353</v>
      </c>
      <c r="C63" s="171"/>
      <c r="D63" s="171"/>
      <c r="E63" s="171">
        <f>'将来負担比率（分子）の構造'!J$44</f>
        <v>367</v>
      </c>
      <c r="F63" s="171"/>
      <c r="G63" s="171"/>
      <c r="H63" s="171">
        <f>'将来負担比率（分子）の構造'!K$44</f>
        <v>454</v>
      </c>
      <c r="I63" s="171"/>
      <c r="J63" s="171"/>
      <c r="K63" s="171">
        <f>'将来負担比率（分子）の構造'!L$44</f>
        <v>484</v>
      </c>
      <c r="L63" s="171"/>
      <c r="M63" s="171"/>
      <c r="N63" s="171">
        <f>'将来負担比率（分子）の構造'!M$44</f>
        <v>509</v>
      </c>
      <c r="O63" s="171"/>
      <c r="P63" s="171"/>
    </row>
    <row r="64" spans="1:16" x14ac:dyDescent="0.15">
      <c r="A64" s="171" t="s">
        <v>34</v>
      </c>
      <c r="B64" s="171">
        <f>'将来負担比率（分子）の構造'!I$43</f>
        <v>751</v>
      </c>
      <c r="C64" s="171"/>
      <c r="D64" s="171"/>
      <c r="E64" s="171">
        <f>'将来負担比率（分子）の構造'!J$43</f>
        <v>715</v>
      </c>
      <c r="F64" s="171"/>
      <c r="G64" s="171"/>
      <c r="H64" s="171">
        <f>'将来負担比率（分子）の構造'!K$43</f>
        <v>749</v>
      </c>
      <c r="I64" s="171"/>
      <c r="J64" s="171"/>
      <c r="K64" s="171">
        <f>'将来負担比率（分子）の構造'!L$43</f>
        <v>690</v>
      </c>
      <c r="L64" s="171"/>
      <c r="M64" s="171"/>
      <c r="N64" s="171">
        <f>'将来負担比率（分子）の構造'!M$43</f>
        <v>653</v>
      </c>
      <c r="O64" s="171"/>
      <c r="P64" s="171"/>
    </row>
    <row r="65" spans="1:16" x14ac:dyDescent="0.15">
      <c r="A65" s="171" t="s">
        <v>33</v>
      </c>
      <c r="B65" s="171" t="str">
        <f>'将来負担比率（分子）の構造'!I$42</f>
        <v>-</v>
      </c>
      <c r="C65" s="171"/>
      <c r="D65" s="171"/>
      <c r="E65" s="171" t="str">
        <f>'将来負担比率（分子）の構造'!J$42</f>
        <v>-</v>
      </c>
      <c r="F65" s="171"/>
      <c r="G65" s="171"/>
      <c r="H65" s="171" t="str">
        <f>'将来負担比率（分子）の構造'!K$42</f>
        <v>-</v>
      </c>
      <c r="I65" s="171"/>
      <c r="J65" s="171"/>
      <c r="K65" s="171" t="str">
        <f>'将来負担比率（分子）の構造'!L$42</f>
        <v>-</v>
      </c>
      <c r="L65" s="171"/>
      <c r="M65" s="171"/>
      <c r="N65" s="171" t="str">
        <f>'将来負担比率（分子）の構造'!M$42</f>
        <v>-</v>
      </c>
      <c r="O65" s="171"/>
      <c r="P65" s="171"/>
    </row>
    <row r="66" spans="1:16" x14ac:dyDescent="0.15">
      <c r="A66" s="171" t="s">
        <v>32</v>
      </c>
      <c r="B66" s="171">
        <f>'将来負担比率（分子）の構造'!I$41</f>
        <v>6828</v>
      </c>
      <c r="C66" s="171"/>
      <c r="D66" s="171"/>
      <c r="E66" s="171">
        <f>'将来負担比率（分子）の構造'!J$41</f>
        <v>6983</v>
      </c>
      <c r="F66" s="171"/>
      <c r="G66" s="171"/>
      <c r="H66" s="171">
        <f>'将来負担比率（分子）の構造'!K$41</f>
        <v>7588</v>
      </c>
      <c r="I66" s="171"/>
      <c r="J66" s="171"/>
      <c r="K66" s="171">
        <f>'将来負担比率（分子）の構造'!L$41</f>
        <v>8261</v>
      </c>
      <c r="L66" s="171"/>
      <c r="M66" s="171"/>
      <c r="N66" s="171">
        <f>'将来負担比率（分子）の構造'!M$41</f>
        <v>8131</v>
      </c>
      <c r="O66" s="171"/>
      <c r="P66" s="171"/>
    </row>
    <row r="67" spans="1:16" x14ac:dyDescent="0.15">
      <c r="A67" s="171" t="s">
        <v>76</v>
      </c>
      <c r="B67" s="171" t="e">
        <f>NA()</f>
        <v>#N/A</v>
      </c>
      <c r="C67" s="171">
        <f>IF(ISNUMBER('将来負担比率（分子）の構造'!I$53), IF('将来負担比率（分子）の構造'!I$53 &lt; 0, 0, '将来負担比率（分子）の構造'!I$53), NA())</f>
        <v>0</v>
      </c>
      <c r="D67" s="171" t="e">
        <f>NA()</f>
        <v>#N/A</v>
      </c>
      <c r="E67" s="171" t="e">
        <f>NA()</f>
        <v>#N/A</v>
      </c>
      <c r="F67" s="171">
        <f>IF(ISNUMBER('将来負担比率（分子）の構造'!J$53), IF('将来負担比率（分子）の構造'!J$53 &lt; 0, 0, '将来負担比率（分子）の構造'!J$53), NA())</f>
        <v>200</v>
      </c>
      <c r="G67" s="171" t="e">
        <f>NA()</f>
        <v>#N/A</v>
      </c>
      <c r="H67" s="171" t="e">
        <f>NA()</f>
        <v>#N/A</v>
      </c>
      <c r="I67" s="171">
        <f>IF(ISNUMBER('将来負担比率（分子）の構造'!K$53), IF('将来負担比率（分子）の構造'!K$53 &lt; 0, 0, '将来負担比率（分子）の構造'!K$53), NA())</f>
        <v>554</v>
      </c>
      <c r="J67" s="171" t="e">
        <f>NA()</f>
        <v>#N/A</v>
      </c>
      <c r="K67" s="171" t="e">
        <f>NA()</f>
        <v>#N/A</v>
      </c>
      <c r="L67" s="171">
        <f>IF(ISNUMBER('将来負担比率（分子）の構造'!L$53), IF('将来負担比率（分子）の構造'!L$53 &lt; 0, 0, '将来負担比率（分子）の構造'!L$53), NA())</f>
        <v>913</v>
      </c>
      <c r="M67" s="171" t="e">
        <f>NA()</f>
        <v>#N/A</v>
      </c>
      <c r="N67" s="171" t="e">
        <f>NA()</f>
        <v>#N/A</v>
      </c>
      <c r="O67" s="171">
        <f>IF(ISNUMBER('将来負担比率（分子）の構造'!M$53), IF('将来負担比率（分子）の構造'!M$53 &lt; 0, 0, '将来負担比率（分子）の構造'!M$53), NA())</f>
        <v>937</v>
      </c>
      <c r="P67" s="171" t="e">
        <f>NA()</f>
        <v>#N/A</v>
      </c>
    </row>
    <row r="70" spans="1:16" x14ac:dyDescent="0.15">
      <c r="A70" s="173" t="s">
        <v>77</v>
      </c>
      <c r="B70" s="173"/>
      <c r="C70" s="173"/>
      <c r="D70" s="173"/>
      <c r="E70" s="173"/>
      <c r="F70" s="173"/>
    </row>
    <row r="71" spans="1:16" x14ac:dyDescent="0.15">
      <c r="A71" s="174"/>
      <c r="B71" s="174" t="str">
        <f>基金残高に係る経年分析!F54</f>
        <v>R02</v>
      </c>
      <c r="C71" s="174" t="str">
        <f>基金残高に係る経年分析!G54</f>
        <v>R03</v>
      </c>
      <c r="D71" s="174" t="str">
        <f>基金残高に係る経年分析!H54</f>
        <v>R04</v>
      </c>
    </row>
    <row r="72" spans="1:16" x14ac:dyDescent="0.15">
      <c r="A72" s="174" t="s">
        <v>78</v>
      </c>
      <c r="B72" s="175">
        <f>基金残高に係る経年分析!F55</f>
        <v>791</v>
      </c>
      <c r="C72" s="175">
        <f>基金残高に係る経年分析!G55</f>
        <v>881</v>
      </c>
      <c r="D72" s="175">
        <f>基金残高に係る経年分析!H55</f>
        <v>942</v>
      </c>
    </row>
    <row r="73" spans="1:16" x14ac:dyDescent="0.15">
      <c r="A73" s="174" t="s">
        <v>79</v>
      </c>
      <c r="B73" s="175">
        <f>基金残高に係る経年分析!F56</f>
        <v>117</v>
      </c>
      <c r="C73" s="175">
        <f>基金残高に係る経年分析!G56</f>
        <v>167</v>
      </c>
      <c r="D73" s="175">
        <f>基金残高に係る経年分析!H56</f>
        <v>210</v>
      </c>
    </row>
    <row r="74" spans="1:16" x14ac:dyDescent="0.15">
      <c r="A74" s="174" t="s">
        <v>80</v>
      </c>
      <c r="B74" s="175">
        <f>基金残高に係る経年分析!F57</f>
        <v>1772</v>
      </c>
      <c r="C74" s="175">
        <f>基金残高に係る経年分析!G57</f>
        <v>1689</v>
      </c>
      <c r="D74" s="175">
        <f>基金残高に係る経年分析!H57</f>
        <v>1727</v>
      </c>
    </row>
  </sheetData>
  <sheetProtection algorithmName="SHA-512" hashValue="Wt6Rqq3421dhHb7Kqmp2+nCxO+1KKJMVB5Nd6id+TB8znhpLblfCu72RZcS9BDBs7qiA2qm+4T20Hq0ynESWyA==" saltValue="7ImBuwAXmX5SBvRIpFEX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0" customWidth="1"/>
    <col min="2" max="2" width="2.375" style="210" customWidth="1"/>
    <col min="3" max="16" width="2.625" style="210" customWidth="1"/>
    <col min="17" max="17" width="2.375" style="210" customWidth="1"/>
    <col min="18" max="95" width="1.625" style="210" customWidth="1"/>
    <col min="96" max="133" width="1.625" style="222" customWidth="1"/>
    <col min="134" max="143" width="1.625" style="210" customWidth="1"/>
    <col min="144" max="16384" width="0" style="210" hidden="1"/>
  </cols>
  <sheetData>
    <row r="1" spans="2:143" ht="22.5" customHeight="1" thickBot="1" x14ac:dyDescent="0.2">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753" t="s">
        <v>218</v>
      </c>
      <c r="DI1" s="754"/>
      <c r="DJ1" s="754"/>
      <c r="DK1" s="754"/>
      <c r="DL1" s="754"/>
      <c r="DM1" s="754"/>
      <c r="DN1" s="755"/>
      <c r="DO1" s="210"/>
      <c r="DP1" s="753" t="s">
        <v>219</v>
      </c>
      <c r="DQ1" s="754"/>
      <c r="DR1" s="754"/>
      <c r="DS1" s="754"/>
      <c r="DT1" s="754"/>
      <c r="DU1" s="754"/>
      <c r="DV1" s="754"/>
      <c r="DW1" s="754"/>
      <c r="DX1" s="754"/>
      <c r="DY1" s="754"/>
      <c r="DZ1" s="754"/>
      <c r="EA1" s="754"/>
      <c r="EB1" s="754"/>
      <c r="EC1" s="755"/>
      <c r="ED1" s="209"/>
      <c r="EE1" s="209"/>
      <c r="EF1" s="209"/>
      <c r="EG1" s="209"/>
      <c r="EH1" s="209"/>
      <c r="EI1" s="209"/>
      <c r="EJ1" s="209"/>
      <c r="EK1" s="209"/>
      <c r="EL1" s="209"/>
      <c r="EM1" s="209"/>
    </row>
    <row r="2" spans="2:143" ht="22.5" customHeight="1" x14ac:dyDescent="0.15">
      <c r="B2" s="211" t="s">
        <v>220</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15">
      <c r="B3" s="715" t="s">
        <v>221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222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15" t="s">
        <v>223</v>
      </c>
      <c r="CE3" s="716"/>
      <c r="CF3" s="716"/>
      <c r="CG3" s="716"/>
      <c r="CH3" s="716"/>
      <c r="CI3" s="716"/>
      <c r="CJ3" s="716"/>
      <c r="CK3" s="716"/>
      <c r="CL3" s="716"/>
      <c r="CM3" s="716"/>
      <c r="CN3" s="716"/>
      <c r="CO3" s="716"/>
      <c r="CP3" s="716"/>
      <c r="CQ3" s="716"/>
      <c r="CR3" s="716"/>
      <c r="CS3" s="716"/>
      <c r="CT3" s="716"/>
      <c r="CU3" s="716"/>
      <c r="CV3" s="716"/>
      <c r="CW3" s="716"/>
      <c r="CX3" s="716"/>
      <c r="CY3" s="716"/>
      <c r="CZ3" s="716"/>
      <c r="DA3" s="716"/>
      <c r="DB3" s="716"/>
      <c r="DC3" s="716"/>
      <c r="DD3" s="716"/>
      <c r="DE3" s="716"/>
      <c r="DF3" s="716"/>
      <c r="DG3" s="716"/>
      <c r="DH3" s="716"/>
      <c r="DI3" s="716"/>
      <c r="DJ3" s="716"/>
      <c r="DK3" s="716"/>
      <c r="DL3" s="716"/>
      <c r="DM3" s="716"/>
      <c r="DN3" s="716"/>
      <c r="DO3" s="716"/>
      <c r="DP3" s="716"/>
      <c r="DQ3" s="716"/>
      <c r="DR3" s="716"/>
      <c r="DS3" s="716"/>
      <c r="DT3" s="716"/>
      <c r="DU3" s="716"/>
      <c r="DV3" s="716"/>
      <c r="DW3" s="716"/>
      <c r="DX3" s="716"/>
      <c r="DY3" s="716"/>
      <c r="DZ3" s="716"/>
      <c r="EA3" s="716"/>
      <c r="EB3" s="716"/>
      <c r="EC3" s="717"/>
    </row>
    <row r="4" spans="2:143" ht="11.25" customHeight="1" x14ac:dyDescent="0.15">
      <c r="B4" s="715" t="s">
        <v>1</v>
      </c>
      <c r="C4" s="716"/>
      <c r="D4" s="716"/>
      <c r="E4" s="716"/>
      <c r="F4" s="716"/>
      <c r="G4" s="716"/>
      <c r="H4" s="716"/>
      <c r="I4" s="716"/>
      <c r="J4" s="716"/>
      <c r="K4" s="716"/>
      <c r="L4" s="716"/>
      <c r="M4" s="716"/>
      <c r="N4" s="716"/>
      <c r="O4" s="716"/>
      <c r="P4" s="716"/>
      <c r="Q4" s="717"/>
      <c r="R4" s="715" t="s">
        <v>224</v>
      </c>
      <c r="S4" s="716"/>
      <c r="T4" s="716"/>
      <c r="U4" s="716"/>
      <c r="V4" s="716"/>
      <c r="W4" s="716"/>
      <c r="X4" s="716"/>
      <c r="Y4" s="717"/>
      <c r="Z4" s="715" t="s">
        <v>225</v>
      </c>
      <c r="AA4" s="716"/>
      <c r="AB4" s="716"/>
      <c r="AC4" s="717"/>
      <c r="AD4" s="715" t="s">
        <v>226</v>
      </c>
      <c r="AE4" s="716"/>
      <c r="AF4" s="716"/>
      <c r="AG4" s="716"/>
      <c r="AH4" s="716"/>
      <c r="AI4" s="716"/>
      <c r="AJ4" s="716"/>
      <c r="AK4" s="717"/>
      <c r="AL4" s="715" t="s">
        <v>225</v>
      </c>
      <c r="AM4" s="716"/>
      <c r="AN4" s="716"/>
      <c r="AO4" s="717"/>
      <c r="AP4" s="756" t="s">
        <v>227</v>
      </c>
      <c r="AQ4" s="756"/>
      <c r="AR4" s="756"/>
      <c r="AS4" s="756"/>
      <c r="AT4" s="756"/>
      <c r="AU4" s="756"/>
      <c r="AV4" s="756"/>
      <c r="AW4" s="756"/>
      <c r="AX4" s="756"/>
      <c r="AY4" s="756"/>
      <c r="AZ4" s="756"/>
      <c r="BA4" s="756"/>
      <c r="BB4" s="756"/>
      <c r="BC4" s="756"/>
      <c r="BD4" s="756"/>
      <c r="BE4" s="756"/>
      <c r="BF4" s="756"/>
      <c r="BG4" s="756" t="s">
        <v>228</v>
      </c>
      <c r="BH4" s="756"/>
      <c r="BI4" s="756"/>
      <c r="BJ4" s="756"/>
      <c r="BK4" s="756"/>
      <c r="BL4" s="756"/>
      <c r="BM4" s="756"/>
      <c r="BN4" s="756"/>
      <c r="BO4" s="756" t="s">
        <v>225</v>
      </c>
      <c r="BP4" s="756"/>
      <c r="BQ4" s="756"/>
      <c r="BR4" s="756"/>
      <c r="BS4" s="756" t="s">
        <v>229</v>
      </c>
      <c r="BT4" s="756"/>
      <c r="BU4" s="756"/>
      <c r="BV4" s="756"/>
      <c r="BW4" s="756"/>
      <c r="BX4" s="756"/>
      <c r="BY4" s="756"/>
      <c r="BZ4" s="756"/>
      <c r="CA4" s="756"/>
      <c r="CB4" s="756"/>
      <c r="CD4" s="715" t="s">
        <v>230</v>
      </c>
      <c r="CE4" s="716"/>
      <c r="CF4" s="716"/>
      <c r="CG4" s="716"/>
      <c r="CH4" s="716"/>
      <c r="CI4" s="716"/>
      <c r="CJ4" s="716"/>
      <c r="CK4" s="716"/>
      <c r="CL4" s="716"/>
      <c r="CM4" s="716"/>
      <c r="CN4" s="716"/>
      <c r="CO4" s="716"/>
      <c r="CP4" s="716"/>
      <c r="CQ4" s="716"/>
      <c r="CR4" s="716"/>
      <c r="CS4" s="716"/>
      <c r="CT4" s="716"/>
      <c r="CU4" s="716"/>
      <c r="CV4" s="716"/>
      <c r="CW4" s="716"/>
      <c r="CX4" s="716"/>
      <c r="CY4" s="716"/>
      <c r="CZ4" s="716"/>
      <c r="DA4" s="716"/>
      <c r="DB4" s="716"/>
      <c r="DC4" s="716"/>
      <c r="DD4" s="716"/>
      <c r="DE4" s="716"/>
      <c r="DF4" s="716"/>
      <c r="DG4" s="716"/>
      <c r="DH4" s="716"/>
      <c r="DI4" s="716"/>
      <c r="DJ4" s="716"/>
      <c r="DK4" s="716"/>
      <c r="DL4" s="716"/>
      <c r="DM4" s="716"/>
      <c r="DN4" s="716"/>
      <c r="DO4" s="716"/>
      <c r="DP4" s="716"/>
      <c r="DQ4" s="716"/>
      <c r="DR4" s="716"/>
      <c r="DS4" s="716"/>
      <c r="DT4" s="716"/>
      <c r="DU4" s="716"/>
      <c r="DV4" s="716"/>
      <c r="DW4" s="716"/>
      <c r="DX4" s="716"/>
      <c r="DY4" s="716"/>
      <c r="DZ4" s="716"/>
      <c r="EA4" s="716"/>
      <c r="EB4" s="716"/>
      <c r="EC4" s="717"/>
    </row>
    <row r="5" spans="2:143" ht="11.25" customHeight="1" x14ac:dyDescent="0.15">
      <c r="B5" s="712" t="s">
        <v>231</v>
      </c>
      <c r="C5" s="713"/>
      <c r="D5" s="713"/>
      <c r="E5" s="713"/>
      <c r="F5" s="713"/>
      <c r="G5" s="713"/>
      <c r="H5" s="713"/>
      <c r="I5" s="713"/>
      <c r="J5" s="713"/>
      <c r="K5" s="713"/>
      <c r="L5" s="713"/>
      <c r="M5" s="713"/>
      <c r="N5" s="713"/>
      <c r="O5" s="713"/>
      <c r="P5" s="713"/>
      <c r="Q5" s="714"/>
      <c r="R5" s="709">
        <v>1339645</v>
      </c>
      <c r="S5" s="710"/>
      <c r="T5" s="710"/>
      <c r="U5" s="710"/>
      <c r="V5" s="710"/>
      <c r="W5" s="710"/>
      <c r="X5" s="710"/>
      <c r="Y5" s="738"/>
      <c r="Z5" s="751">
        <v>18.399999999999999</v>
      </c>
      <c r="AA5" s="751"/>
      <c r="AB5" s="751"/>
      <c r="AC5" s="751"/>
      <c r="AD5" s="752">
        <v>1339645</v>
      </c>
      <c r="AE5" s="752"/>
      <c r="AF5" s="752"/>
      <c r="AG5" s="752"/>
      <c r="AH5" s="752"/>
      <c r="AI5" s="752"/>
      <c r="AJ5" s="752"/>
      <c r="AK5" s="752"/>
      <c r="AL5" s="739">
        <v>35.5</v>
      </c>
      <c r="AM5" s="721"/>
      <c r="AN5" s="721"/>
      <c r="AO5" s="740"/>
      <c r="AP5" s="712" t="s">
        <v>232</v>
      </c>
      <c r="AQ5" s="713"/>
      <c r="AR5" s="713"/>
      <c r="AS5" s="713"/>
      <c r="AT5" s="713"/>
      <c r="AU5" s="713"/>
      <c r="AV5" s="713"/>
      <c r="AW5" s="713"/>
      <c r="AX5" s="713"/>
      <c r="AY5" s="713"/>
      <c r="AZ5" s="713"/>
      <c r="BA5" s="713"/>
      <c r="BB5" s="713"/>
      <c r="BC5" s="713"/>
      <c r="BD5" s="713"/>
      <c r="BE5" s="713"/>
      <c r="BF5" s="714"/>
      <c r="BG5" s="657">
        <v>1334655</v>
      </c>
      <c r="BH5" s="658"/>
      <c r="BI5" s="658"/>
      <c r="BJ5" s="658"/>
      <c r="BK5" s="658"/>
      <c r="BL5" s="658"/>
      <c r="BM5" s="658"/>
      <c r="BN5" s="659"/>
      <c r="BO5" s="695">
        <v>99.6</v>
      </c>
      <c r="BP5" s="695"/>
      <c r="BQ5" s="695"/>
      <c r="BR5" s="695"/>
      <c r="BS5" s="696" t="s">
        <v>179</v>
      </c>
      <c r="BT5" s="696"/>
      <c r="BU5" s="696"/>
      <c r="BV5" s="696"/>
      <c r="BW5" s="696"/>
      <c r="BX5" s="696"/>
      <c r="BY5" s="696"/>
      <c r="BZ5" s="696"/>
      <c r="CA5" s="696"/>
      <c r="CB5" s="731"/>
      <c r="CD5" s="715" t="s">
        <v>227</v>
      </c>
      <c r="CE5" s="716"/>
      <c r="CF5" s="716"/>
      <c r="CG5" s="716"/>
      <c r="CH5" s="716"/>
      <c r="CI5" s="716"/>
      <c r="CJ5" s="716"/>
      <c r="CK5" s="716"/>
      <c r="CL5" s="716"/>
      <c r="CM5" s="716"/>
      <c r="CN5" s="716"/>
      <c r="CO5" s="716"/>
      <c r="CP5" s="716"/>
      <c r="CQ5" s="717"/>
      <c r="CR5" s="715" t="s">
        <v>233</v>
      </c>
      <c r="CS5" s="716"/>
      <c r="CT5" s="716"/>
      <c r="CU5" s="716"/>
      <c r="CV5" s="716"/>
      <c r="CW5" s="716"/>
      <c r="CX5" s="716"/>
      <c r="CY5" s="717"/>
      <c r="CZ5" s="715" t="s">
        <v>225</v>
      </c>
      <c r="DA5" s="716"/>
      <c r="DB5" s="716"/>
      <c r="DC5" s="717"/>
      <c r="DD5" s="715" t="s">
        <v>234</v>
      </c>
      <c r="DE5" s="716"/>
      <c r="DF5" s="716"/>
      <c r="DG5" s="716"/>
      <c r="DH5" s="716"/>
      <c r="DI5" s="716"/>
      <c r="DJ5" s="716"/>
      <c r="DK5" s="716"/>
      <c r="DL5" s="716"/>
      <c r="DM5" s="716"/>
      <c r="DN5" s="716"/>
      <c r="DO5" s="716"/>
      <c r="DP5" s="717"/>
      <c r="DQ5" s="715" t="s">
        <v>235</v>
      </c>
      <c r="DR5" s="716"/>
      <c r="DS5" s="716"/>
      <c r="DT5" s="716"/>
      <c r="DU5" s="716"/>
      <c r="DV5" s="716"/>
      <c r="DW5" s="716"/>
      <c r="DX5" s="716"/>
      <c r="DY5" s="716"/>
      <c r="DZ5" s="716"/>
      <c r="EA5" s="716"/>
      <c r="EB5" s="716"/>
      <c r="EC5" s="717"/>
    </row>
    <row r="6" spans="2:143" ht="11.25" customHeight="1" x14ac:dyDescent="0.15">
      <c r="B6" s="654" t="s">
        <v>236</v>
      </c>
      <c r="C6" s="655"/>
      <c r="D6" s="655"/>
      <c r="E6" s="655"/>
      <c r="F6" s="655"/>
      <c r="G6" s="655"/>
      <c r="H6" s="655"/>
      <c r="I6" s="655"/>
      <c r="J6" s="655"/>
      <c r="K6" s="655"/>
      <c r="L6" s="655"/>
      <c r="M6" s="655"/>
      <c r="N6" s="655"/>
      <c r="O6" s="655"/>
      <c r="P6" s="655"/>
      <c r="Q6" s="656"/>
      <c r="R6" s="657">
        <v>60329</v>
      </c>
      <c r="S6" s="658"/>
      <c r="T6" s="658"/>
      <c r="U6" s="658"/>
      <c r="V6" s="658"/>
      <c r="W6" s="658"/>
      <c r="X6" s="658"/>
      <c r="Y6" s="659"/>
      <c r="Z6" s="695">
        <v>0.8</v>
      </c>
      <c r="AA6" s="695"/>
      <c r="AB6" s="695"/>
      <c r="AC6" s="695"/>
      <c r="AD6" s="696">
        <v>60329</v>
      </c>
      <c r="AE6" s="696"/>
      <c r="AF6" s="696"/>
      <c r="AG6" s="696"/>
      <c r="AH6" s="696"/>
      <c r="AI6" s="696"/>
      <c r="AJ6" s="696"/>
      <c r="AK6" s="696"/>
      <c r="AL6" s="660">
        <v>1.6</v>
      </c>
      <c r="AM6" s="661"/>
      <c r="AN6" s="661"/>
      <c r="AO6" s="697"/>
      <c r="AP6" s="654" t="s">
        <v>237</v>
      </c>
      <c r="AQ6" s="655"/>
      <c r="AR6" s="655"/>
      <c r="AS6" s="655"/>
      <c r="AT6" s="655"/>
      <c r="AU6" s="655"/>
      <c r="AV6" s="655"/>
      <c r="AW6" s="655"/>
      <c r="AX6" s="655"/>
      <c r="AY6" s="655"/>
      <c r="AZ6" s="655"/>
      <c r="BA6" s="655"/>
      <c r="BB6" s="655"/>
      <c r="BC6" s="655"/>
      <c r="BD6" s="655"/>
      <c r="BE6" s="655"/>
      <c r="BF6" s="656"/>
      <c r="BG6" s="657">
        <v>1334655</v>
      </c>
      <c r="BH6" s="658"/>
      <c r="BI6" s="658"/>
      <c r="BJ6" s="658"/>
      <c r="BK6" s="658"/>
      <c r="BL6" s="658"/>
      <c r="BM6" s="658"/>
      <c r="BN6" s="659"/>
      <c r="BO6" s="695">
        <v>99.6</v>
      </c>
      <c r="BP6" s="695"/>
      <c r="BQ6" s="695"/>
      <c r="BR6" s="695"/>
      <c r="BS6" s="696" t="s">
        <v>179</v>
      </c>
      <c r="BT6" s="696"/>
      <c r="BU6" s="696"/>
      <c r="BV6" s="696"/>
      <c r="BW6" s="696"/>
      <c r="BX6" s="696"/>
      <c r="BY6" s="696"/>
      <c r="BZ6" s="696"/>
      <c r="CA6" s="696"/>
      <c r="CB6" s="731"/>
      <c r="CD6" s="712" t="s">
        <v>238</v>
      </c>
      <c r="CE6" s="713"/>
      <c r="CF6" s="713"/>
      <c r="CG6" s="713"/>
      <c r="CH6" s="713"/>
      <c r="CI6" s="713"/>
      <c r="CJ6" s="713"/>
      <c r="CK6" s="713"/>
      <c r="CL6" s="713"/>
      <c r="CM6" s="713"/>
      <c r="CN6" s="713"/>
      <c r="CO6" s="713"/>
      <c r="CP6" s="713"/>
      <c r="CQ6" s="714"/>
      <c r="CR6" s="657">
        <v>76375</v>
      </c>
      <c r="CS6" s="658"/>
      <c r="CT6" s="658"/>
      <c r="CU6" s="658"/>
      <c r="CV6" s="658"/>
      <c r="CW6" s="658"/>
      <c r="CX6" s="658"/>
      <c r="CY6" s="659"/>
      <c r="CZ6" s="739">
        <v>1.1000000000000001</v>
      </c>
      <c r="DA6" s="721"/>
      <c r="DB6" s="721"/>
      <c r="DC6" s="741"/>
      <c r="DD6" s="663">
        <v>506</v>
      </c>
      <c r="DE6" s="658"/>
      <c r="DF6" s="658"/>
      <c r="DG6" s="658"/>
      <c r="DH6" s="658"/>
      <c r="DI6" s="658"/>
      <c r="DJ6" s="658"/>
      <c r="DK6" s="658"/>
      <c r="DL6" s="658"/>
      <c r="DM6" s="658"/>
      <c r="DN6" s="658"/>
      <c r="DO6" s="658"/>
      <c r="DP6" s="659"/>
      <c r="DQ6" s="663">
        <v>76375</v>
      </c>
      <c r="DR6" s="658"/>
      <c r="DS6" s="658"/>
      <c r="DT6" s="658"/>
      <c r="DU6" s="658"/>
      <c r="DV6" s="658"/>
      <c r="DW6" s="658"/>
      <c r="DX6" s="658"/>
      <c r="DY6" s="658"/>
      <c r="DZ6" s="658"/>
      <c r="EA6" s="658"/>
      <c r="EB6" s="658"/>
      <c r="EC6" s="694"/>
    </row>
    <row r="7" spans="2:143" ht="11.25" customHeight="1" x14ac:dyDescent="0.15">
      <c r="B7" s="654" t="s">
        <v>239</v>
      </c>
      <c r="C7" s="655"/>
      <c r="D7" s="655"/>
      <c r="E7" s="655"/>
      <c r="F7" s="655"/>
      <c r="G7" s="655"/>
      <c r="H7" s="655"/>
      <c r="I7" s="655"/>
      <c r="J7" s="655"/>
      <c r="K7" s="655"/>
      <c r="L7" s="655"/>
      <c r="M7" s="655"/>
      <c r="N7" s="655"/>
      <c r="O7" s="655"/>
      <c r="P7" s="655"/>
      <c r="Q7" s="656"/>
      <c r="R7" s="657">
        <v>177</v>
      </c>
      <c r="S7" s="658"/>
      <c r="T7" s="658"/>
      <c r="U7" s="658"/>
      <c r="V7" s="658"/>
      <c r="W7" s="658"/>
      <c r="X7" s="658"/>
      <c r="Y7" s="659"/>
      <c r="Z7" s="695">
        <v>0</v>
      </c>
      <c r="AA7" s="695"/>
      <c r="AB7" s="695"/>
      <c r="AC7" s="695"/>
      <c r="AD7" s="696">
        <v>177</v>
      </c>
      <c r="AE7" s="696"/>
      <c r="AF7" s="696"/>
      <c r="AG7" s="696"/>
      <c r="AH7" s="696"/>
      <c r="AI7" s="696"/>
      <c r="AJ7" s="696"/>
      <c r="AK7" s="696"/>
      <c r="AL7" s="660">
        <v>0</v>
      </c>
      <c r="AM7" s="661"/>
      <c r="AN7" s="661"/>
      <c r="AO7" s="697"/>
      <c r="AP7" s="654" t="s">
        <v>240</v>
      </c>
      <c r="AQ7" s="655"/>
      <c r="AR7" s="655"/>
      <c r="AS7" s="655"/>
      <c r="AT7" s="655"/>
      <c r="AU7" s="655"/>
      <c r="AV7" s="655"/>
      <c r="AW7" s="655"/>
      <c r="AX7" s="655"/>
      <c r="AY7" s="655"/>
      <c r="AZ7" s="655"/>
      <c r="BA7" s="655"/>
      <c r="BB7" s="655"/>
      <c r="BC7" s="655"/>
      <c r="BD7" s="655"/>
      <c r="BE7" s="655"/>
      <c r="BF7" s="656"/>
      <c r="BG7" s="657">
        <v>346981</v>
      </c>
      <c r="BH7" s="658"/>
      <c r="BI7" s="658"/>
      <c r="BJ7" s="658"/>
      <c r="BK7" s="658"/>
      <c r="BL7" s="658"/>
      <c r="BM7" s="658"/>
      <c r="BN7" s="659"/>
      <c r="BO7" s="695">
        <v>25.9</v>
      </c>
      <c r="BP7" s="695"/>
      <c r="BQ7" s="695"/>
      <c r="BR7" s="695"/>
      <c r="BS7" s="696" t="s">
        <v>179</v>
      </c>
      <c r="BT7" s="696"/>
      <c r="BU7" s="696"/>
      <c r="BV7" s="696"/>
      <c r="BW7" s="696"/>
      <c r="BX7" s="696"/>
      <c r="BY7" s="696"/>
      <c r="BZ7" s="696"/>
      <c r="CA7" s="696"/>
      <c r="CB7" s="731"/>
      <c r="CD7" s="654" t="s">
        <v>241</v>
      </c>
      <c r="CE7" s="655"/>
      <c r="CF7" s="655"/>
      <c r="CG7" s="655"/>
      <c r="CH7" s="655"/>
      <c r="CI7" s="655"/>
      <c r="CJ7" s="655"/>
      <c r="CK7" s="655"/>
      <c r="CL7" s="655"/>
      <c r="CM7" s="655"/>
      <c r="CN7" s="655"/>
      <c r="CO7" s="655"/>
      <c r="CP7" s="655"/>
      <c r="CQ7" s="656"/>
      <c r="CR7" s="657">
        <v>1013670</v>
      </c>
      <c r="CS7" s="658"/>
      <c r="CT7" s="658"/>
      <c r="CU7" s="658"/>
      <c r="CV7" s="658"/>
      <c r="CW7" s="658"/>
      <c r="CX7" s="658"/>
      <c r="CY7" s="659"/>
      <c r="CZ7" s="695">
        <v>14.3</v>
      </c>
      <c r="DA7" s="695"/>
      <c r="DB7" s="695"/>
      <c r="DC7" s="695"/>
      <c r="DD7" s="663">
        <v>1300</v>
      </c>
      <c r="DE7" s="658"/>
      <c r="DF7" s="658"/>
      <c r="DG7" s="658"/>
      <c r="DH7" s="658"/>
      <c r="DI7" s="658"/>
      <c r="DJ7" s="658"/>
      <c r="DK7" s="658"/>
      <c r="DL7" s="658"/>
      <c r="DM7" s="658"/>
      <c r="DN7" s="658"/>
      <c r="DO7" s="658"/>
      <c r="DP7" s="659"/>
      <c r="DQ7" s="663">
        <v>803487</v>
      </c>
      <c r="DR7" s="658"/>
      <c r="DS7" s="658"/>
      <c r="DT7" s="658"/>
      <c r="DU7" s="658"/>
      <c r="DV7" s="658"/>
      <c r="DW7" s="658"/>
      <c r="DX7" s="658"/>
      <c r="DY7" s="658"/>
      <c r="DZ7" s="658"/>
      <c r="EA7" s="658"/>
      <c r="EB7" s="658"/>
      <c r="EC7" s="694"/>
    </row>
    <row r="8" spans="2:143" ht="11.25" customHeight="1" x14ac:dyDescent="0.15">
      <c r="B8" s="654" t="s">
        <v>242</v>
      </c>
      <c r="C8" s="655"/>
      <c r="D8" s="655"/>
      <c r="E8" s="655"/>
      <c r="F8" s="655"/>
      <c r="G8" s="655"/>
      <c r="H8" s="655"/>
      <c r="I8" s="655"/>
      <c r="J8" s="655"/>
      <c r="K8" s="655"/>
      <c r="L8" s="655"/>
      <c r="M8" s="655"/>
      <c r="N8" s="655"/>
      <c r="O8" s="655"/>
      <c r="P8" s="655"/>
      <c r="Q8" s="656"/>
      <c r="R8" s="657">
        <v>3406</v>
      </c>
      <c r="S8" s="658"/>
      <c r="T8" s="658"/>
      <c r="U8" s="658"/>
      <c r="V8" s="658"/>
      <c r="W8" s="658"/>
      <c r="X8" s="658"/>
      <c r="Y8" s="659"/>
      <c r="Z8" s="695">
        <v>0</v>
      </c>
      <c r="AA8" s="695"/>
      <c r="AB8" s="695"/>
      <c r="AC8" s="695"/>
      <c r="AD8" s="696">
        <v>3406</v>
      </c>
      <c r="AE8" s="696"/>
      <c r="AF8" s="696"/>
      <c r="AG8" s="696"/>
      <c r="AH8" s="696"/>
      <c r="AI8" s="696"/>
      <c r="AJ8" s="696"/>
      <c r="AK8" s="696"/>
      <c r="AL8" s="660">
        <v>0.1</v>
      </c>
      <c r="AM8" s="661"/>
      <c r="AN8" s="661"/>
      <c r="AO8" s="697"/>
      <c r="AP8" s="654" t="s">
        <v>243</v>
      </c>
      <c r="AQ8" s="655"/>
      <c r="AR8" s="655"/>
      <c r="AS8" s="655"/>
      <c r="AT8" s="655"/>
      <c r="AU8" s="655"/>
      <c r="AV8" s="655"/>
      <c r="AW8" s="655"/>
      <c r="AX8" s="655"/>
      <c r="AY8" s="655"/>
      <c r="AZ8" s="655"/>
      <c r="BA8" s="655"/>
      <c r="BB8" s="655"/>
      <c r="BC8" s="655"/>
      <c r="BD8" s="655"/>
      <c r="BE8" s="655"/>
      <c r="BF8" s="656"/>
      <c r="BG8" s="657">
        <v>14397</v>
      </c>
      <c r="BH8" s="658"/>
      <c r="BI8" s="658"/>
      <c r="BJ8" s="658"/>
      <c r="BK8" s="658"/>
      <c r="BL8" s="658"/>
      <c r="BM8" s="658"/>
      <c r="BN8" s="659"/>
      <c r="BO8" s="695">
        <v>1.1000000000000001</v>
      </c>
      <c r="BP8" s="695"/>
      <c r="BQ8" s="695"/>
      <c r="BR8" s="695"/>
      <c r="BS8" s="696" t="s">
        <v>179</v>
      </c>
      <c r="BT8" s="696"/>
      <c r="BU8" s="696"/>
      <c r="BV8" s="696"/>
      <c r="BW8" s="696"/>
      <c r="BX8" s="696"/>
      <c r="BY8" s="696"/>
      <c r="BZ8" s="696"/>
      <c r="CA8" s="696"/>
      <c r="CB8" s="731"/>
      <c r="CD8" s="654" t="s">
        <v>244</v>
      </c>
      <c r="CE8" s="655"/>
      <c r="CF8" s="655"/>
      <c r="CG8" s="655"/>
      <c r="CH8" s="655"/>
      <c r="CI8" s="655"/>
      <c r="CJ8" s="655"/>
      <c r="CK8" s="655"/>
      <c r="CL8" s="655"/>
      <c r="CM8" s="655"/>
      <c r="CN8" s="655"/>
      <c r="CO8" s="655"/>
      <c r="CP8" s="655"/>
      <c r="CQ8" s="656"/>
      <c r="CR8" s="657">
        <v>1844600</v>
      </c>
      <c r="CS8" s="658"/>
      <c r="CT8" s="658"/>
      <c r="CU8" s="658"/>
      <c r="CV8" s="658"/>
      <c r="CW8" s="658"/>
      <c r="CX8" s="658"/>
      <c r="CY8" s="659"/>
      <c r="CZ8" s="695">
        <v>26.1</v>
      </c>
      <c r="DA8" s="695"/>
      <c r="DB8" s="695"/>
      <c r="DC8" s="695"/>
      <c r="DD8" s="663">
        <v>5720</v>
      </c>
      <c r="DE8" s="658"/>
      <c r="DF8" s="658"/>
      <c r="DG8" s="658"/>
      <c r="DH8" s="658"/>
      <c r="DI8" s="658"/>
      <c r="DJ8" s="658"/>
      <c r="DK8" s="658"/>
      <c r="DL8" s="658"/>
      <c r="DM8" s="658"/>
      <c r="DN8" s="658"/>
      <c r="DO8" s="658"/>
      <c r="DP8" s="659"/>
      <c r="DQ8" s="663">
        <v>920829</v>
      </c>
      <c r="DR8" s="658"/>
      <c r="DS8" s="658"/>
      <c r="DT8" s="658"/>
      <c r="DU8" s="658"/>
      <c r="DV8" s="658"/>
      <c r="DW8" s="658"/>
      <c r="DX8" s="658"/>
      <c r="DY8" s="658"/>
      <c r="DZ8" s="658"/>
      <c r="EA8" s="658"/>
      <c r="EB8" s="658"/>
      <c r="EC8" s="694"/>
    </row>
    <row r="9" spans="2:143" ht="11.25" customHeight="1" x14ac:dyDescent="0.15">
      <c r="B9" s="654" t="s">
        <v>245</v>
      </c>
      <c r="C9" s="655"/>
      <c r="D9" s="655"/>
      <c r="E9" s="655"/>
      <c r="F9" s="655"/>
      <c r="G9" s="655"/>
      <c r="H9" s="655"/>
      <c r="I9" s="655"/>
      <c r="J9" s="655"/>
      <c r="K9" s="655"/>
      <c r="L9" s="655"/>
      <c r="M9" s="655"/>
      <c r="N9" s="655"/>
      <c r="O9" s="655"/>
      <c r="P9" s="655"/>
      <c r="Q9" s="656"/>
      <c r="R9" s="657">
        <v>2328</v>
      </c>
      <c r="S9" s="658"/>
      <c r="T9" s="658"/>
      <c r="U9" s="658"/>
      <c r="V9" s="658"/>
      <c r="W9" s="658"/>
      <c r="X9" s="658"/>
      <c r="Y9" s="659"/>
      <c r="Z9" s="695">
        <v>0</v>
      </c>
      <c r="AA9" s="695"/>
      <c r="AB9" s="695"/>
      <c r="AC9" s="695"/>
      <c r="AD9" s="696">
        <v>2328</v>
      </c>
      <c r="AE9" s="696"/>
      <c r="AF9" s="696"/>
      <c r="AG9" s="696"/>
      <c r="AH9" s="696"/>
      <c r="AI9" s="696"/>
      <c r="AJ9" s="696"/>
      <c r="AK9" s="696"/>
      <c r="AL9" s="660">
        <v>0.1</v>
      </c>
      <c r="AM9" s="661"/>
      <c r="AN9" s="661"/>
      <c r="AO9" s="697"/>
      <c r="AP9" s="654" t="s">
        <v>246</v>
      </c>
      <c r="AQ9" s="655"/>
      <c r="AR9" s="655"/>
      <c r="AS9" s="655"/>
      <c r="AT9" s="655"/>
      <c r="AU9" s="655"/>
      <c r="AV9" s="655"/>
      <c r="AW9" s="655"/>
      <c r="AX9" s="655"/>
      <c r="AY9" s="655"/>
      <c r="AZ9" s="655"/>
      <c r="BA9" s="655"/>
      <c r="BB9" s="655"/>
      <c r="BC9" s="655"/>
      <c r="BD9" s="655"/>
      <c r="BE9" s="655"/>
      <c r="BF9" s="656"/>
      <c r="BG9" s="657">
        <v>273351</v>
      </c>
      <c r="BH9" s="658"/>
      <c r="BI9" s="658"/>
      <c r="BJ9" s="658"/>
      <c r="BK9" s="658"/>
      <c r="BL9" s="658"/>
      <c r="BM9" s="658"/>
      <c r="BN9" s="659"/>
      <c r="BO9" s="695">
        <v>20.399999999999999</v>
      </c>
      <c r="BP9" s="695"/>
      <c r="BQ9" s="695"/>
      <c r="BR9" s="695"/>
      <c r="BS9" s="696" t="s">
        <v>179</v>
      </c>
      <c r="BT9" s="696"/>
      <c r="BU9" s="696"/>
      <c r="BV9" s="696"/>
      <c r="BW9" s="696"/>
      <c r="BX9" s="696"/>
      <c r="BY9" s="696"/>
      <c r="BZ9" s="696"/>
      <c r="CA9" s="696"/>
      <c r="CB9" s="731"/>
      <c r="CD9" s="654" t="s">
        <v>247</v>
      </c>
      <c r="CE9" s="655"/>
      <c r="CF9" s="655"/>
      <c r="CG9" s="655"/>
      <c r="CH9" s="655"/>
      <c r="CI9" s="655"/>
      <c r="CJ9" s="655"/>
      <c r="CK9" s="655"/>
      <c r="CL9" s="655"/>
      <c r="CM9" s="655"/>
      <c r="CN9" s="655"/>
      <c r="CO9" s="655"/>
      <c r="CP9" s="655"/>
      <c r="CQ9" s="656"/>
      <c r="CR9" s="657">
        <v>618392</v>
      </c>
      <c r="CS9" s="658"/>
      <c r="CT9" s="658"/>
      <c r="CU9" s="658"/>
      <c r="CV9" s="658"/>
      <c r="CW9" s="658"/>
      <c r="CX9" s="658"/>
      <c r="CY9" s="659"/>
      <c r="CZ9" s="695">
        <v>8.6999999999999993</v>
      </c>
      <c r="DA9" s="695"/>
      <c r="DB9" s="695"/>
      <c r="DC9" s="695"/>
      <c r="DD9" s="663" t="s">
        <v>179</v>
      </c>
      <c r="DE9" s="658"/>
      <c r="DF9" s="658"/>
      <c r="DG9" s="658"/>
      <c r="DH9" s="658"/>
      <c r="DI9" s="658"/>
      <c r="DJ9" s="658"/>
      <c r="DK9" s="658"/>
      <c r="DL9" s="658"/>
      <c r="DM9" s="658"/>
      <c r="DN9" s="658"/>
      <c r="DO9" s="658"/>
      <c r="DP9" s="659"/>
      <c r="DQ9" s="663">
        <v>448734</v>
      </c>
      <c r="DR9" s="658"/>
      <c r="DS9" s="658"/>
      <c r="DT9" s="658"/>
      <c r="DU9" s="658"/>
      <c r="DV9" s="658"/>
      <c r="DW9" s="658"/>
      <c r="DX9" s="658"/>
      <c r="DY9" s="658"/>
      <c r="DZ9" s="658"/>
      <c r="EA9" s="658"/>
      <c r="EB9" s="658"/>
      <c r="EC9" s="694"/>
    </row>
    <row r="10" spans="2:143" ht="11.25" customHeight="1" x14ac:dyDescent="0.15">
      <c r="B10" s="654" t="s">
        <v>248</v>
      </c>
      <c r="C10" s="655"/>
      <c r="D10" s="655"/>
      <c r="E10" s="655"/>
      <c r="F10" s="655"/>
      <c r="G10" s="655"/>
      <c r="H10" s="655"/>
      <c r="I10" s="655"/>
      <c r="J10" s="655"/>
      <c r="K10" s="655"/>
      <c r="L10" s="655"/>
      <c r="M10" s="655"/>
      <c r="N10" s="655"/>
      <c r="O10" s="655"/>
      <c r="P10" s="655"/>
      <c r="Q10" s="656"/>
      <c r="R10" s="657" t="s">
        <v>179</v>
      </c>
      <c r="S10" s="658"/>
      <c r="T10" s="658"/>
      <c r="U10" s="658"/>
      <c r="V10" s="658"/>
      <c r="W10" s="658"/>
      <c r="X10" s="658"/>
      <c r="Y10" s="659"/>
      <c r="Z10" s="695" t="s">
        <v>179</v>
      </c>
      <c r="AA10" s="695"/>
      <c r="AB10" s="695"/>
      <c r="AC10" s="695"/>
      <c r="AD10" s="696" t="s">
        <v>179</v>
      </c>
      <c r="AE10" s="696"/>
      <c r="AF10" s="696"/>
      <c r="AG10" s="696"/>
      <c r="AH10" s="696"/>
      <c r="AI10" s="696"/>
      <c r="AJ10" s="696"/>
      <c r="AK10" s="696"/>
      <c r="AL10" s="660" t="s">
        <v>179</v>
      </c>
      <c r="AM10" s="661"/>
      <c r="AN10" s="661"/>
      <c r="AO10" s="697"/>
      <c r="AP10" s="654" t="s">
        <v>249</v>
      </c>
      <c r="AQ10" s="655"/>
      <c r="AR10" s="655"/>
      <c r="AS10" s="655"/>
      <c r="AT10" s="655"/>
      <c r="AU10" s="655"/>
      <c r="AV10" s="655"/>
      <c r="AW10" s="655"/>
      <c r="AX10" s="655"/>
      <c r="AY10" s="655"/>
      <c r="AZ10" s="655"/>
      <c r="BA10" s="655"/>
      <c r="BB10" s="655"/>
      <c r="BC10" s="655"/>
      <c r="BD10" s="655"/>
      <c r="BE10" s="655"/>
      <c r="BF10" s="656"/>
      <c r="BG10" s="657">
        <v>23641</v>
      </c>
      <c r="BH10" s="658"/>
      <c r="BI10" s="658"/>
      <c r="BJ10" s="658"/>
      <c r="BK10" s="658"/>
      <c r="BL10" s="658"/>
      <c r="BM10" s="658"/>
      <c r="BN10" s="659"/>
      <c r="BO10" s="695">
        <v>1.8</v>
      </c>
      <c r="BP10" s="695"/>
      <c r="BQ10" s="695"/>
      <c r="BR10" s="695"/>
      <c r="BS10" s="696" t="s">
        <v>179</v>
      </c>
      <c r="BT10" s="696"/>
      <c r="BU10" s="696"/>
      <c r="BV10" s="696"/>
      <c r="BW10" s="696"/>
      <c r="BX10" s="696"/>
      <c r="BY10" s="696"/>
      <c r="BZ10" s="696"/>
      <c r="CA10" s="696"/>
      <c r="CB10" s="731"/>
      <c r="CD10" s="654" t="s">
        <v>250</v>
      </c>
      <c r="CE10" s="655"/>
      <c r="CF10" s="655"/>
      <c r="CG10" s="655"/>
      <c r="CH10" s="655"/>
      <c r="CI10" s="655"/>
      <c r="CJ10" s="655"/>
      <c r="CK10" s="655"/>
      <c r="CL10" s="655"/>
      <c r="CM10" s="655"/>
      <c r="CN10" s="655"/>
      <c r="CO10" s="655"/>
      <c r="CP10" s="655"/>
      <c r="CQ10" s="656"/>
      <c r="CR10" s="657" t="s">
        <v>179</v>
      </c>
      <c r="CS10" s="658"/>
      <c r="CT10" s="658"/>
      <c r="CU10" s="658"/>
      <c r="CV10" s="658"/>
      <c r="CW10" s="658"/>
      <c r="CX10" s="658"/>
      <c r="CY10" s="659"/>
      <c r="CZ10" s="695" t="s">
        <v>251</v>
      </c>
      <c r="DA10" s="695"/>
      <c r="DB10" s="695"/>
      <c r="DC10" s="695"/>
      <c r="DD10" s="663" t="s">
        <v>251</v>
      </c>
      <c r="DE10" s="658"/>
      <c r="DF10" s="658"/>
      <c r="DG10" s="658"/>
      <c r="DH10" s="658"/>
      <c r="DI10" s="658"/>
      <c r="DJ10" s="658"/>
      <c r="DK10" s="658"/>
      <c r="DL10" s="658"/>
      <c r="DM10" s="658"/>
      <c r="DN10" s="658"/>
      <c r="DO10" s="658"/>
      <c r="DP10" s="659"/>
      <c r="DQ10" s="663" t="s">
        <v>179</v>
      </c>
      <c r="DR10" s="658"/>
      <c r="DS10" s="658"/>
      <c r="DT10" s="658"/>
      <c r="DU10" s="658"/>
      <c r="DV10" s="658"/>
      <c r="DW10" s="658"/>
      <c r="DX10" s="658"/>
      <c r="DY10" s="658"/>
      <c r="DZ10" s="658"/>
      <c r="EA10" s="658"/>
      <c r="EB10" s="658"/>
      <c r="EC10" s="694"/>
    </row>
    <row r="11" spans="2:143" ht="11.25" customHeight="1" x14ac:dyDescent="0.15">
      <c r="B11" s="654" t="s">
        <v>252</v>
      </c>
      <c r="C11" s="655"/>
      <c r="D11" s="655"/>
      <c r="E11" s="655"/>
      <c r="F11" s="655"/>
      <c r="G11" s="655"/>
      <c r="H11" s="655"/>
      <c r="I11" s="655"/>
      <c r="J11" s="655"/>
      <c r="K11" s="655"/>
      <c r="L11" s="655"/>
      <c r="M11" s="655"/>
      <c r="N11" s="655"/>
      <c r="O11" s="655"/>
      <c r="P11" s="655"/>
      <c r="Q11" s="656"/>
      <c r="R11" s="657">
        <v>232856</v>
      </c>
      <c r="S11" s="658"/>
      <c r="T11" s="658"/>
      <c r="U11" s="658"/>
      <c r="V11" s="658"/>
      <c r="W11" s="658"/>
      <c r="X11" s="658"/>
      <c r="Y11" s="659"/>
      <c r="Z11" s="660">
        <v>3.2</v>
      </c>
      <c r="AA11" s="661"/>
      <c r="AB11" s="661"/>
      <c r="AC11" s="662"/>
      <c r="AD11" s="663">
        <v>232856</v>
      </c>
      <c r="AE11" s="658"/>
      <c r="AF11" s="658"/>
      <c r="AG11" s="658"/>
      <c r="AH11" s="658"/>
      <c r="AI11" s="658"/>
      <c r="AJ11" s="658"/>
      <c r="AK11" s="659"/>
      <c r="AL11" s="660">
        <v>6.2</v>
      </c>
      <c r="AM11" s="661"/>
      <c r="AN11" s="661"/>
      <c r="AO11" s="697"/>
      <c r="AP11" s="654" t="s">
        <v>253</v>
      </c>
      <c r="AQ11" s="655"/>
      <c r="AR11" s="655"/>
      <c r="AS11" s="655"/>
      <c r="AT11" s="655"/>
      <c r="AU11" s="655"/>
      <c r="AV11" s="655"/>
      <c r="AW11" s="655"/>
      <c r="AX11" s="655"/>
      <c r="AY11" s="655"/>
      <c r="AZ11" s="655"/>
      <c r="BA11" s="655"/>
      <c r="BB11" s="655"/>
      <c r="BC11" s="655"/>
      <c r="BD11" s="655"/>
      <c r="BE11" s="655"/>
      <c r="BF11" s="656"/>
      <c r="BG11" s="657">
        <v>35592</v>
      </c>
      <c r="BH11" s="658"/>
      <c r="BI11" s="658"/>
      <c r="BJ11" s="658"/>
      <c r="BK11" s="658"/>
      <c r="BL11" s="658"/>
      <c r="BM11" s="658"/>
      <c r="BN11" s="659"/>
      <c r="BO11" s="695">
        <v>2.7</v>
      </c>
      <c r="BP11" s="695"/>
      <c r="BQ11" s="695"/>
      <c r="BR11" s="695"/>
      <c r="BS11" s="696" t="s">
        <v>179</v>
      </c>
      <c r="BT11" s="696"/>
      <c r="BU11" s="696"/>
      <c r="BV11" s="696"/>
      <c r="BW11" s="696"/>
      <c r="BX11" s="696"/>
      <c r="BY11" s="696"/>
      <c r="BZ11" s="696"/>
      <c r="CA11" s="696"/>
      <c r="CB11" s="731"/>
      <c r="CD11" s="654" t="s">
        <v>254</v>
      </c>
      <c r="CE11" s="655"/>
      <c r="CF11" s="655"/>
      <c r="CG11" s="655"/>
      <c r="CH11" s="655"/>
      <c r="CI11" s="655"/>
      <c r="CJ11" s="655"/>
      <c r="CK11" s="655"/>
      <c r="CL11" s="655"/>
      <c r="CM11" s="655"/>
      <c r="CN11" s="655"/>
      <c r="CO11" s="655"/>
      <c r="CP11" s="655"/>
      <c r="CQ11" s="656"/>
      <c r="CR11" s="657">
        <v>360176</v>
      </c>
      <c r="CS11" s="658"/>
      <c r="CT11" s="658"/>
      <c r="CU11" s="658"/>
      <c r="CV11" s="658"/>
      <c r="CW11" s="658"/>
      <c r="CX11" s="658"/>
      <c r="CY11" s="659"/>
      <c r="CZ11" s="695">
        <v>5.0999999999999996</v>
      </c>
      <c r="DA11" s="695"/>
      <c r="DB11" s="695"/>
      <c r="DC11" s="695"/>
      <c r="DD11" s="663">
        <v>112491</v>
      </c>
      <c r="DE11" s="658"/>
      <c r="DF11" s="658"/>
      <c r="DG11" s="658"/>
      <c r="DH11" s="658"/>
      <c r="DI11" s="658"/>
      <c r="DJ11" s="658"/>
      <c r="DK11" s="658"/>
      <c r="DL11" s="658"/>
      <c r="DM11" s="658"/>
      <c r="DN11" s="658"/>
      <c r="DO11" s="658"/>
      <c r="DP11" s="659"/>
      <c r="DQ11" s="663">
        <v>188698</v>
      </c>
      <c r="DR11" s="658"/>
      <c r="DS11" s="658"/>
      <c r="DT11" s="658"/>
      <c r="DU11" s="658"/>
      <c r="DV11" s="658"/>
      <c r="DW11" s="658"/>
      <c r="DX11" s="658"/>
      <c r="DY11" s="658"/>
      <c r="DZ11" s="658"/>
      <c r="EA11" s="658"/>
      <c r="EB11" s="658"/>
      <c r="EC11" s="694"/>
    </row>
    <row r="12" spans="2:143" ht="11.25" customHeight="1" x14ac:dyDescent="0.15">
      <c r="B12" s="654" t="s">
        <v>255</v>
      </c>
      <c r="C12" s="655"/>
      <c r="D12" s="655"/>
      <c r="E12" s="655"/>
      <c r="F12" s="655"/>
      <c r="G12" s="655"/>
      <c r="H12" s="655"/>
      <c r="I12" s="655"/>
      <c r="J12" s="655"/>
      <c r="K12" s="655"/>
      <c r="L12" s="655"/>
      <c r="M12" s="655"/>
      <c r="N12" s="655"/>
      <c r="O12" s="655"/>
      <c r="P12" s="655"/>
      <c r="Q12" s="656"/>
      <c r="R12" s="657">
        <v>8411</v>
      </c>
      <c r="S12" s="658"/>
      <c r="T12" s="658"/>
      <c r="U12" s="658"/>
      <c r="V12" s="658"/>
      <c r="W12" s="658"/>
      <c r="X12" s="658"/>
      <c r="Y12" s="659"/>
      <c r="Z12" s="695">
        <v>0.1</v>
      </c>
      <c r="AA12" s="695"/>
      <c r="AB12" s="695"/>
      <c r="AC12" s="695"/>
      <c r="AD12" s="696">
        <v>8411</v>
      </c>
      <c r="AE12" s="696"/>
      <c r="AF12" s="696"/>
      <c r="AG12" s="696"/>
      <c r="AH12" s="696"/>
      <c r="AI12" s="696"/>
      <c r="AJ12" s="696"/>
      <c r="AK12" s="696"/>
      <c r="AL12" s="660">
        <v>0.2</v>
      </c>
      <c r="AM12" s="661"/>
      <c r="AN12" s="661"/>
      <c r="AO12" s="697"/>
      <c r="AP12" s="654" t="s">
        <v>256</v>
      </c>
      <c r="AQ12" s="655"/>
      <c r="AR12" s="655"/>
      <c r="AS12" s="655"/>
      <c r="AT12" s="655"/>
      <c r="AU12" s="655"/>
      <c r="AV12" s="655"/>
      <c r="AW12" s="655"/>
      <c r="AX12" s="655"/>
      <c r="AY12" s="655"/>
      <c r="AZ12" s="655"/>
      <c r="BA12" s="655"/>
      <c r="BB12" s="655"/>
      <c r="BC12" s="655"/>
      <c r="BD12" s="655"/>
      <c r="BE12" s="655"/>
      <c r="BF12" s="656"/>
      <c r="BG12" s="657">
        <v>844584</v>
      </c>
      <c r="BH12" s="658"/>
      <c r="BI12" s="658"/>
      <c r="BJ12" s="658"/>
      <c r="BK12" s="658"/>
      <c r="BL12" s="658"/>
      <c r="BM12" s="658"/>
      <c r="BN12" s="659"/>
      <c r="BO12" s="695">
        <v>63</v>
      </c>
      <c r="BP12" s="695"/>
      <c r="BQ12" s="695"/>
      <c r="BR12" s="695"/>
      <c r="BS12" s="696" t="s">
        <v>251</v>
      </c>
      <c r="BT12" s="696"/>
      <c r="BU12" s="696"/>
      <c r="BV12" s="696"/>
      <c r="BW12" s="696"/>
      <c r="BX12" s="696"/>
      <c r="BY12" s="696"/>
      <c r="BZ12" s="696"/>
      <c r="CA12" s="696"/>
      <c r="CB12" s="731"/>
      <c r="CD12" s="654" t="s">
        <v>257</v>
      </c>
      <c r="CE12" s="655"/>
      <c r="CF12" s="655"/>
      <c r="CG12" s="655"/>
      <c r="CH12" s="655"/>
      <c r="CI12" s="655"/>
      <c r="CJ12" s="655"/>
      <c r="CK12" s="655"/>
      <c r="CL12" s="655"/>
      <c r="CM12" s="655"/>
      <c r="CN12" s="655"/>
      <c r="CO12" s="655"/>
      <c r="CP12" s="655"/>
      <c r="CQ12" s="656"/>
      <c r="CR12" s="657">
        <v>212171</v>
      </c>
      <c r="CS12" s="658"/>
      <c r="CT12" s="658"/>
      <c r="CU12" s="658"/>
      <c r="CV12" s="658"/>
      <c r="CW12" s="658"/>
      <c r="CX12" s="658"/>
      <c r="CY12" s="659"/>
      <c r="CZ12" s="695">
        <v>3</v>
      </c>
      <c r="DA12" s="695"/>
      <c r="DB12" s="695"/>
      <c r="DC12" s="695"/>
      <c r="DD12" s="663">
        <v>2464</v>
      </c>
      <c r="DE12" s="658"/>
      <c r="DF12" s="658"/>
      <c r="DG12" s="658"/>
      <c r="DH12" s="658"/>
      <c r="DI12" s="658"/>
      <c r="DJ12" s="658"/>
      <c r="DK12" s="658"/>
      <c r="DL12" s="658"/>
      <c r="DM12" s="658"/>
      <c r="DN12" s="658"/>
      <c r="DO12" s="658"/>
      <c r="DP12" s="659"/>
      <c r="DQ12" s="663">
        <v>201950</v>
      </c>
      <c r="DR12" s="658"/>
      <c r="DS12" s="658"/>
      <c r="DT12" s="658"/>
      <c r="DU12" s="658"/>
      <c r="DV12" s="658"/>
      <c r="DW12" s="658"/>
      <c r="DX12" s="658"/>
      <c r="DY12" s="658"/>
      <c r="DZ12" s="658"/>
      <c r="EA12" s="658"/>
      <c r="EB12" s="658"/>
      <c r="EC12" s="694"/>
    </row>
    <row r="13" spans="2:143" ht="11.25" customHeight="1" x14ac:dyDescent="0.15">
      <c r="B13" s="654" t="s">
        <v>258</v>
      </c>
      <c r="C13" s="655"/>
      <c r="D13" s="655"/>
      <c r="E13" s="655"/>
      <c r="F13" s="655"/>
      <c r="G13" s="655"/>
      <c r="H13" s="655"/>
      <c r="I13" s="655"/>
      <c r="J13" s="655"/>
      <c r="K13" s="655"/>
      <c r="L13" s="655"/>
      <c r="M13" s="655"/>
      <c r="N13" s="655"/>
      <c r="O13" s="655"/>
      <c r="P13" s="655"/>
      <c r="Q13" s="656"/>
      <c r="R13" s="657" t="s">
        <v>179</v>
      </c>
      <c r="S13" s="658"/>
      <c r="T13" s="658"/>
      <c r="U13" s="658"/>
      <c r="V13" s="658"/>
      <c r="W13" s="658"/>
      <c r="X13" s="658"/>
      <c r="Y13" s="659"/>
      <c r="Z13" s="695" t="s">
        <v>179</v>
      </c>
      <c r="AA13" s="695"/>
      <c r="AB13" s="695"/>
      <c r="AC13" s="695"/>
      <c r="AD13" s="696" t="s">
        <v>179</v>
      </c>
      <c r="AE13" s="696"/>
      <c r="AF13" s="696"/>
      <c r="AG13" s="696"/>
      <c r="AH13" s="696"/>
      <c r="AI13" s="696"/>
      <c r="AJ13" s="696"/>
      <c r="AK13" s="696"/>
      <c r="AL13" s="660" t="s">
        <v>179</v>
      </c>
      <c r="AM13" s="661"/>
      <c r="AN13" s="661"/>
      <c r="AO13" s="697"/>
      <c r="AP13" s="654" t="s">
        <v>259</v>
      </c>
      <c r="AQ13" s="655"/>
      <c r="AR13" s="655"/>
      <c r="AS13" s="655"/>
      <c r="AT13" s="655"/>
      <c r="AU13" s="655"/>
      <c r="AV13" s="655"/>
      <c r="AW13" s="655"/>
      <c r="AX13" s="655"/>
      <c r="AY13" s="655"/>
      <c r="AZ13" s="655"/>
      <c r="BA13" s="655"/>
      <c r="BB13" s="655"/>
      <c r="BC13" s="655"/>
      <c r="BD13" s="655"/>
      <c r="BE13" s="655"/>
      <c r="BF13" s="656"/>
      <c r="BG13" s="657">
        <v>844584</v>
      </c>
      <c r="BH13" s="658"/>
      <c r="BI13" s="658"/>
      <c r="BJ13" s="658"/>
      <c r="BK13" s="658"/>
      <c r="BL13" s="658"/>
      <c r="BM13" s="658"/>
      <c r="BN13" s="659"/>
      <c r="BO13" s="695">
        <v>63</v>
      </c>
      <c r="BP13" s="695"/>
      <c r="BQ13" s="695"/>
      <c r="BR13" s="695"/>
      <c r="BS13" s="696" t="s">
        <v>179</v>
      </c>
      <c r="BT13" s="696"/>
      <c r="BU13" s="696"/>
      <c r="BV13" s="696"/>
      <c r="BW13" s="696"/>
      <c r="BX13" s="696"/>
      <c r="BY13" s="696"/>
      <c r="BZ13" s="696"/>
      <c r="CA13" s="696"/>
      <c r="CB13" s="731"/>
      <c r="CD13" s="654" t="s">
        <v>260</v>
      </c>
      <c r="CE13" s="655"/>
      <c r="CF13" s="655"/>
      <c r="CG13" s="655"/>
      <c r="CH13" s="655"/>
      <c r="CI13" s="655"/>
      <c r="CJ13" s="655"/>
      <c r="CK13" s="655"/>
      <c r="CL13" s="655"/>
      <c r="CM13" s="655"/>
      <c r="CN13" s="655"/>
      <c r="CO13" s="655"/>
      <c r="CP13" s="655"/>
      <c r="CQ13" s="656"/>
      <c r="CR13" s="657">
        <v>482584</v>
      </c>
      <c r="CS13" s="658"/>
      <c r="CT13" s="658"/>
      <c r="CU13" s="658"/>
      <c r="CV13" s="658"/>
      <c r="CW13" s="658"/>
      <c r="CX13" s="658"/>
      <c r="CY13" s="659"/>
      <c r="CZ13" s="695">
        <v>6.8</v>
      </c>
      <c r="DA13" s="695"/>
      <c r="DB13" s="695"/>
      <c r="DC13" s="695"/>
      <c r="DD13" s="663">
        <v>311000</v>
      </c>
      <c r="DE13" s="658"/>
      <c r="DF13" s="658"/>
      <c r="DG13" s="658"/>
      <c r="DH13" s="658"/>
      <c r="DI13" s="658"/>
      <c r="DJ13" s="658"/>
      <c r="DK13" s="658"/>
      <c r="DL13" s="658"/>
      <c r="DM13" s="658"/>
      <c r="DN13" s="658"/>
      <c r="DO13" s="658"/>
      <c r="DP13" s="659"/>
      <c r="DQ13" s="663">
        <v>234919</v>
      </c>
      <c r="DR13" s="658"/>
      <c r="DS13" s="658"/>
      <c r="DT13" s="658"/>
      <c r="DU13" s="658"/>
      <c r="DV13" s="658"/>
      <c r="DW13" s="658"/>
      <c r="DX13" s="658"/>
      <c r="DY13" s="658"/>
      <c r="DZ13" s="658"/>
      <c r="EA13" s="658"/>
      <c r="EB13" s="658"/>
      <c r="EC13" s="694"/>
    </row>
    <row r="14" spans="2:143" ht="11.25" customHeight="1" x14ac:dyDescent="0.15">
      <c r="B14" s="654" t="s">
        <v>261</v>
      </c>
      <c r="C14" s="655"/>
      <c r="D14" s="655"/>
      <c r="E14" s="655"/>
      <c r="F14" s="655"/>
      <c r="G14" s="655"/>
      <c r="H14" s="655"/>
      <c r="I14" s="655"/>
      <c r="J14" s="655"/>
      <c r="K14" s="655"/>
      <c r="L14" s="655"/>
      <c r="M14" s="655"/>
      <c r="N14" s="655"/>
      <c r="O14" s="655"/>
      <c r="P14" s="655"/>
      <c r="Q14" s="656"/>
      <c r="R14" s="657" t="s">
        <v>179</v>
      </c>
      <c r="S14" s="658"/>
      <c r="T14" s="658"/>
      <c r="U14" s="658"/>
      <c r="V14" s="658"/>
      <c r="W14" s="658"/>
      <c r="X14" s="658"/>
      <c r="Y14" s="659"/>
      <c r="Z14" s="695" t="s">
        <v>251</v>
      </c>
      <c r="AA14" s="695"/>
      <c r="AB14" s="695"/>
      <c r="AC14" s="695"/>
      <c r="AD14" s="696" t="s">
        <v>179</v>
      </c>
      <c r="AE14" s="696"/>
      <c r="AF14" s="696"/>
      <c r="AG14" s="696"/>
      <c r="AH14" s="696"/>
      <c r="AI14" s="696"/>
      <c r="AJ14" s="696"/>
      <c r="AK14" s="696"/>
      <c r="AL14" s="660" t="s">
        <v>179</v>
      </c>
      <c r="AM14" s="661"/>
      <c r="AN14" s="661"/>
      <c r="AO14" s="697"/>
      <c r="AP14" s="654" t="s">
        <v>262</v>
      </c>
      <c r="AQ14" s="655"/>
      <c r="AR14" s="655"/>
      <c r="AS14" s="655"/>
      <c r="AT14" s="655"/>
      <c r="AU14" s="655"/>
      <c r="AV14" s="655"/>
      <c r="AW14" s="655"/>
      <c r="AX14" s="655"/>
      <c r="AY14" s="655"/>
      <c r="AZ14" s="655"/>
      <c r="BA14" s="655"/>
      <c r="BB14" s="655"/>
      <c r="BC14" s="655"/>
      <c r="BD14" s="655"/>
      <c r="BE14" s="655"/>
      <c r="BF14" s="656"/>
      <c r="BG14" s="657">
        <v>46260</v>
      </c>
      <c r="BH14" s="658"/>
      <c r="BI14" s="658"/>
      <c r="BJ14" s="658"/>
      <c r="BK14" s="658"/>
      <c r="BL14" s="658"/>
      <c r="BM14" s="658"/>
      <c r="BN14" s="659"/>
      <c r="BO14" s="695">
        <v>3.5</v>
      </c>
      <c r="BP14" s="695"/>
      <c r="BQ14" s="695"/>
      <c r="BR14" s="695"/>
      <c r="BS14" s="696" t="s">
        <v>251</v>
      </c>
      <c r="BT14" s="696"/>
      <c r="BU14" s="696"/>
      <c r="BV14" s="696"/>
      <c r="BW14" s="696"/>
      <c r="BX14" s="696"/>
      <c r="BY14" s="696"/>
      <c r="BZ14" s="696"/>
      <c r="CA14" s="696"/>
      <c r="CB14" s="731"/>
      <c r="CD14" s="654" t="s">
        <v>263</v>
      </c>
      <c r="CE14" s="655"/>
      <c r="CF14" s="655"/>
      <c r="CG14" s="655"/>
      <c r="CH14" s="655"/>
      <c r="CI14" s="655"/>
      <c r="CJ14" s="655"/>
      <c r="CK14" s="655"/>
      <c r="CL14" s="655"/>
      <c r="CM14" s="655"/>
      <c r="CN14" s="655"/>
      <c r="CO14" s="655"/>
      <c r="CP14" s="655"/>
      <c r="CQ14" s="656"/>
      <c r="CR14" s="657">
        <v>523448</v>
      </c>
      <c r="CS14" s="658"/>
      <c r="CT14" s="658"/>
      <c r="CU14" s="658"/>
      <c r="CV14" s="658"/>
      <c r="CW14" s="658"/>
      <c r="CX14" s="658"/>
      <c r="CY14" s="659"/>
      <c r="CZ14" s="695">
        <v>7.4</v>
      </c>
      <c r="DA14" s="695"/>
      <c r="DB14" s="695"/>
      <c r="DC14" s="695"/>
      <c r="DD14" s="663">
        <v>293018</v>
      </c>
      <c r="DE14" s="658"/>
      <c r="DF14" s="658"/>
      <c r="DG14" s="658"/>
      <c r="DH14" s="658"/>
      <c r="DI14" s="658"/>
      <c r="DJ14" s="658"/>
      <c r="DK14" s="658"/>
      <c r="DL14" s="658"/>
      <c r="DM14" s="658"/>
      <c r="DN14" s="658"/>
      <c r="DO14" s="658"/>
      <c r="DP14" s="659"/>
      <c r="DQ14" s="663">
        <v>226519</v>
      </c>
      <c r="DR14" s="658"/>
      <c r="DS14" s="658"/>
      <c r="DT14" s="658"/>
      <c r="DU14" s="658"/>
      <c r="DV14" s="658"/>
      <c r="DW14" s="658"/>
      <c r="DX14" s="658"/>
      <c r="DY14" s="658"/>
      <c r="DZ14" s="658"/>
      <c r="EA14" s="658"/>
      <c r="EB14" s="658"/>
      <c r="EC14" s="694"/>
    </row>
    <row r="15" spans="2:143" ht="11.25" customHeight="1" x14ac:dyDescent="0.15">
      <c r="B15" s="654" t="s">
        <v>264</v>
      </c>
      <c r="C15" s="655"/>
      <c r="D15" s="655"/>
      <c r="E15" s="655"/>
      <c r="F15" s="655"/>
      <c r="G15" s="655"/>
      <c r="H15" s="655"/>
      <c r="I15" s="655"/>
      <c r="J15" s="655"/>
      <c r="K15" s="655"/>
      <c r="L15" s="655"/>
      <c r="M15" s="655"/>
      <c r="N15" s="655"/>
      <c r="O15" s="655"/>
      <c r="P15" s="655"/>
      <c r="Q15" s="656"/>
      <c r="R15" s="657" t="s">
        <v>179</v>
      </c>
      <c r="S15" s="658"/>
      <c r="T15" s="658"/>
      <c r="U15" s="658"/>
      <c r="V15" s="658"/>
      <c r="W15" s="658"/>
      <c r="X15" s="658"/>
      <c r="Y15" s="659"/>
      <c r="Z15" s="695" t="s">
        <v>179</v>
      </c>
      <c r="AA15" s="695"/>
      <c r="AB15" s="695"/>
      <c r="AC15" s="695"/>
      <c r="AD15" s="696" t="s">
        <v>179</v>
      </c>
      <c r="AE15" s="696"/>
      <c r="AF15" s="696"/>
      <c r="AG15" s="696"/>
      <c r="AH15" s="696"/>
      <c r="AI15" s="696"/>
      <c r="AJ15" s="696"/>
      <c r="AK15" s="696"/>
      <c r="AL15" s="660" t="s">
        <v>179</v>
      </c>
      <c r="AM15" s="661"/>
      <c r="AN15" s="661"/>
      <c r="AO15" s="697"/>
      <c r="AP15" s="654" t="s">
        <v>265</v>
      </c>
      <c r="AQ15" s="655"/>
      <c r="AR15" s="655"/>
      <c r="AS15" s="655"/>
      <c r="AT15" s="655"/>
      <c r="AU15" s="655"/>
      <c r="AV15" s="655"/>
      <c r="AW15" s="655"/>
      <c r="AX15" s="655"/>
      <c r="AY15" s="655"/>
      <c r="AZ15" s="655"/>
      <c r="BA15" s="655"/>
      <c r="BB15" s="655"/>
      <c r="BC15" s="655"/>
      <c r="BD15" s="655"/>
      <c r="BE15" s="655"/>
      <c r="BF15" s="656"/>
      <c r="BG15" s="657">
        <v>96830</v>
      </c>
      <c r="BH15" s="658"/>
      <c r="BI15" s="658"/>
      <c r="BJ15" s="658"/>
      <c r="BK15" s="658"/>
      <c r="BL15" s="658"/>
      <c r="BM15" s="658"/>
      <c r="BN15" s="659"/>
      <c r="BO15" s="695">
        <v>7.2</v>
      </c>
      <c r="BP15" s="695"/>
      <c r="BQ15" s="695"/>
      <c r="BR15" s="695"/>
      <c r="BS15" s="696" t="s">
        <v>179</v>
      </c>
      <c r="BT15" s="696"/>
      <c r="BU15" s="696"/>
      <c r="BV15" s="696"/>
      <c r="BW15" s="696"/>
      <c r="BX15" s="696"/>
      <c r="BY15" s="696"/>
      <c r="BZ15" s="696"/>
      <c r="CA15" s="696"/>
      <c r="CB15" s="731"/>
      <c r="CD15" s="654" t="s">
        <v>266</v>
      </c>
      <c r="CE15" s="655"/>
      <c r="CF15" s="655"/>
      <c r="CG15" s="655"/>
      <c r="CH15" s="655"/>
      <c r="CI15" s="655"/>
      <c r="CJ15" s="655"/>
      <c r="CK15" s="655"/>
      <c r="CL15" s="655"/>
      <c r="CM15" s="655"/>
      <c r="CN15" s="655"/>
      <c r="CO15" s="655"/>
      <c r="CP15" s="655"/>
      <c r="CQ15" s="656"/>
      <c r="CR15" s="657">
        <v>501451</v>
      </c>
      <c r="CS15" s="658"/>
      <c r="CT15" s="658"/>
      <c r="CU15" s="658"/>
      <c r="CV15" s="658"/>
      <c r="CW15" s="658"/>
      <c r="CX15" s="658"/>
      <c r="CY15" s="659"/>
      <c r="CZ15" s="695">
        <v>7.1</v>
      </c>
      <c r="DA15" s="695"/>
      <c r="DB15" s="695"/>
      <c r="DC15" s="695"/>
      <c r="DD15" s="663">
        <v>87515</v>
      </c>
      <c r="DE15" s="658"/>
      <c r="DF15" s="658"/>
      <c r="DG15" s="658"/>
      <c r="DH15" s="658"/>
      <c r="DI15" s="658"/>
      <c r="DJ15" s="658"/>
      <c r="DK15" s="658"/>
      <c r="DL15" s="658"/>
      <c r="DM15" s="658"/>
      <c r="DN15" s="658"/>
      <c r="DO15" s="658"/>
      <c r="DP15" s="659"/>
      <c r="DQ15" s="663">
        <v>396502</v>
      </c>
      <c r="DR15" s="658"/>
      <c r="DS15" s="658"/>
      <c r="DT15" s="658"/>
      <c r="DU15" s="658"/>
      <c r="DV15" s="658"/>
      <c r="DW15" s="658"/>
      <c r="DX15" s="658"/>
      <c r="DY15" s="658"/>
      <c r="DZ15" s="658"/>
      <c r="EA15" s="658"/>
      <c r="EB15" s="658"/>
      <c r="EC15" s="694"/>
    </row>
    <row r="16" spans="2:143" ht="11.25" customHeight="1" x14ac:dyDescent="0.15">
      <c r="B16" s="654" t="s">
        <v>267</v>
      </c>
      <c r="C16" s="655"/>
      <c r="D16" s="655"/>
      <c r="E16" s="655"/>
      <c r="F16" s="655"/>
      <c r="G16" s="655"/>
      <c r="H16" s="655"/>
      <c r="I16" s="655"/>
      <c r="J16" s="655"/>
      <c r="K16" s="655"/>
      <c r="L16" s="655"/>
      <c r="M16" s="655"/>
      <c r="N16" s="655"/>
      <c r="O16" s="655"/>
      <c r="P16" s="655"/>
      <c r="Q16" s="656"/>
      <c r="R16" s="657">
        <v>4649</v>
      </c>
      <c r="S16" s="658"/>
      <c r="T16" s="658"/>
      <c r="U16" s="658"/>
      <c r="V16" s="658"/>
      <c r="W16" s="658"/>
      <c r="X16" s="658"/>
      <c r="Y16" s="659"/>
      <c r="Z16" s="695">
        <v>0.1</v>
      </c>
      <c r="AA16" s="695"/>
      <c r="AB16" s="695"/>
      <c r="AC16" s="695"/>
      <c r="AD16" s="696">
        <v>4649</v>
      </c>
      <c r="AE16" s="696"/>
      <c r="AF16" s="696"/>
      <c r="AG16" s="696"/>
      <c r="AH16" s="696"/>
      <c r="AI16" s="696"/>
      <c r="AJ16" s="696"/>
      <c r="AK16" s="696"/>
      <c r="AL16" s="660">
        <v>0.1</v>
      </c>
      <c r="AM16" s="661"/>
      <c r="AN16" s="661"/>
      <c r="AO16" s="697"/>
      <c r="AP16" s="654" t="s">
        <v>268</v>
      </c>
      <c r="AQ16" s="655"/>
      <c r="AR16" s="655"/>
      <c r="AS16" s="655"/>
      <c r="AT16" s="655"/>
      <c r="AU16" s="655"/>
      <c r="AV16" s="655"/>
      <c r="AW16" s="655"/>
      <c r="AX16" s="655"/>
      <c r="AY16" s="655"/>
      <c r="AZ16" s="655"/>
      <c r="BA16" s="655"/>
      <c r="BB16" s="655"/>
      <c r="BC16" s="655"/>
      <c r="BD16" s="655"/>
      <c r="BE16" s="655"/>
      <c r="BF16" s="656"/>
      <c r="BG16" s="657" t="s">
        <v>179</v>
      </c>
      <c r="BH16" s="658"/>
      <c r="BI16" s="658"/>
      <c r="BJ16" s="658"/>
      <c r="BK16" s="658"/>
      <c r="BL16" s="658"/>
      <c r="BM16" s="658"/>
      <c r="BN16" s="659"/>
      <c r="BO16" s="695" t="s">
        <v>179</v>
      </c>
      <c r="BP16" s="695"/>
      <c r="BQ16" s="695"/>
      <c r="BR16" s="695"/>
      <c r="BS16" s="696" t="s">
        <v>179</v>
      </c>
      <c r="BT16" s="696"/>
      <c r="BU16" s="696"/>
      <c r="BV16" s="696"/>
      <c r="BW16" s="696"/>
      <c r="BX16" s="696"/>
      <c r="BY16" s="696"/>
      <c r="BZ16" s="696"/>
      <c r="CA16" s="696"/>
      <c r="CB16" s="731"/>
      <c r="CD16" s="654" t="s">
        <v>269</v>
      </c>
      <c r="CE16" s="655"/>
      <c r="CF16" s="655"/>
      <c r="CG16" s="655"/>
      <c r="CH16" s="655"/>
      <c r="CI16" s="655"/>
      <c r="CJ16" s="655"/>
      <c r="CK16" s="655"/>
      <c r="CL16" s="655"/>
      <c r="CM16" s="655"/>
      <c r="CN16" s="655"/>
      <c r="CO16" s="655"/>
      <c r="CP16" s="655"/>
      <c r="CQ16" s="656"/>
      <c r="CR16" s="657">
        <v>648870</v>
      </c>
      <c r="CS16" s="658"/>
      <c r="CT16" s="658"/>
      <c r="CU16" s="658"/>
      <c r="CV16" s="658"/>
      <c r="CW16" s="658"/>
      <c r="CX16" s="658"/>
      <c r="CY16" s="659"/>
      <c r="CZ16" s="695">
        <v>9.1999999999999993</v>
      </c>
      <c r="DA16" s="695"/>
      <c r="DB16" s="695"/>
      <c r="DC16" s="695"/>
      <c r="DD16" s="663" t="s">
        <v>179</v>
      </c>
      <c r="DE16" s="658"/>
      <c r="DF16" s="658"/>
      <c r="DG16" s="658"/>
      <c r="DH16" s="658"/>
      <c r="DI16" s="658"/>
      <c r="DJ16" s="658"/>
      <c r="DK16" s="658"/>
      <c r="DL16" s="658"/>
      <c r="DM16" s="658"/>
      <c r="DN16" s="658"/>
      <c r="DO16" s="658"/>
      <c r="DP16" s="659"/>
      <c r="DQ16" s="663">
        <v>42192</v>
      </c>
      <c r="DR16" s="658"/>
      <c r="DS16" s="658"/>
      <c r="DT16" s="658"/>
      <c r="DU16" s="658"/>
      <c r="DV16" s="658"/>
      <c r="DW16" s="658"/>
      <c r="DX16" s="658"/>
      <c r="DY16" s="658"/>
      <c r="DZ16" s="658"/>
      <c r="EA16" s="658"/>
      <c r="EB16" s="658"/>
      <c r="EC16" s="694"/>
    </row>
    <row r="17" spans="2:133" ht="11.25" customHeight="1" x14ac:dyDescent="0.15">
      <c r="B17" s="654" t="s">
        <v>270</v>
      </c>
      <c r="C17" s="655"/>
      <c r="D17" s="655"/>
      <c r="E17" s="655"/>
      <c r="F17" s="655"/>
      <c r="G17" s="655"/>
      <c r="H17" s="655"/>
      <c r="I17" s="655"/>
      <c r="J17" s="655"/>
      <c r="K17" s="655"/>
      <c r="L17" s="655"/>
      <c r="M17" s="655"/>
      <c r="N17" s="655"/>
      <c r="O17" s="655"/>
      <c r="P17" s="655"/>
      <c r="Q17" s="656"/>
      <c r="R17" s="657">
        <v>16817</v>
      </c>
      <c r="S17" s="658"/>
      <c r="T17" s="658"/>
      <c r="U17" s="658"/>
      <c r="V17" s="658"/>
      <c r="W17" s="658"/>
      <c r="X17" s="658"/>
      <c r="Y17" s="659"/>
      <c r="Z17" s="695">
        <v>0.2</v>
      </c>
      <c r="AA17" s="695"/>
      <c r="AB17" s="695"/>
      <c r="AC17" s="695"/>
      <c r="AD17" s="696">
        <v>16817</v>
      </c>
      <c r="AE17" s="696"/>
      <c r="AF17" s="696"/>
      <c r="AG17" s="696"/>
      <c r="AH17" s="696"/>
      <c r="AI17" s="696"/>
      <c r="AJ17" s="696"/>
      <c r="AK17" s="696"/>
      <c r="AL17" s="660">
        <v>0.4</v>
      </c>
      <c r="AM17" s="661"/>
      <c r="AN17" s="661"/>
      <c r="AO17" s="697"/>
      <c r="AP17" s="654" t="s">
        <v>271</v>
      </c>
      <c r="AQ17" s="655"/>
      <c r="AR17" s="655"/>
      <c r="AS17" s="655"/>
      <c r="AT17" s="655"/>
      <c r="AU17" s="655"/>
      <c r="AV17" s="655"/>
      <c r="AW17" s="655"/>
      <c r="AX17" s="655"/>
      <c r="AY17" s="655"/>
      <c r="AZ17" s="655"/>
      <c r="BA17" s="655"/>
      <c r="BB17" s="655"/>
      <c r="BC17" s="655"/>
      <c r="BD17" s="655"/>
      <c r="BE17" s="655"/>
      <c r="BF17" s="656"/>
      <c r="BG17" s="657" t="s">
        <v>179</v>
      </c>
      <c r="BH17" s="658"/>
      <c r="BI17" s="658"/>
      <c r="BJ17" s="658"/>
      <c r="BK17" s="658"/>
      <c r="BL17" s="658"/>
      <c r="BM17" s="658"/>
      <c r="BN17" s="659"/>
      <c r="BO17" s="695" t="s">
        <v>179</v>
      </c>
      <c r="BP17" s="695"/>
      <c r="BQ17" s="695"/>
      <c r="BR17" s="695"/>
      <c r="BS17" s="696" t="s">
        <v>251</v>
      </c>
      <c r="BT17" s="696"/>
      <c r="BU17" s="696"/>
      <c r="BV17" s="696"/>
      <c r="BW17" s="696"/>
      <c r="BX17" s="696"/>
      <c r="BY17" s="696"/>
      <c r="BZ17" s="696"/>
      <c r="CA17" s="696"/>
      <c r="CB17" s="731"/>
      <c r="CD17" s="654" t="s">
        <v>272</v>
      </c>
      <c r="CE17" s="655"/>
      <c r="CF17" s="655"/>
      <c r="CG17" s="655"/>
      <c r="CH17" s="655"/>
      <c r="CI17" s="655"/>
      <c r="CJ17" s="655"/>
      <c r="CK17" s="655"/>
      <c r="CL17" s="655"/>
      <c r="CM17" s="655"/>
      <c r="CN17" s="655"/>
      <c r="CO17" s="655"/>
      <c r="CP17" s="655"/>
      <c r="CQ17" s="656"/>
      <c r="CR17" s="657">
        <v>797092</v>
      </c>
      <c r="CS17" s="658"/>
      <c r="CT17" s="658"/>
      <c r="CU17" s="658"/>
      <c r="CV17" s="658"/>
      <c r="CW17" s="658"/>
      <c r="CX17" s="658"/>
      <c r="CY17" s="659"/>
      <c r="CZ17" s="695">
        <v>11.3</v>
      </c>
      <c r="DA17" s="695"/>
      <c r="DB17" s="695"/>
      <c r="DC17" s="695"/>
      <c r="DD17" s="663" t="s">
        <v>179</v>
      </c>
      <c r="DE17" s="658"/>
      <c r="DF17" s="658"/>
      <c r="DG17" s="658"/>
      <c r="DH17" s="658"/>
      <c r="DI17" s="658"/>
      <c r="DJ17" s="658"/>
      <c r="DK17" s="658"/>
      <c r="DL17" s="658"/>
      <c r="DM17" s="658"/>
      <c r="DN17" s="658"/>
      <c r="DO17" s="658"/>
      <c r="DP17" s="659"/>
      <c r="DQ17" s="663">
        <v>734959</v>
      </c>
      <c r="DR17" s="658"/>
      <c r="DS17" s="658"/>
      <c r="DT17" s="658"/>
      <c r="DU17" s="658"/>
      <c r="DV17" s="658"/>
      <c r="DW17" s="658"/>
      <c r="DX17" s="658"/>
      <c r="DY17" s="658"/>
      <c r="DZ17" s="658"/>
      <c r="EA17" s="658"/>
      <c r="EB17" s="658"/>
      <c r="EC17" s="694"/>
    </row>
    <row r="18" spans="2:133" ht="11.25" customHeight="1" x14ac:dyDescent="0.15">
      <c r="B18" s="654" t="s">
        <v>273</v>
      </c>
      <c r="C18" s="655"/>
      <c r="D18" s="655"/>
      <c r="E18" s="655"/>
      <c r="F18" s="655"/>
      <c r="G18" s="655"/>
      <c r="H18" s="655"/>
      <c r="I18" s="655"/>
      <c r="J18" s="655"/>
      <c r="K18" s="655"/>
      <c r="L18" s="655"/>
      <c r="M18" s="655"/>
      <c r="N18" s="655"/>
      <c r="O18" s="655"/>
      <c r="P18" s="655"/>
      <c r="Q18" s="656"/>
      <c r="R18" s="657">
        <v>6671</v>
      </c>
      <c r="S18" s="658"/>
      <c r="T18" s="658"/>
      <c r="U18" s="658"/>
      <c r="V18" s="658"/>
      <c r="W18" s="658"/>
      <c r="X18" s="658"/>
      <c r="Y18" s="659"/>
      <c r="Z18" s="695">
        <v>0.1</v>
      </c>
      <c r="AA18" s="695"/>
      <c r="AB18" s="695"/>
      <c r="AC18" s="695"/>
      <c r="AD18" s="696">
        <v>6671</v>
      </c>
      <c r="AE18" s="696"/>
      <c r="AF18" s="696"/>
      <c r="AG18" s="696"/>
      <c r="AH18" s="696"/>
      <c r="AI18" s="696"/>
      <c r="AJ18" s="696"/>
      <c r="AK18" s="696"/>
      <c r="AL18" s="660">
        <v>0.2</v>
      </c>
      <c r="AM18" s="661"/>
      <c r="AN18" s="661"/>
      <c r="AO18" s="697"/>
      <c r="AP18" s="654" t="s">
        <v>274</v>
      </c>
      <c r="AQ18" s="655"/>
      <c r="AR18" s="655"/>
      <c r="AS18" s="655"/>
      <c r="AT18" s="655"/>
      <c r="AU18" s="655"/>
      <c r="AV18" s="655"/>
      <c r="AW18" s="655"/>
      <c r="AX18" s="655"/>
      <c r="AY18" s="655"/>
      <c r="AZ18" s="655"/>
      <c r="BA18" s="655"/>
      <c r="BB18" s="655"/>
      <c r="BC18" s="655"/>
      <c r="BD18" s="655"/>
      <c r="BE18" s="655"/>
      <c r="BF18" s="656"/>
      <c r="BG18" s="657" t="s">
        <v>179</v>
      </c>
      <c r="BH18" s="658"/>
      <c r="BI18" s="658"/>
      <c r="BJ18" s="658"/>
      <c r="BK18" s="658"/>
      <c r="BL18" s="658"/>
      <c r="BM18" s="658"/>
      <c r="BN18" s="659"/>
      <c r="BO18" s="695" t="s">
        <v>179</v>
      </c>
      <c r="BP18" s="695"/>
      <c r="BQ18" s="695"/>
      <c r="BR18" s="695"/>
      <c r="BS18" s="696" t="s">
        <v>179</v>
      </c>
      <c r="BT18" s="696"/>
      <c r="BU18" s="696"/>
      <c r="BV18" s="696"/>
      <c r="BW18" s="696"/>
      <c r="BX18" s="696"/>
      <c r="BY18" s="696"/>
      <c r="BZ18" s="696"/>
      <c r="CA18" s="696"/>
      <c r="CB18" s="731"/>
      <c r="CD18" s="654" t="s">
        <v>275</v>
      </c>
      <c r="CE18" s="655"/>
      <c r="CF18" s="655"/>
      <c r="CG18" s="655"/>
      <c r="CH18" s="655"/>
      <c r="CI18" s="655"/>
      <c r="CJ18" s="655"/>
      <c r="CK18" s="655"/>
      <c r="CL18" s="655"/>
      <c r="CM18" s="655"/>
      <c r="CN18" s="655"/>
      <c r="CO18" s="655"/>
      <c r="CP18" s="655"/>
      <c r="CQ18" s="656"/>
      <c r="CR18" s="657" t="s">
        <v>179</v>
      </c>
      <c r="CS18" s="658"/>
      <c r="CT18" s="658"/>
      <c r="CU18" s="658"/>
      <c r="CV18" s="658"/>
      <c r="CW18" s="658"/>
      <c r="CX18" s="658"/>
      <c r="CY18" s="659"/>
      <c r="CZ18" s="695" t="s">
        <v>179</v>
      </c>
      <c r="DA18" s="695"/>
      <c r="DB18" s="695"/>
      <c r="DC18" s="695"/>
      <c r="DD18" s="663" t="s">
        <v>179</v>
      </c>
      <c r="DE18" s="658"/>
      <c r="DF18" s="658"/>
      <c r="DG18" s="658"/>
      <c r="DH18" s="658"/>
      <c r="DI18" s="658"/>
      <c r="DJ18" s="658"/>
      <c r="DK18" s="658"/>
      <c r="DL18" s="658"/>
      <c r="DM18" s="658"/>
      <c r="DN18" s="658"/>
      <c r="DO18" s="658"/>
      <c r="DP18" s="659"/>
      <c r="DQ18" s="663" t="s">
        <v>179</v>
      </c>
      <c r="DR18" s="658"/>
      <c r="DS18" s="658"/>
      <c r="DT18" s="658"/>
      <c r="DU18" s="658"/>
      <c r="DV18" s="658"/>
      <c r="DW18" s="658"/>
      <c r="DX18" s="658"/>
      <c r="DY18" s="658"/>
      <c r="DZ18" s="658"/>
      <c r="EA18" s="658"/>
      <c r="EB18" s="658"/>
      <c r="EC18" s="694"/>
    </row>
    <row r="19" spans="2:133" ht="11.25" customHeight="1" x14ac:dyDescent="0.15">
      <c r="B19" s="654" t="s">
        <v>276</v>
      </c>
      <c r="C19" s="655"/>
      <c r="D19" s="655"/>
      <c r="E19" s="655"/>
      <c r="F19" s="655"/>
      <c r="G19" s="655"/>
      <c r="H19" s="655"/>
      <c r="I19" s="655"/>
      <c r="J19" s="655"/>
      <c r="K19" s="655"/>
      <c r="L19" s="655"/>
      <c r="M19" s="655"/>
      <c r="N19" s="655"/>
      <c r="O19" s="655"/>
      <c r="P19" s="655"/>
      <c r="Q19" s="656"/>
      <c r="R19" s="657">
        <v>6418</v>
      </c>
      <c r="S19" s="658"/>
      <c r="T19" s="658"/>
      <c r="U19" s="658"/>
      <c r="V19" s="658"/>
      <c r="W19" s="658"/>
      <c r="X19" s="658"/>
      <c r="Y19" s="659"/>
      <c r="Z19" s="695">
        <v>0.1</v>
      </c>
      <c r="AA19" s="695"/>
      <c r="AB19" s="695"/>
      <c r="AC19" s="695"/>
      <c r="AD19" s="696">
        <v>6418</v>
      </c>
      <c r="AE19" s="696"/>
      <c r="AF19" s="696"/>
      <c r="AG19" s="696"/>
      <c r="AH19" s="696"/>
      <c r="AI19" s="696"/>
      <c r="AJ19" s="696"/>
      <c r="AK19" s="696"/>
      <c r="AL19" s="660">
        <v>0.2</v>
      </c>
      <c r="AM19" s="661"/>
      <c r="AN19" s="661"/>
      <c r="AO19" s="697"/>
      <c r="AP19" s="654" t="s">
        <v>277</v>
      </c>
      <c r="AQ19" s="655"/>
      <c r="AR19" s="655"/>
      <c r="AS19" s="655"/>
      <c r="AT19" s="655"/>
      <c r="AU19" s="655"/>
      <c r="AV19" s="655"/>
      <c r="AW19" s="655"/>
      <c r="AX19" s="655"/>
      <c r="AY19" s="655"/>
      <c r="AZ19" s="655"/>
      <c r="BA19" s="655"/>
      <c r="BB19" s="655"/>
      <c r="BC19" s="655"/>
      <c r="BD19" s="655"/>
      <c r="BE19" s="655"/>
      <c r="BF19" s="656"/>
      <c r="BG19" s="657">
        <v>4990</v>
      </c>
      <c r="BH19" s="658"/>
      <c r="BI19" s="658"/>
      <c r="BJ19" s="658"/>
      <c r="BK19" s="658"/>
      <c r="BL19" s="658"/>
      <c r="BM19" s="658"/>
      <c r="BN19" s="659"/>
      <c r="BO19" s="695">
        <v>0.4</v>
      </c>
      <c r="BP19" s="695"/>
      <c r="BQ19" s="695"/>
      <c r="BR19" s="695"/>
      <c r="BS19" s="696" t="s">
        <v>179</v>
      </c>
      <c r="BT19" s="696"/>
      <c r="BU19" s="696"/>
      <c r="BV19" s="696"/>
      <c r="BW19" s="696"/>
      <c r="BX19" s="696"/>
      <c r="BY19" s="696"/>
      <c r="BZ19" s="696"/>
      <c r="CA19" s="696"/>
      <c r="CB19" s="731"/>
      <c r="CD19" s="654" t="s">
        <v>278</v>
      </c>
      <c r="CE19" s="655"/>
      <c r="CF19" s="655"/>
      <c r="CG19" s="655"/>
      <c r="CH19" s="655"/>
      <c r="CI19" s="655"/>
      <c r="CJ19" s="655"/>
      <c r="CK19" s="655"/>
      <c r="CL19" s="655"/>
      <c r="CM19" s="655"/>
      <c r="CN19" s="655"/>
      <c r="CO19" s="655"/>
      <c r="CP19" s="655"/>
      <c r="CQ19" s="656"/>
      <c r="CR19" s="657" t="s">
        <v>179</v>
      </c>
      <c r="CS19" s="658"/>
      <c r="CT19" s="658"/>
      <c r="CU19" s="658"/>
      <c r="CV19" s="658"/>
      <c r="CW19" s="658"/>
      <c r="CX19" s="658"/>
      <c r="CY19" s="659"/>
      <c r="CZ19" s="695" t="s">
        <v>179</v>
      </c>
      <c r="DA19" s="695"/>
      <c r="DB19" s="695"/>
      <c r="DC19" s="695"/>
      <c r="DD19" s="663" t="s">
        <v>179</v>
      </c>
      <c r="DE19" s="658"/>
      <c r="DF19" s="658"/>
      <c r="DG19" s="658"/>
      <c r="DH19" s="658"/>
      <c r="DI19" s="658"/>
      <c r="DJ19" s="658"/>
      <c r="DK19" s="658"/>
      <c r="DL19" s="658"/>
      <c r="DM19" s="658"/>
      <c r="DN19" s="658"/>
      <c r="DO19" s="658"/>
      <c r="DP19" s="659"/>
      <c r="DQ19" s="663" t="s">
        <v>179</v>
      </c>
      <c r="DR19" s="658"/>
      <c r="DS19" s="658"/>
      <c r="DT19" s="658"/>
      <c r="DU19" s="658"/>
      <c r="DV19" s="658"/>
      <c r="DW19" s="658"/>
      <c r="DX19" s="658"/>
      <c r="DY19" s="658"/>
      <c r="DZ19" s="658"/>
      <c r="EA19" s="658"/>
      <c r="EB19" s="658"/>
      <c r="EC19" s="694"/>
    </row>
    <row r="20" spans="2:133" ht="11.25" customHeight="1" x14ac:dyDescent="0.15">
      <c r="B20" s="732" t="s">
        <v>279</v>
      </c>
      <c r="C20" s="733"/>
      <c r="D20" s="733"/>
      <c r="E20" s="733"/>
      <c r="F20" s="733"/>
      <c r="G20" s="733"/>
      <c r="H20" s="733"/>
      <c r="I20" s="733"/>
      <c r="J20" s="733"/>
      <c r="K20" s="733"/>
      <c r="L20" s="733"/>
      <c r="M20" s="733"/>
      <c r="N20" s="733"/>
      <c r="O20" s="733"/>
      <c r="P20" s="733"/>
      <c r="Q20" s="734"/>
      <c r="R20" s="657">
        <v>253</v>
      </c>
      <c r="S20" s="658"/>
      <c r="T20" s="658"/>
      <c r="U20" s="658"/>
      <c r="V20" s="658"/>
      <c r="W20" s="658"/>
      <c r="X20" s="658"/>
      <c r="Y20" s="659"/>
      <c r="Z20" s="695">
        <v>0</v>
      </c>
      <c r="AA20" s="695"/>
      <c r="AB20" s="695"/>
      <c r="AC20" s="695"/>
      <c r="AD20" s="696">
        <v>253</v>
      </c>
      <c r="AE20" s="696"/>
      <c r="AF20" s="696"/>
      <c r="AG20" s="696"/>
      <c r="AH20" s="696"/>
      <c r="AI20" s="696"/>
      <c r="AJ20" s="696"/>
      <c r="AK20" s="696"/>
      <c r="AL20" s="660">
        <v>0</v>
      </c>
      <c r="AM20" s="661"/>
      <c r="AN20" s="661"/>
      <c r="AO20" s="697"/>
      <c r="AP20" s="654" t="s">
        <v>280</v>
      </c>
      <c r="AQ20" s="655"/>
      <c r="AR20" s="655"/>
      <c r="AS20" s="655"/>
      <c r="AT20" s="655"/>
      <c r="AU20" s="655"/>
      <c r="AV20" s="655"/>
      <c r="AW20" s="655"/>
      <c r="AX20" s="655"/>
      <c r="AY20" s="655"/>
      <c r="AZ20" s="655"/>
      <c r="BA20" s="655"/>
      <c r="BB20" s="655"/>
      <c r="BC20" s="655"/>
      <c r="BD20" s="655"/>
      <c r="BE20" s="655"/>
      <c r="BF20" s="656"/>
      <c r="BG20" s="657">
        <v>4990</v>
      </c>
      <c r="BH20" s="658"/>
      <c r="BI20" s="658"/>
      <c r="BJ20" s="658"/>
      <c r="BK20" s="658"/>
      <c r="BL20" s="658"/>
      <c r="BM20" s="658"/>
      <c r="BN20" s="659"/>
      <c r="BO20" s="695">
        <v>0.4</v>
      </c>
      <c r="BP20" s="695"/>
      <c r="BQ20" s="695"/>
      <c r="BR20" s="695"/>
      <c r="BS20" s="696" t="s">
        <v>179</v>
      </c>
      <c r="BT20" s="696"/>
      <c r="BU20" s="696"/>
      <c r="BV20" s="696"/>
      <c r="BW20" s="696"/>
      <c r="BX20" s="696"/>
      <c r="BY20" s="696"/>
      <c r="BZ20" s="696"/>
      <c r="CA20" s="696"/>
      <c r="CB20" s="731"/>
      <c r="CD20" s="654" t="s">
        <v>281</v>
      </c>
      <c r="CE20" s="655"/>
      <c r="CF20" s="655"/>
      <c r="CG20" s="655"/>
      <c r="CH20" s="655"/>
      <c r="CI20" s="655"/>
      <c r="CJ20" s="655"/>
      <c r="CK20" s="655"/>
      <c r="CL20" s="655"/>
      <c r="CM20" s="655"/>
      <c r="CN20" s="655"/>
      <c r="CO20" s="655"/>
      <c r="CP20" s="655"/>
      <c r="CQ20" s="656"/>
      <c r="CR20" s="657">
        <v>7078829</v>
      </c>
      <c r="CS20" s="658"/>
      <c r="CT20" s="658"/>
      <c r="CU20" s="658"/>
      <c r="CV20" s="658"/>
      <c r="CW20" s="658"/>
      <c r="CX20" s="658"/>
      <c r="CY20" s="659"/>
      <c r="CZ20" s="695">
        <v>100</v>
      </c>
      <c r="DA20" s="695"/>
      <c r="DB20" s="695"/>
      <c r="DC20" s="695"/>
      <c r="DD20" s="663">
        <v>814014</v>
      </c>
      <c r="DE20" s="658"/>
      <c r="DF20" s="658"/>
      <c r="DG20" s="658"/>
      <c r="DH20" s="658"/>
      <c r="DI20" s="658"/>
      <c r="DJ20" s="658"/>
      <c r="DK20" s="658"/>
      <c r="DL20" s="658"/>
      <c r="DM20" s="658"/>
      <c r="DN20" s="658"/>
      <c r="DO20" s="658"/>
      <c r="DP20" s="659"/>
      <c r="DQ20" s="663">
        <v>4275164</v>
      </c>
      <c r="DR20" s="658"/>
      <c r="DS20" s="658"/>
      <c r="DT20" s="658"/>
      <c r="DU20" s="658"/>
      <c r="DV20" s="658"/>
      <c r="DW20" s="658"/>
      <c r="DX20" s="658"/>
      <c r="DY20" s="658"/>
      <c r="DZ20" s="658"/>
      <c r="EA20" s="658"/>
      <c r="EB20" s="658"/>
      <c r="EC20" s="694"/>
    </row>
    <row r="21" spans="2:133" ht="11.25" customHeight="1" x14ac:dyDescent="0.15">
      <c r="B21" s="654" t="s">
        <v>282</v>
      </c>
      <c r="C21" s="655"/>
      <c r="D21" s="655"/>
      <c r="E21" s="655"/>
      <c r="F21" s="655"/>
      <c r="G21" s="655"/>
      <c r="H21" s="655"/>
      <c r="I21" s="655"/>
      <c r="J21" s="655"/>
      <c r="K21" s="655"/>
      <c r="L21" s="655"/>
      <c r="M21" s="655"/>
      <c r="N21" s="655"/>
      <c r="O21" s="655"/>
      <c r="P21" s="655"/>
      <c r="Q21" s="656"/>
      <c r="R21" s="657">
        <v>2254925</v>
      </c>
      <c r="S21" s="658"/>
      <c r="T21" s="658"/>
      <c r="U21" s="658"/>
      <c r="V21" s="658"/>
      <c r="W21" s="658"/>
      <c r="X21" s="658"/>
      <c r="Y21" s="659"/>
      <c r="Z21" s="695">
        <v>31</v>
      </c>
      <c r="AA21" s="695"/>
      <c r="AB21" s="695"/>
      <c r="AC21" s="695"/>
      <c r="AD21" s="696">
        <v>2095009</v>
      </c>
      <c r="AE21" s="696"/>
      <c r="AF21" s="696"/>
      <c r="AG21" s="696"/>
      <c r="AH21" s="696"/>
      <c r="AI21" s="696"/>
      <c r="AJ21" s="696"/>
      <c r="AK21" s="696"/>
      <c r="AL21" s="660">
        <v>55.5</v>
      </c>
      <c r="AM21" s="661"/>
      <c r="AN21" s="661"/>
      <c r="AO21" s="697"/>
      <c r="AP21" s="654" t="s">
        <v>283</v>
      </c>
      <c r="AQ21" s="735"/>
      <c r="AR21" s="735"/>
      <c r="AS21" s="735"/>
      <c r="AT21" s="735"/>
      <c r="AU21" s="735"/>
      <c r="AV21" s="735"/>
      <c r="AW21" s="735"/>
      <c r="AX21" s="735"/>
      <c r="AY21" s="735"/>
      <c r="AZ21" s="735"/>
      <c r="BA21" s="735"/>
      <c r="BB21" s="735"/>
      <c r="BC21" s="735"/>
      <c r="BD21" s="735"/>
      <c r="BE21" s="735"/>
      <c r="BF21" s="736"/>
      <c r="BG21" s="657">
        <v>4990</v>
      </c>
      <c r="BH21" s="658"/>
      <c r="BI21" s="658"/>
      <c r="BJ21" s="658"/>
      <c r="BK21" s="658"/>
      <c r="BL21" s="658"/>
      <c r="BM21" s="658"/>
      <c r="BN21" s="659"/>
      <c r="BO21" s="695">
        <v>0.4</v>
      </c>
      <c r="BP21" s="695"/>
      <c r="BQ21" s="695"/>
      <c r="BR21" s="695"/>
      <c r="BS21" s="696" t="s">
        <v>179</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284</v>
      </c>
      <c r="C22" s="655"/>
      <c r="D22" s="655"/>
      <c r="E22" s="655"/>
      <c r="F22" s="655"/>
      <c r="G22" s="655"/>
      <c r="H22" s="655"/>
      <c r="I22" s="655"/>
      <c r="J22" s="655"/>
      <c r="K22" s="655"/>
      <c r="L22" s="655"/>
      <c r="M22" s="655"/>
      <c r="N22" s="655"/>
      <c r="O22" s="655"/>
      <c r="P22" s="655"/>
      <c r="Q22" s="656"/>
      <c r="R22" s="657">
        <v>2095009</v>
      </c>
      <c r="S22" s="658"/>
      <c r="T22" s="658"/>
      <c r="U22" s="658"/>
      <c r="V22" s="658"/>
      <c r="W22" s="658"/>
      <c r="X22" s="658"/>
      <c r="Y22" s="659"/>
      <c r="Z22" s="695">
        <v>28.8</v>
      </c>
      <c r="AA22" s="695"/>
      <c r="AB22" s="695"/>
      <c r="AC22" s="695"/>
      <c r="AD22" s="696">
        <v>2095009</v>
      </c>
      <c r="AE22" s="696"/>
      <c r="AF22" s="696"/>
      <c r="AG22" s="696"/>
      <c r="AH22" s="696"/>
      <c r="AI22" s="696"/>
      <c r="AJ22" s="696"/>
      <c r="AK22" s="696"/>
      <c r="AL22" s="660">
        <v>55.5</v>
      </c>
      <c r="AM22" s="661"/>
      <c r="AN22" s="661"/>
      <c r="AO22" s="697"/>
      <c r="AP22" s="654" t="s">
        <v>285</v>
      </c>
      <c r="AQ22" s="735"/>
      <c r="AR22" s="735"/>
      <c r="AS22" s="735"/>
      <c r="AT22" s="735"/>
      <c r="AU22" s="735"/>
      <c r="AV22" s="735"/>
      <c r="AW22" s="735"/>
      <c r="AX22" s="735"/>
      <c r="AY22" s="735"/>
      <c r="AZ22" s="735"/>
      <c r="BA22" s="735"/>
      <c r="BB22" s="735"/>
      <c r="BC22" s="735"/>
      <c r="BD22" s="735"/>
      <c r="BE22" s="735"/>
      <c r="BF22" s="736"/>
      <c r="BG22" s="657" t="s">
        <v>179</v>
      </c>
      <c r="BH22" s="658"/>
      <c r="BI22" s="658"/>
      <c r="BJ22" s="658"/>
      <c r="BK22" s="658"/>
      <c r="BL22" s="658"/>
      <c r="BM22" s="658"/>
      <c r="BN22" s="659"/>
      <c r="BO22" s="695" t="s">
        <v>251</v>
      </c>
      <c r="BP22" s="695"/>
      <c r="BQ22" s="695"/>
      <c r="BR22" s="695"/>
      <c r="BS22" s="696" t="s">
        <v>251</v>
      </c>
      <c r="BT22" s="696"/>
      <c r="BU22" s="696"/>
      <c r="BV22" s="696"/>
      <c r="BW22" s="696"/>
      <c r="BX22" s="696"/>
      <c r="BY22" s="696"/>
      <c r="BZ22" s="696"/>
      <c r="CA22" s="696"/>
      <c r="CB22" s="731"/>
      <c r="CD22" s="715" t="s">
        <v>286</v>
      </c>
      <c r="CE22" s="716"/>
      <c r="CF22" s="716"/>
      <c r="CG22" s="716"/>
      <c r="CH22" s="716"/>
      <c r="CI22" s="716"/>
      <c r="CJ22" s="716"/>
      <c r="CK22" s="716"/>
      <c r="CL22" s="716"/>
      <c r="CM22" s="716"/>
      <c r="CN22" s="716"/>
      <c r="CO22" s="716"/>
      <c r="CP22" s="716"/>
      <c r="CQ22" s="716"/>
      <c r="CR22" s="716"/>
      <c r="CS22" s="716"/>
      <c r="CT22" s="716"/>
      <c r="CU22" s="716"/>
      <c r="CV22" s="716"/>
      <c r="CW22" s="716"/>
      <c r="CX22" s="716"/>
      <c r="CY22" s="716"/>
      <c r="CZ22" s="716"/>
      <c r="DA22" s="716"/>
      <c r="DB22" s="716"/>
      <c r="DC22" s="716"/>
      <c r="DD22" s="716"/>
      <c r="DE22" s="716"/>
      <c r="DF22" s="716"/>
      <c r="DG22" s="716"/>
      <c r="DH22" s="716"/>
      <c r="DI22" s="716"/>
      <c r="DJ22" s="716"/>
      <c r="DK22" s="716"/>
      <c r="DL22" s="716"/>
      <c r="DM22" s="716"/>
      <c r="DN22" s="716"/>
      <c r="DO22" s="716"/>
      <c r="DP22" s="716"/>
      <c r="DQ22" s="716"/>
      <c r="DR22" s="716"/>
      <c r="DS22" s="716"/>
      <c r="DT22" s="716"/>
      <c r="DU22" s="716"/>
      <c r="DV22" s="716"/>
      <c r="DW22" s="716"/>
      <c r="DX22" s="716"/>
      <c r="DY22" s="716"/>
      <c r="DZ22" s="716"/>
      <c r="EA22" s="716"/>
      <c r="EB22" s="716"/>
      <c r="EC22" s="717"/>
    </row>
    <row r="23" spans="2:133" ht="11.25" customHeight="1" x14ac:dyDescent="0.15">
      <c r="B23" s="654" t="s">
        <v>287</v>
      </c>
      <c r="C23" s="655"/>
      <c r="D23" s="655"/>
      <c r="E23" s="655"/>
      <c r="F23" s="655"/>
      <c r="G23" s="655"/>
      <c r="H23" s="655"/>
      <c r="I23" s="655"/>
      <c r="J23" s="655"/>
      <c r="K23" s="655"/>
      <c r="L23" s="655"/>
      <c r="M23" s="655"/>
      <c r="N23" s="655"/>
      <c r="O23" s="655"/>
      <c r="P23" s="655"/>
      <c r="Q23" s="656"/>
      <c r="R23" s="657">
        <v>159916</v>
      </c>
      <c r="S23" s="658"/>
      <c r="T23" s="658"/>
      <c r="U23" s="658"/>
      <c r="V23" s="658"/>
      <c r="W23" s="658"/>
      <c r="X23" s="658"/>
      <c r="Y23" s="659"/>
      <c r="Z23" s="695">
        <v>2.2000000000000002</v>
      </c>
      <c r="AA23" s="695"/>
      <c r="AB23" s="695"/>
      <c r="AC23" s="695"/>
      <c r="AD23" s="696" t="s">
        <v>179</v>
      </c>
      <c r="AE23" s="696"/>
      <c r="AF23" s="696"/>
      <c r="AG23" s="696"/>
      <c r="AH23" s="696"/>
      <c r="AI23" s="696"/>
      <c r="AJ23" s="696"/>
      <c r="AK23" s="696"/>
      <c r="AL23" s="660" t="s">
        <v>179</v>
      </c>
      <c r="AM23" s="661"/>
      <c r="AN23" s="661"/>
      <c r="AO23" s="697"/>
      <c r="AP23" s="654" t="s">
        <v>288</v>
      </c>
      <c r="AQ23" s="735"/>
      <c r="AR23" s="735"/>
      <c r="AS23" s="735"/>
      <c r="AT23" s="735"/>
      <c r="AU23" s="735"/>
      <c r="AV23" s="735"/>
      <c r="AW23" s="735"/>
      <c r="AX23" s="735"/>
      <c r="AY23" s="735"/>
      <c r="AZ23" s="735"/>
      <c r="BA23" s="735"/>
      <c r="BB23" s="735"/>
      <c r="BC23" s="735"/>
      <c r="BD23" s="735"/>
      <c r="BE23" s="735"/>
      <c r="BF23" s="736"/>
      <c r="BG23" s="657" t="s">
        <v>179</v>
      </c>
      <c r="BH23" s="658"/>
      <c r="BI23" s="658"/>
      <c r="BJ23" s="658"/>
      <c r="BK23" s="658"/>
      <c r="BL23" s="658"/>
      <c r="BM23" s="658"/>
      <c r="BN23" s="659"/>
      <c r="BO23" s="695" t="s">
        <v>179</v>
      </c>
      <c r="BP23" s="695"/>
      <c r="BQ23" s="695"/>
      <c r="BR23" s="695"/>
      <c r="BS23" s="696" t="s">
        <v>179</v>
      </c>
      <c r="BT23" s="696"/>
      <c r="BU23" s="696"/>
      <c r="BV23" s="696"/>
      <c r="BW23" s="696"/>
      <c r="BX23" s="696"/>
      <c r="BY23" s="696"/>
      <c r="BZ23" s="696"/>
      <c r="CA23" s="696"/>
      <c r="CB23" s="731"/>
      <c r="CD23" s="715" t="s">
        <v>227</v>
      </c>
      <c r="CE23" s="716"/>
      <c r="CF23" s="716"/>
      <c r="CG23" s="716"/>
      <c r="CH23" s="716"/>
      <c r="CI23" s="716"/>
      <c r="CJ23" s="716"/>
      <c r="CK23" s="716"/>
      <c r="CL23" s="716"/>
      <c r="CM23" s="716"/>
      <c r="CN23" s="716"/>
      <c r="CO23" s="716"/>
      <c r="CP23" s="716"/>
      <c r="CQ23" s="717"/>
      <c r="CR23" s="715" t="s">
        <v>289</v>
      </c>
      <c r="CS23" s="716"/>
      <c r="CT23" s="716"/>
      <c r="CU23" s="716"/>
      <c r="CV23" s="716"/>
      <c r="CW23" s="716"/>
      <c r="CX23" s="716"/>
      <c r="CY23" s="717"/>
      <c r="CZ23" s="715" t="s">
        <v>290</v>
      </c>
      <c r="DA23" s="716"/>
      <c r="DB23" s="716"/>
      <c r="DC23" s="717"/>
      <c r="DD23" s="715" t="s">
        <v>291</v>
      </c>
      <c r="DE23" s="716"/>
      <c r="DF23" s="716"/>
      <c r="DG23" s="716"/>
      <c r="DH23" s="716"/>
      <c r="DI23" s="716"/>
      <c r="DJ23" s="716"/>
      <c r="DK23" s="717"/>
      <c r="DL23" s="747" t="s">
        <v>292</v>
      </c>
      <c r="DM23" s="748"/>
      <c r="DN23" s="748"/>
      <c r="DO23" s="748"/>
      <c r="DP23" s="748"/>
      <c r="DQ23" s="748"/>
      <c r="DR23" s="748"/>
      <c r="DS23" s="748"/>
      <c r="DT23" s="748"/>
      <c r="DU23" s="748"/>
      <c r="DV23" s="749"/>
      <c r="DW23" s="715" t="s">
        <v>293</v>
      </c>
      <c r="DX23" s="716"/>
      <c r="DY23" s="716"/>
      <c r="DZ23" s="716"/>
      <c r="EA23" s="716"/>
      <c r="EB23" s="716"/>
      <c r="EC23" s="717"/>
    </row>
    <row r="24" spans="2:133" ht="11.25" customHeight="1" x14ac:dyDescent="0.15">
      <c r="B24" s="654" t="s">
        <v>294</v>
      </c>
      <c r="C24" s="655"/>
      <c r="D24" s="655"/>
      <c r="E24" s="655"/>
      <c r="F24" s="655"/>
      <c r="G24" s="655"/>
      <c r="H24" s="655"/>
      <c r="I24" s="655"/>
      <c r="J24" s="655"/>
      <c r="K24" s="655"/>
      <c r="L24" s="655"/>
      <c r="M24" s="655"/>
      <c r="N24" s="655"/>
      <c r="O24" s="655"/>
      <c r="P24" s="655"/>
      <c r="Q24" s="656"/>
      <c r="R24" s="657" t="s">
        <v>179</v>
      </c>
      <c r="S24" s="658"/>
      <c r="T24" s="658"/>
      <c r="U24" s="658"/>
      <c r="V24" s="658"/>
      <c r="W24" s="658"/>
      <c r="X24" s="658"/>
      <c r="Y24" s="659"/>
      <c r="Z24" s="695" t="s">
        <v>179</v>
      </c>
      <c r="AA24" s="695"/>
      <c r="AB24" s="695"/>
      <c r="AC24" s="695"/>
      <c r="AD24" s="696" t="s">
        <v>179</v>
      </c>
      <c r="AE24" s="696"/>
      <c r="AF24" s="696"/>
      <c r="AG24" s="696"/>
      <c r="AH24" s="696"/>
      <c r="AI24" s="696"/>
      <c r="AJ24" s="696"/>
      <c r="AK24" s="696"/>
      <c r="AL24" s="660" t="s">
        <v>179</v>
      </c>
      <c r="AM24" s="661"/>
      <c r="AN24" s="661"/>
      <c r="AO24" s="697"/>
      <c r="AP24" s="654" t="s">
        <v>295</v>
      </c>
      <c r="AQ24" s="735"/>
      <c r="AR24" s="735"/>
      <c r="AS24" s="735"/>
      <c r="AT24" s="735"/>
      <c r="AU24" s="735"/>
      <c r="AV24" s="735"/>
      <c r="AW24" s="735"/>
      <c r="AX24" s="735"/>
      <c r="AY24" s="735"/>
      <c r="AZ24" s="735"/>
      <c r="BA24" s="735"/>
      <c r="BB24" s="735"/>
      <c r="BC24" s="735"/>
      <c r="BD24" s="735"/>
      <c r="BE24" s="735"/>
      <c r="BF24" s="736"/>
      <c r="BG24" s="657" t="s">
        <v>179</v>
      </c>
      <c r="BH24" s="658"/>
      <c r="BI24" s="658"/>
      <c r="BJ24" s="658"/>
      <c r="BK24" s="658"/>
      <c r="BL24" s="658"/>
      <c r="BM24" s="658"/>
      <c r="BN24" s="659"/>
      <c r="BO24" s="695" t="s">
        <v>179</v>
      </c>
      <c r="BP24" s="695"/>
      <c r="BQ24" s="695"/>
      <c r="BR24" s="695"/>
      <c r="BS24" s="696" t="s">
        <v>179</v>
      </c>
      <c r="BT24" s="696"/>
      <c r="BU24" s="696"/>
      <c r="BV24" s="696"/>
      <c r="BW24" s="696"/>
      <c r="BX24" s="696"/>
      <c r="BY24" s="696"/>
      <c r="BZ24" s="696"/>
      <c r="CA24" s="696"/>
      <c r="CB24" s="731"/>
      <c r="CD24" s="712" t="s">
        <v>296</v>
      </c>
      <c r="CE24" s="713"/>
      <c r="CF24" s="713"/>
      <c r="CG24" s="713"/>
      <c r="CH24" s="713"/>
      <c r="CI24" s="713"/>
      <c r="CJ24" s="713"/>
      <c r="CK24" s="713"/>
      <c r="CL24" s="713"/>
      <c r="CM24" s="713"/>
      <c r="CN24" s="713"/>
      <c r="CO24" s="713"/>
      <c r="CP24" s="713"/>
      <c r="CQ24" s="714"/>
      <c r="CR24" s="709">
        <v>2803444</v>
      </c>
      <c r="CS24" s="710"/>
      <c r="CT24" s="710"/>
      <c r="CU24" s="710"/>
      <c r="CV24" s="710"/>
      <c r="CW24" s="710"/>
      <c r="CX24" s="710"/>
      <c r="CY24" s="738"/>
      <c r="CZ24" s="739">
        <v>39.6</v>
      </c>
      <c r="DA24" s="721"/>
      <c r="DB24" s="721"/>
      <c r="DC24" s="741"/>
      <c r="DD24" s="737">
        <v>1873433</v>
      </c>
      <c r="DE24" s="710"/>
      <c r="DF24" s="710"/>
      <c r="DG24" s="710"/>
      <c r="DH24" s="710"/>
      <c r="DI24" s="710"/>
      <c r="DJ24" s="710"/>
      <c r="DK24" s="738"/>
      <c r="DL24" s="737">
        <v>1868319</v>
      </c>
      <c r="DM24" s="710"/>
      <c r="DN24" s="710"/>
      <c r="DO24" s="710"/>
      <c r="DP24" s="710"/>
      <c r="DQ24" s="710"/>
      <c r="DR24" s="710"/>
      <c r="DS24" s="710"/>
      <c r="DT24" s="710"/>
      <c r="DU24" s="710"/>
      <c r="DV24" s="738"/>
      <c r="DW24" s="739">
        <v>48.8</v>
      </c>
      <c r="DX24" s="721"/>
      <c r="DY24" s="721"/>
      <c r="DZ24" s="721"/>
      <c r="EA24" s="721"/>
      <c r="EB24" s="721"/>
      <c r="EC24" s="740"/>
    </row>
    <row r="25" spans="2:133" ht="11.25" customHeight="1" x14ac:dyDescent="0.15">
      <c r="B25" s="654" t="s">
        <v>297</v>
      </c>
      <c r="C25" s="655"/>
      <c r="D25" s="655"/>
      <c r="E25" s="655"/>
      <c r="F25" s="655"/>
      <c r="G25" s="655"/>
      <c r="H25" s="655"/>
      <c r="I25" s="655"/>
      <c r="J25" s="655"/>
      <c r="K25" s="655"/>
      <c r="L25" s="655"/>
      <c r="M25" s="655"/>
      <c r="N25" s="655"/>
      <c r="O25" s="655"/>
      <c r="P25" s="655"/>
      <c r="Q25" s="656"/>
      <c r="R25" s="657">
        <v>3930214</v>
      </c>
      <c r="S25" s="658"/>
      <c r="T25" s="658"/>
      <c r="U25" s="658"/>
      <c r="V25" s="658"/>
      <c r="W25" s="658"/>
      <c r="X25" s="658"/>
      <c r="Y25" s="659"/>
      <c r="Z25" s="695">
        <v>54</v>
      </c>
      <c r="AA25" s="695"/>
      <c r="AB25" s="695"/>
      <c r="AC25" s="695"/>
      <c r="AD25" s="696">
        <v>3770298</v>
      </c>
      <c r="AE25" s="696"/>
      <c r="AF25" s="696"/>
      <c r="AG25" s="696"/>
      <c r="AH25" s="696"/>
      <c r="AI25" s="696"/>
      <c r="AJ25" s="696"/>
      <c r="AK25" s="696"/>
      <c r="AL25" s="660">
        <v>99.8</v>
      </c>
      <c r="AM25" s="661"/>
      <c r="AN25" s="661"/>
      <c r="AO25" s="697"/>
      <c r="AP25" s="654" t="s">
        <v>298</v>
      </c>
      <c r="AQ25" s="735"/>
      <c r="AR25" s="735"/>
      <c r="AS25" s="735"/>
      <c r="AT25" s="735"/>
      <c r="AU25" s="735"/>
      <c r="AV25" s="735"/>
      <c r="AW25" s="735"/>
      <c r="AX25" s="735"/>
      <c r="AY25" s="735"/>
      <c r="AZ25" s="735"/>
      <c r="BA25" s="735"/>
      <c r="BB25" s="735"/>
      <c r="BC25" s="735"/>
      <c r="BD25" s="735"/>
      <c r="BE25" s="735"/>
      <c r="BF25" s="736"/>
      <c r="BG25" s="657" t="s">
        <v>179</v>
      </c>
      <c r="BH25" s="658"/>
      <c r="BI25" s="658"/>
      <c r="BJ25" s="658"/>
      <c r="BK25" s="658"/>
      <c r="BL25" s="658"/>
      <c r="BM25" s="658"/>
      <c r="BN25" s="659"/>
      <c r="BO25" s="695" t="s">
        <v>179</v>
      </c>
      <c r="BP25" s="695"/>
      <c r="BQ25" s="695"/>
      <c r="BR25" s="695"/>
      <c r="BS25" s="696" t="s">
        <v>179</v>
      </c>
      <c r="BT25" s="696"/>
      <c r="BU25" s="696"/>
      <c r="BV25" s="696"/>
      <c r="BW25" s="696"/>
      <c r="BX25" s="696"/>
      <c r="BY25" s="696"/>
      <c r="BZ25" s="696"/>
      <c r="CA25" s="696"/>
      <c r="CB25" s="731"/>
      <c r="CD25" s="654" t="s">
        <v>299</v>
      </c>
      <c r="CE25" s="655"/>
      <c r="CF25" s="655"/>
      <c r="CG25" s="655"/>
      <c r="CH25" s="655"/>
      <c r="CI25" s="655"/>
      <c r="CJ25" s="655"/>
      <c r="CK25" s="655"/>
      <c r="CL25" s="655"/>
      <c r="CM25" s="655"/>
      <c r="CN25" s="655"/>
      <c r="CO25" s="655"/>
      <c r="CP25" s="655"/>
      <c r="CQ25" s="656"/>
      <c r="CR25" s="657">
        <v>886457</v>
      </c>
      <c r="CS25" s="670"/>
      <c r="CT25" s="670"/>
      <c r="CU25" s="670"/>
      <c r="CV25" s="670"/>
      <c r="CW25" s="670"/>
      <c r="CX25" s="670"/>
      <c r="CY25" s="671"/>
      <c r="CZ25" s="660">
        <v>12.5</v>
      </c>
      <c r="DA25" s="672"/>
      <c r="DB25" s="672"/>
      <c r="DC25" s="673"/>
      <c r="DD25" s="663">
        <v>833682</v>
      </c>
      <c r="DE25" s="670"/>
      <c r="DF25" s="670"/>
      <c r="DG25" s="670"/>
      <c r="DH25" s="670"/>
      <c r="DI25" s="670"/>
      <c r="DJ25" s="670"/>
      <c r="DK25" s="671"/>
      <c r="DL25" s="663">
        <v>829417</v>
      </c>
      <c r="DM25" s="670"/>
      <c r="DN25" s="670"/>
      <c r="DO25" s="670"/>
      <c r="DP25" s="670"/>
      <c r="DQ25" s="670"/>
      <c r="DR25" s="670"/>
      <c r="DS25" s="670"/>
      <c r="DT25" s="670"/>
      <c r="DU25" s="670"/>
      <c r="DV25" s="671"/>
      <c r="DW25" s="660">
        <v>21.7</v>
      </c>
      <c r="DX25" s="672"/>
      <c r="DY25" s="672"/>
      <c r="DZ25" s="672"/>
      <c r="EA25" s="672"/>
      <c r="EB25" s="672"/>
      <c r="EC25" s="684"/>
    </row>
    <row r="26" spans="2:133" ht="11.25" customHeight="1" x14ac:dyDescent="0.15">
      <c r="B26" s="654" t="s">
        <v>300</v>
      </c>
      <c r="C26" s="655"/>
      <c r="D26" s="655"/>
      <c r="E26" s="655"/>
      <c r="F26" s="655"/>
      <c r="G26" s="655"/>
      <c r="H26" s="655"/>
      <c r="I26" s="655"/>
      <c r="J26" s="655"/>
      <c r="K26" s="655"/>
      <c r="L26" s="655"/>
      <c r="M26" s="655"/>
      <c r="N26" s="655"/>
      <c r="O26" s="655"/>
      <c r="P26" s="655"/>
      <c r="Q26" s="656"/>
      <c r="R26" s="657">
        <v>875</v>
      </c>
      <c r="S26" s="658"/>
      <c r="T26" s="658"/>
      <c r="U26" s="658"/>
      <c r="V26" s="658"/>
      <c r="W26" s="658"/>
      <c r="X26" s="658"/>
      <c r="Y26" s="659"/>
      <c r="Z26" s="695">
        <v>0</v>
      </c>
      <c r="AA26" s="695"/>
      <c r="AB26" s="695"/>
      <c r="AC26" s="695"/>
      <c r="AD26" s="696">
        <v>875</v>
      </c>
      <c r="AE26" s="696"/>
      <c r="AF26" s="696"/>
      <c r="AG26" s="696"/>
      <c r="AH26" s="696"/>
      <c r="AI26" s="696"/>
      <c r="AJ26" s="696"/>
      <c r="AK26" s="696"/>
      <c r="AL26" s="660">
        <v>0</v>
      </c>
      <c r="AM26" s="661"/>
      <c r="AN26" s="661"/>
      <c r="AO26" s="697"/>
      <c r="AP26" s="654" t="s">
        <v>301</v>
      </c>
      <c r="AQ26" s="735"/>
      <c r="AR26" s="735"/>
      <c r="AS26" s="735"/>
      <c r="AT26" s="735"/>
      <c r="AU26" s="735"/>
      <c r="AV26" s="735"/>
      <c r="AW26" s="735"/>
      <c r="AX26" s="735"/>
      <c r="AY26" s="735"/>
      <c r="AZ26" s="735"/>
      <c r="BA26" s="735"/>
      <c r="BB26" s="735"/>
      <c r="BC26" s="735"/>
      <c r="BD26" s="735"/>
      <c r="BE26" s="735"/>
      <c r="BF26" s="736"/>
      <c r="BG26" s="657" t="s">
        <v>179</v>
      </c>
      <c r="BH26" s="658"/>
      <c r="BI26" s="658"/>
      <c r="BJ26" s="658"/>
      <c r="BK26" s="658"/>
      <c r="BL26" s="658"/>
      <c r="BM26" s="658"/>
      <c r="BN26" s="659"/>
      <c r="BO26" s="695" t="s">
        <v>178</v>
      </c>
      <c r="BP26" s="695"/>
      <c r="BQ26" s="695"/>
      <c r="BR26" s="695"/>
      <c r="BS26" s="696" t="s">
        <v>179</v>
      </c>
      <c r="BT26" s="696"/>
      <c r="BU26" s="696"/>
      <c r="BV26" s="696"/>
      <c r="BW26" s="696"/>
      <c r="BX26" s="696"/>
      <c r="BY26" s="696"/>
      <c r="BZ26" s="696"/>
      <c r="CA26" s="696"/>
      <c r="CB26" s="731"/>
      <c r="CD26" s="654" t="s">
        <v>302</v>
      </c>
      <c r="CE26" s="655"/>
      <c r="CF26" s="655"/>
      <c r="CG26" s="655"/>
      <c r="CH26" s="655"/>
      <c r="CI26" s="655"/>
      <c r="CJ26" s="655"/>
      <c r="CK26" s="655"/>
      <c r="CL26" s="655"/>
      <c r="CM26" s="655"/>
      <c r="CN26" s="655"/>
      <c r="CO26" s="655"/>
      <c r="CP26" s="655"/>
      <c r="CQ26" s="656"/>
      <c r="CR26" s="657">
        <v>490727</v>
      </c>
      <c r="CS26" s="658"/>
      <c r="CT26" s="658"/>
      <c r="CU26" s="658"/>
      <c r="CV26" s="658"/>
      <c r="CW26" s="658"/>
      <c r="CX26" s="658"/>
      <c r="CY26" s="659"/>
      <c r="CZ26" s="660">
        <v>6.9</v>
      </c>
      <c r="DA26" s="672"/>
      <c r="DB26" s="672"/>
      <c r="DC26" s="673"/>
      <c r="DD26" s="663">
        <v>461000</v>
      </c>
      <c r="DE26" s="658"/>
      <c r="DF26" s="658"/>
      <c r="DG26" s="658"/>
      <c r="DH26" s="658"/>
      <c r="DI26" s="658"/>
      <c r="DJ26" s="658"/>
      <c r="DK26" s="659"/>
      <c r="DL26" s="663" t="s">
        <v>179</v>
      </c>
      <c r="DM26" s="658"/>
      <c r="DN26" s="658"/>
      <c r="DO26" s="658"/>
      <c r="DP26" s="658"/>
      <c r="DQ26" s="658"/>
      <c r="DR26" s="658"/>
      <c r="DS26" s="658"/>
      <c r="DT26" s="658"/>
      <c r="DU26" s="658"/>
      <c r="DV26" s="659"/>
      <c r="DW26" s="660" t="s">
        <v>179</v>
      </c>
      <c r="DX26" s="672"/>
      <c r="DY26" s="672"/>
      <c r="DZ26" s="672"/>
      <c r="EA26" s="672"/>
      <c r="EB26" s="672"/>
      <c r="EC26" s="684"/>
    </row>
    <row r="27" spans="2:133" ht="11.25" customHeight="1" x14ac:dyDescent="0.15">
      <c r="B27" s="654" t="s">
        <v>303</v>
      </c>
      <c r="C27" s="655"/>
      <c r="D27" s="655"/>
      <c r="E27" s="655"/>
      <c r="F27" s="655"/>
      <c r="G27" s="655"/>
      <c r="H27" s="655"/>
      <c r="I27" s="655"/>
      <c r="J27" s="655"/>
      <c r="K27" s="655"/>
      <c r="L27" s="655"/>
      <c r="M27" s="655"/>
      <c r="N27" s="655"/>
      <c r="O27" s="655"/>
      <c r="P27" s="655"/>
      <c r="Q27" s="656"/>
      <c r="R27" s="657">
        <v>31831</v>
      </c>
      <c r="S27" s="658"/>
      <c r="T27" s="658"/>
      <c r="U27" s="658"/>
      <c r="V27" s="658"/>
      <c r="W27" s="658"/>
      <c r="X27" s="658"/>
      <c r="Y27" s="659"/>
      <c r="Z27" s="695">
        <v>0.4</v>
      </c>
      <c r="AA27" s="695"/>
      <c r="AB27" s="695"/>
      <c r="AC27" s="695"/>
      <c r="AD27" s="696" t="s">
        <v>179</v>
      </c>
      <c r="AE27" s="696"/>
      <c r="AF27" s="696"/>
      <c r="AG27" s="696"/>
      <c r="AH27" s="696"/>
      <c r="AI27" s="696"/>
      <c r="AJ27" s="696"/>
      <c r="AK27" s="696"/>
      <c r="AL27" s="660" t="s">
        <v>179</v>
      </c>
      <c r="AM27" s="661"/>
      <c r="AN27" s="661"/>
      <c r="AO27" s="697"/>
      <c r="AP27" s="654" t="s">
        <v>304</v>
      </c>
      <c r="AQ27" s="655"/>
      <c r="AR27" s="655"/>
      <c r="AS27" s="655"/>
      <c r="AT27" s="655"/>
      <c r="AU27" s="655"/>
      <c r="AV27" s="655"/>
      <c r="AW27" s="655"/>
      <c r="AX27" s="655"/>
      <c r="AY27" s="655"/>
      <c r="AZ27" s="655"/>
      <c r="BA27" s="655"/>
      <c r="BB27" s="655"/>
      <c r="BC27" s="655"/>
      <c r="BD27" s="655"/>
      <c r="BE27" s="655"/>
      <c r="BF27" s="656"/>
      <c r="BG27" s="657">
        <v>1339645</v>
      </c>
      <c r="BH27" s="658"/>
      <c r="BI27" s="658"/>
      <c r="BJ27" s="658"/>
      <c r="BK27" s="658"/>
      <c r="BL27" s="658"/>
      <c r="BM27" s="658"/>
      <c r="BN27" s="659"/>
      <c r="BO27" s="695">
        <v>100</v>
      </c>
      <c r="BP27" s="695"/>
      <c r="BQ27" s="695"/>
      <c r="BR27" s="695"/>
      <c r="BS27" s="696" t="s">
        <v>251</v>
      </c>
      <c r="BT27" s="696"/>
      <c r="BU27" s="696"/>
      <c r="BV27" s="696"/>
      <c r="BW27" s="696"/>
      <c r="BX27" s="696"/>
      <c r="BY27" s="696"/>
      <c r="BZ27" s="696"/>
      <c r="CA27" s="696"/>
      <c r="CB27" s="731"/>
      <c r="CD27" s="654" t="s">
        <v>305</v>
      </c>
      <c r="CE27" s="655"/>
      <c r="CF27" s="655"/>
      <c r="CG27" s="655"/>
      <c r="CH27" s="655"/>
      <c r="CI27" s="655"/>
      <c r="CJ27" s="655"/>
      <c r="CK27" s="655"/>
      <c r="CL27" s="655"/>
      <c r="CM27" s="655"/>
      <c r="CN27" s="655"/>
      <c r="CO27" s="655"/>
      <c r="CP27" s="655"/>
      <c r="CQ27" s="656"/>
      <c r="CR27" s="657">
        <v>1119895</v>
      </c>
      <c r="CS27" s="670"/>
      <c r="CT27" s="670"/>
      <c r="CU27" s="670"/>
      <c r="CV27" s="670"/>
      <c r="CW27" s="670"/>
      <c r="CX27" s="670"/>
      <c r="CY27" s="671"/>
      <c r="CZ27" s="660">
        <v>15.8</v>
      </c>
      <c r="DA27" s="672"/>
      <c r="DB27" s="672"/>
      <c r="DC27" s="673"/>
      <c r="DD27" s="663">
        <v>304792</v>
      </c>
      <c r="DE27" s="670"/>
      <c r="DF27" s="670"/>
      <c r="DG27" s="670"/>
      <c r="DH27" s="670"/>
      <c r="DI27" s="670"/>
      <c r="DJ27" s="670"/>
      <c r="DK27" s="671"/>
      <c r="DL27" s="663">
        <v>303943</v>
      </c>
      <c r="DM27" s="670"/>
      <c r="DN27" s="670"/>
      <c r="DO27" s="670"/>
      <c r="DP27" s="670"/>
      <c r="DQ27" s="670"/>
      <c r="DR27" s="670"/>
      <c r="DS27" s="670"/>
      <c r="DT27" s="670"/>
      <c r="DU27" s="670"/>
      <c r="DV27" s="671"/>
      <c r="DW27" s="660">
        <v>7.9</v>
      </c>
      <c r="DX27" s="672"/>
      <c r="DY27" s="672"/>
      <c r="DZ27" s="672"/>
      <c r="EA27" s="672"/>
      <c r="EB27" s="672"/>
      <c r="EC27" s="684"/>
    </row>
    <row r="28" spans="2:133" ht="11.25" customHeight="1" x14ac:dyDescent="0.15">
      <c r="B28" s="654" t="s">
        <v>306</v>
      </c>
      <c r="C28" s="655"/>
      <c r="D28" s="655"/>
      <c r="E28" s="655"/>
      <c r="F28" s="655"/>
      <c r="G28" s="655"/>
      <c r="H28" s="655"/>
      <c r="I28" s="655"/>
      <c r="J28" s="655"/>
      <c r="K28" s="655"/>
      <c r="L28" s="655"/>
      <c r="M28" s="655"/>
      <c r="N28" s="655"/>
      <c r="O28" s="655"/>
      <c r="P28" s="655"/>
      <c r="Q28" s="656"/>
      <c r="R28" s="657">
        <v>98202</v>
      </c>
      <c r="S28" s="658"/>
      <c r="T28" s="658"/>
      <c r="U28" s="658"/>
      <c r="V28" s="658"/>
      <c r="W28" s="658"/>
      <c r="X28" s="658"/>
      <c r="Y28" s="659"/>
      <c r="Z28" s="695">
        <v>1.3</v>
      </c>
      <c r="AA28" s="695"/>
      <c r="AB28" s="695"/>
      <c r="AC28" s="695"/>
      <c r="AD28" s="696">
        <v>4271</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307</v>
      </c>
      <c r="CE28" s="655"/>
      <c r="CF28" s="655"/>
      <c r="CG28" s="655"/>
      <c r="CH28" s="655"/>
      <c r="CI28" s="655"/>
      <c r="CJ28" s="655"/>
      <c r="CK28" s="655"/>
      <c r="CL28" s="655"/>
      <c r="CM28" s="655"/>
      <c r="CN28" s="655"/>
      <c r="CO28" s="655"/>
      <c r="CP28" s="655"/>
      <c r="CQ28" s="656"/>
      <c r="CR28" s="657">
        <v>797092</v>
      </c>
      <c r="CS28" s="658"/>
      <c r="CT28" s="658"/>
      <c r="CU28" s="658"/>
      <c r="CV28" s="658"/>
      <c r="CW28" s="658"/>
      <c r="CX28" s="658"/>
      <c r="CY28" s="659"/>
      <c r="CZ28" s="660">
        <v>11.3</v>
      </c>
      <c r="DA28" s="672"/>
      <c r="DB28" s="672"/>
      <c r="DC28" s="673"/>
      <c r="DD28" s="663">
        <v>734959</v>
      </c>
      <c r="DE28" s="658"/>
      <c r="DF28" s="658"/>
      <c r="DG28" s="658"/>
      <c r="DH28" s="658"/>
      <c r="DI28" s="658"/>
      <c r="DJ28" s="658"/>
      <c r="DK28" s="659"/>
      <c r="DL28" s="663">
        <v>734959</v>
      </c>
      <c r="DM28" s="658"/>
      <c r="DN28" s="658"/>
      <c r="DO28" s="658"/>
      <c r="DP28" s="658"/>
      <c r="DQ28" s="658"/>
      <c r="DR28" s="658"/>
      <c r="DS28" s="658"/>
      <c r="DT28" s="658"/>
      <c r="DU28" s="658"/>
      <c r="DV28" s="659"/>
      <c r="DW28" s="660">
        <v>19.2</v>
      </c>
      <c r="DX28" s="672"/>
      <c r="DY28" s="672"/>
      <c r="DZ28" s="672"/>
      <c r="EA28" s="672"/>
      <c r="EB28" s="672"/>
      <c r="EC28" s="684"/>
    </row>
    <row r="29" spans="2:133" ht="11.25" customHeight="1" x14ac:dyDescent="0.15">
      <c r="B29" s="654" t="s">
        <v>308</v>
      </c>
      <c r="C29" s="655"/>
      <c r="D29" s="655"/>
      <c r="E29" s="655"/>
      <c r="F29" s="655"/>
      <c r="G29" s="655"/>
      <c r="H29" s="655"/>
      <c r="I29" s="655"/>
      <c r="J29" s="655"/>
      <c r="K29" s="655"/>
      <c r="L29" s="655"/>
      <c r="M29" s="655"/>
      <c r="N29" s="655"/>
      <c r="O29" s="655"/>
      <c r="P29" s="655"/>
      <c r="Q29" s="656"/>
      <c r="R29" s="657">
        <v>15900</v>
      </c>
      <c r="S29" s="658"/>
      <c r="T29" s="658"/>
      <c r="U29" s="658"/>
      <c r="V29" s="658"/>
      <c r="W29" s="658"/>
      <c r="X29" s="658"/>
      <c r="Y29" s="659"/>
      <c r="Z29" s="695">
        <v>0.2</v>
      </c>
      <c r="AA29" s="695"/>
      <c r="AB29" s="695"/>
      <c r="AC29" s="695"/>
      <c r="AD29" s="696" t="s">
        <v>251</v>
      </c>
      <c r="AE29" s="696"/>
      <c r="AF29" s="696"/>
      <c r="AG29" s="696"/>
      <c r="AH29" s="696"/>
      <c r="AI29" s="696"/>
      <c r="AJ29" s="696"/>
      <c r="AK29" s="696"/>
      <c r="AL29" s="660" t="s">
        <v>179</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309</v>
      </c>
      <c r="CE29" s="677"/>
      <c r="CF29" s="654" t="s">
        <v>71</v>
      </c>
      <c r="CG29" s="655"/>
      <c r="CH29" s="655"/>
      <c r="CI29" s="655"/>
      <c r="CJ29" s="655"/>
      <c r="CK29" s="655"/>
      <c r="CL29" s="655"/>
      <c r="CM29" s="655"/>
      <c r="CN29" s="655"/>
      <c r="CO29" s="655"/>
      <c r="CP29" s="655"/>
      <c r="CQ29" s="656"/>
      <c r="CR29" s="657">
        <v>796923</v>
      </c>
      <c r="CS29" s="670"/>
      <c r="CT29" s="670"/>
      <c r="CU29" s="670"/>
      <c r="CV29" s="670"/>
      <c r="CW29" s="670"/>
      <c r="CX29" s="670"/>
      <c r="CY29" s="671"/>
      <c r="CZ29" s="660">
        <v>11.3</v>
      </c>
      <c r="DA29" s="672"/>
      <c r="DB29" s="672"/>
      <c r="DC29" s="673"/>
      <c r="DD29" s="663">
        <v>734790</v>
      </c>
      <c r="DE29" s="670"/>
      <c r="DF29" s="670"/>
      <c r="DG29" s="670"/>
      <c r="DH29" s="670"/>
      <c r="DI29" s="670"/>
      <c r="DJ29" s="670"/>
      <c r="DK29" s="671"/>
      <c r="DL29" s="663">
        <v>734790</v>
      </c>
      <c r="DM29" s="670"/>
      <c r="DN29" s="670"/>
      <c r="DO29" s="670"/>
      <c r="DP29" s="670"/>
      <c r="DQ29" s="670"/>
      <c r="DR29" s="670"/>
      <c r="DS29" s="670"/>
      <c r="DT29" s="670"/>
      <c r="DU29" s="670"/>
      <c r="DV29" s="671"/>
      <c r="DW29" s="660">
        <v>19.2</v>
      </c>
      <c r="DX29" s="672"/>
      <c r="DY29" s="672"/>
      <c r="DZ29" s="672"/>
      <c r="EA29" s="672"/>
      <c r="EB29" s="672"/>
      <c r="EC29" s="684"/>
    </row>
    <row r="30" spans="2:133" ht="11.25" customHeight="1" x14ac:dyDescent="0.15">
      <c r="B30" s="654" t="s">
        <v>310</v>
      </c>
      <c r="C30" s="655"/>
      <c r="D30" s="655"/>
      <c r="E30" s="655"/>
      <c r="F30" s="655"/>
      <c r="G30" s="655"/>
      <c r="H30" s="655"/>
      <c r="I30" s="655"/>
      <c r="J30" s="655"/>
      <c r="K30" s="655"/>
      <c r="L30" s="655"/>
      <c r="M30" s="655"/>
      <c r="N30" s="655"/>
      <c r="O30" s="655"/>
      <c r="P30" s="655"/>
      <c r="Q30" s="656"/>
      <c r="R30" s="657">
        <v>1187805</v>
      </c>
      <c r="S30" s="658"/>
      <c r="T30" s="658"/>
      <c r="U30" s="658"/>
      <c r="V30" s="658"/>
      <c r="W30" s="658"/>
      <c r="X30" s="658"/>
      <c r="Y30" s="659"/>
      <c r="Z30" s="695">
        <v>16.3</v>
      </c>
      <c r="AA30" s="695"/>
      <c r="AB30" s="695"/>
      <c r="AC30" s="695"/>
      <c r="AD30" s="696" t="s">
        <v>179</v>
      </c>
      <c r="AE30" s="696"/>
      <c r="AF30" s="696"/>
      <c r="AG30" s="696"/>
      <c r="AH30" s="696"/>
      <c r="AI30" s="696"/>
      <c r="AJ30" s="696"/>
      <c r="AK30" s="696"/>
      <c r="AL30" s="660" t="s">
        <v>179</v>
      </c>
      <c r="AM30" s="661"/>
      <c r="AN30" s="661"/>
      <c r="AO30" s="697"/>
      <c r="AP30" s="715" t="s">
        <v>227</v>
      </c>
      <c r="AQ30" s="716"/>
      <c r="AR30" s="716"/>
      <c r="AS30" s="716"/>
      <c r="AT30" s="716"/>
      <c r="AU30" s="716"/>
      <c r="AV30" s="716"/>
      <c r="AW30" s="716"/>
      <c r="AX30" s="716"/>
      <c r="AY30" s="716"/>
      <c r="AZ30" s="716"/>
      <c r="BA30" s="716"/>
      <c r="BB30" s="716"/>
      <c r="BC30" s="716"/>
      <c r="BD30" s="716"/>
      <c r="BE30" s="716"/>
      <c r="BF30" s="717"/>
      <c r="BG30" s="715" t="s">
        <v>311</v>
      </c>
      <c r="BH30" s="729"/>
      <c r="BI30" s="729"/>
      <c r="BJ30" s="729"/>
      <c r="BK30" s="729"/>
      <c r="BL30" s="729"/>
      <c r="BM30" s="729"/>
      <c r="BN30" s="729"/>
      <c r="BO30" s="729"/>
      <c r="BP30" s="729"/>
      <c r="BQ30" s="730"/>
      <c r="BR30" s="715" t="s">
        <v>312</v>
      </c>
      <c r="BS30" s="729"/>
      <c r="BT30" s="729"/>
      <c r="BU30" s="729"/>
      <c r="BV30" s="729"/>
      <c r="BW30" s="729"/>
      <c r="BX30" s="729"/>
      <c r="BY30" s="729"/>
      <c r="BZ30" s="729"/>
      <c r="CA30" s="729"/>
      <c r="CB30" s="730"/>
      <c r="CD30" s="678"/>
      <c r="CE30" s="679"/>
      <c r="CF30" s="654" t="s">
        <v>313</v>
      </c>
      <c r="CG30" s="655"/>
      <c r="CH30" s="655"/>
      <c r="CI30" s="655"/>
      <c r="CJ30" s="655"/>
      <c r="CK30" s="655"/>
      <c r="CL30" s="655"/>
      <c r="CM30" s="655"/>
      <c r="CN30" s="655"/>
      <c r="CO30" s="655"/>
      <c r="CP30" s="655"/>
      <c r="CQ30" s="656"/>
      <c r="CR30" s="657">
        <v>771058</v>
      </c>
      <c r="CS30" s="658"/>
      <c r="CT30" s="658"/>
      <c r="CU30" s="658"/>
      <c r="CV30" s="658"/>
      <c r="CW30" s="658"/>
      <c r="CX30" s="658"/>
      <c r="CY30" s="659"/>
      <c r="CZ30" s="660">
        <v>10.9</v>
      </c>
      <c r="DA30" s="672"/>
      <c r="DB30" s="672"/>
      <c r="DC30" s="673"/>
      <c r="DD30" s="663">
        <v>711123</v>
      </c>
      <c r="DE30" s="658"/>
      <c r="DF30" s="658"/>
      <c r="DG30" s="658"/>
      <c r="DH30" s="658"/>
      <c r="DI30" s="658"/>
      <c r="DJ30" s="658"/>
      <c r="DK30" s="659"/>
      <c r="DL30" s="663">
        <v>711123</v>
      </c>
      <c r="DM30" s="658"/>
      <c r="DN30" s="658"/>
      <c r="DO30" s="658"/>
      <c r="DP30" s="658"/>
      <c r="DQ30" s="658"/>
      <c r="DR30" s="658"/>
      <c r="DS30" s="658"/>
      <c r="DT30" s="658"/>
      <c r="DU30" s="658"/>
      <c r="DV30" s="659"/>
      <c r="DW30" s="660">
        <v>18.600000000000001</v>
      </c>
      <c r="DX30" s="672"/>
      <c r="DY30" s="672"/>
      <c r="DZ30" s="672"/>
      <c r="EA30" s="672"/>
      <c r="EB30" s="672"/>
      <c r="EC30" s="684"/>
    </row>
    <row r="31" spans="2:133" ht="11.25" customHeight="1" x14ac:dyDescent="0.15">
      <c r="B31" s="732" t="s">
        <v>314</v>
      </c>
      <c r="C31" s="733"/>
      <c r="D31" s="733"/>
      <c r="E31" s="733"/>
      <c r="F31" s="733"/>
      <c r="G31" s="733"/>
      <c r="H31" s="733"/>
      <c r="I31" s="733"/>
      <c r="J31" s="733"/>
      <c r="K31" s="733"/>
      <c r="L31" s="733"/>
      <c r="M31" s="733"/>
      <c r="N31" s="733"/>
      <c r="O31" s="733"/>
      <c r="P31" s="733"/>
      <c r="Q31" s="734"/>
      <c r="R31" s="657" t="s">
        <v>179</v>
      </c>
      <c r="S31" s="658"/>
      <c r="T31" s="658"/>
      <c r="U31" s="658"/>
      <c r="V31" s="658"/>
      <c r="W31" s="658"/>
      <c r="X31" s="658"/>
      <c r="Y31" s="659"/>
      <c r="Z31" s="695" t="s">
        <v>179</v>
      </c>
      <c r="AA31" s="695"/>
      <c r="AB31" s="695"/>
      <c r="AC31" s="695"/>
      <c r="AD31" s="696" t="s">
        <v>179</v>
      </c>
      <c r="AE31" s="696"/>
      <c r="AF31" s="696"/>
      <c r="AG31" s="696"/>
      <c r="AH31" s="696"/>
      <c r="AI31" s="696"/>
      <c r="AJ31" s="696"/>
      <c r="AK31" s="696"/>
      <c r="AL31" s="660" t="s">
        <v>251</v>
      </c>
      <c r="AM31" s="661"/>
      <c r="AN31" s="661"/>
      <c r="AO31" s="697"/>
      <c r="AP31" s="723" t="s">
        <v>315</v>
      </c>
      <c r="AQ31" s="724"/>
      <c r="AR31" s="724"/>
      <c r="AS31" s="724"/>
      <c r="AT31" s="725" t="s">
        <v>316</v>
      </c>
      <c r="AU31" s="214"/>
      <c r="AV31" s="214"/>
      <c r="AW31" s="214"/>
      <c r="AX31" s="712" t="s">
        <v>191</v>
      </c>
      <c r="AY31" s="713"/>
      <c r="AZ31" s="713"/>
      <c r="BA31" s="713"/>
      <c r="BB31" s="713"/>
      <c r="BC31" s="713"/>
      <c r="BD31" s="713"/>
      <c r="BE31" s="713"/>
      <c r="BF31" s="714"/>
      <c r="BG31" s="719">
        <v>99.8</v>
      </c>
      <c r="BH31" s="720"/>
      <c r="BI31" s="720"/>
      <c r="BJ31" s="720"/>
      <c r="BK31" s="720"/>
      <c r="BL31" s="720"/>
      <c r="BM31" s="721">
        <v>99.7</v>
      </c>
      <c r="BN31" s="720"/>
      <c r="BO31" s="720"/>
      <c r="BP31" s="720"/>
      <c r="BQ31" s="722"/>
      <c r="BR31" s="719">
        <v>99.8</v>
      </c>
      <c r="BS31" s="720"/>
      <c r="BT31" s="720"/>
      <c r="BU31" s="720"/>
      <c r="BV31" s="720"/>
      <c r="BW31" s="720"/>
      <c r="BX31" s="721">
        <v>99.5</v>
      </c>
      <c r="BY31" s="720"/>
      <c r="BZ31" s="720"/>
      <c r="CA31" s="720"/>
      <c r="CB31" s="722"/>
      <c r="CD31" s="678"/>
      <c r="CE31" s="679"/>
      <c r="CF31" s="654" t="s">
        <v>317</v>
      </c>
      <c r="CG31" s="655"/>
      <c r="CH31" s="655"/>
      <c r="CI31" s="655"/>
      <c r="CJ31" s="655"/>
      <c r="CK31" s="655"/>
      <c r="CL31" s="655"/>
      <c r="CM31" s="655"/>
      <c r="CN31" s="655"/>
      <c r="CO31" s="655"/>
      <c r="CP31" s="655"/>
      <c r="CQ31" s="656"/>
      <c r="CR31" s="657">
        <v>25865</v>
      </c>
      <c r="CS31" s="670"/>
      <c r="CT31" s="670"/>
      <c r="CU31" s="670"/>
      <c r="CV31" s="670"/>
      <c r="CW31" s="670"/>
      <c r="CX31" s="670"/>
      <c r="CY31" s="671"/>
      <c r="CZ31" s="660">
        <v>0.4</v>
      </c>
      <c r="DA31" s="672"/>
      <c r="DB31" s="672"/>
      <c r="DC31" s="673"/>
      <c r="DD31" s="663">
        <v>23667</v>
      </c>
      <c r="DE31" s="670"/>
      <c r="DF31" s="670"/>
      <c r="DG31" s="670"/>
      <c r="DH31" s="670"/>
      <c r="DI31" s="670"/>
      <c r="DJ31" s="670"/>
      <c r="DK31" s="671"/>
      <c r="DL31" s="663">
        <v>23667</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15">
      <c r="B32" s="654" t="s">
        <v>318</v>
      </c>
      <c r="C32" s="655"/>
      <c r="D32" s="655"/>
      <c r="E32" s="655"/>
      <c r="F32" s="655"/>
      <c r="G32" s="655"/>
      <c r="H32" s="655"/>
      <c r="I32" s="655"/>
      <c r="J32" s="655"/>
      <c r="K32" s="655"/>
      <c r="L32" s="655"/>
      <c r="M32" s="655"/>
      <c r="N32" s="655"/>
      <c r="O32" s="655"/>
      <c r="P32" s="655"/>
      <c r="Q32" s="656"/>
      <c r="R32" s="657">
        <v>953045</v>
      </c>
      <c r="S32" s="658"/>
      <c r="T32" s="658"/>
      <c r="U32" s="658"/>
      <c r="V32" s="658"/>
      <c r="W32" s="658"/>
      <c r="X32" s="658"/>
      <c r="Y32" s="659"/>
      <c r="Z32" s="695">
        <v>13.1</v>
      </c>
      <c r="AA32" s="695"/>
      <c r="AB32" s="695"/>
      <c r="AC32" s="695"/>
      <c r="AD32" s="696" t="s">
        <v>179</v>
      </c>
      <c r="AE32" s="696"/>
      <c r="AF32" s="696"/>
      <c r="AG32" s="696"/>
      <c r="AH32" s="696"/>
      <c r="AI32" s="696"/>
      <c r="AJ32" s="696"/>
      <c r="AK32" s="696"/>
      <c r="AL32" s="660" t="s">
        <v>179</v>
      </c>
      <c r="AM32" s="661"/>
      <c r="AN32" s="661"/>
      <c r="AO32" s="697"/>
      <c r="AP32" s="698"/>
      <c r="AQ32" s="699"/>
      <c r="AR32" s="699"/>
      <c r="AS32" s="699"/>
      <c r="AT32" s="726"/>
      <c r="AU32" s="210" t="s">
        <v>319</v>
      </c>
      <c r="AX32" s="654" t="s">
        <v>320</v>
      </c>
      <c r="AY32" s="655"/>
      <c r="AZ32" s="655"/>
      <c r="BA32" s="655"/>
      <c r="BB32" s="655"/>
      <c r="BC32" s="655"/>
      <c r="BD32" s="655"/>
      <c r="BE32" s="655"/>
      <c r="BF32" s="656"/>
      <c r="BG32" s="728">
        <v>99.6</v>
      </c>
      <c r="BH32" s="670"/>
      <c r="BI32" s="670"/>
      <c r="BJ32" s="670"/>
      <c r="BK32" s="670"/>
      <c r="BL32" s="670"/>
      <c r="BM32" s="661">
        <v>99.4</v>
      </c>
      <c r="BN32" s="670"/>
      <c r="BO32" s="670"/>
      <c r="BP32" s="670"/>
      <c r="BQ32" s="693"/>
      <c r="BR32" s="728">
        <v>99.8</v>
      </c>
      <c r="BS32" s="670"/>
      <c r="BT32" s="670"/>
      <c r="BU32" s="670"/>
      <c r="BV32" s="670"/>
      <c r="BW32" s="670"/>
      <c r="BX32" s="661">
        <v>99.2</v>
      </c>
      <c r="BY32" s="670"/>
      <c r="BZ32" s="670"/>
      <c r="CA32" s="670"/>
      <c r="CB32" s="693"/>
      <c r="CD32" s="680"/>
      <c r="CE32" s="681"/>
      <c r="CF32" s="654" t="s">
        <v>321</v>
      </c>
      <c r="CG32" s="655"/>
      <c r="CH32" s="655"/>
      <c r="CI32" s="655"/>
      <c r="CJ32" s="655"/>
      <c r="CK32" s="655"/>
      <c r="CL32" s="655"/>
      <c r="CM32" s="655"/>
      <c r="CN32" s="655"/>
      <c r="CO32" s="655"/>
      <c r="CP32" s="655"/>
      <c r="CQ32" s="656"/>
      <c r="CR32" s="657">
        <v>169</v>
      </c>
      <c r="CS32" s="658"/>
      <c r="CT32" s="658"/>
      <c r="CU32" s="658"/>
      <c r="CV32" s="658"/>
      <c r="CW32" s="658"/>
      <c r="CX32" s="658"/>
      <c r="CY32" s="659"/>
      <c r="CZ32" s="660">
        <v>0</v>
      </c>
      <c r="DA32" s="672"/>
      <c r="DB32" s="672"/>
      <c r="DC32" s="673"/>
      <c r="DD32" s="663">
        <v>169</v>
      </c>
      <c r="DE32" s="658"/>
      <c r="DF32" s="658"/>
      <c r="DG32" s="658"/>
      <c r="DH32" s="658"/>
      <c r="DI32" s="658"/>
      <c r="DJ32" s="658"/>
      <c r="DK32" s="659"/>
      <c r="DL32" s="663">
        <v>169</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322</v>
      </c>
      <c r="C33" s="655"/>
      <c r="D33" s="655"/>
      <c r="E33" s="655"/>
      <c r="F33" s="655"/>
      <c r="G33" s="655"/>
      <c r="H33" s="655"/>
      <c r="I33" s="655"/>
      <c r="J33" s="655"/>
      <c r="K33" s="655"/>
      <c r="L33" s="655"/>
      <c r="M33" s="655"/>
      <c r="N33" s="655"/>
      <c r="O33" s="655"/>
      <c r="P33" s="655"/>
      <c r="Q33" s="656"/>
      <c r="R33" s="657">
        <v>848</v>
      </c>
      <c r="S33" s="658"/>
      <c r="T33" s="658"/>
      <c r="U33" s="658"/>
      <c r="V33" s="658"/>
      <c r="W33" s="658"/>
      <c r="X33" s="658"/>
      <c r="Y33" s="659"/>
      <c r="Z33" s="695">
        <v>0</v>
      </c>
      <c r="AA33" s="695"/>
      <c r="AB33" s="695"/>
      <c r="AC33" s="695"/>
      <c r="AD33" s="696">
        <v>780</v>
      </c>
      <c r="AE33" s="696"/>
      <c r="AF33" s="696"/>
      <c r="AG33" s="696"/>
      <c r="AH33" s="696"/>
      <c r="AI33" s="696"/>
      <c r="AJ33" s="696"/>
      <c r="AK33" s="696"/>
      <c r="AL33" s="660">
        <v>0</v>
      </c>
      <c r="AM33" s="661"/>
      <c r="AN33" s="661"/>
      <c r="AO33" s="697"/>
      <c r="AP33" s="700"/>
      <c r="AQ33" s="701"/>
      <c r="AR33" s="701"/>
      <c r="AS33" s="701"/>
      <c r="AT33" s="727"/>
      <c r="AU33" s="215"/>
      <c r="AV33" s="215"/>
      <c r="AW33" s="215"/>
      <c r="AX33" s="638" t="s">
        <v>323</v>
      </c>
      <c r="AY33" s="639"/>
      <c r="AZ33" s="639"/>
      <c r="BA33" s="639"/>
      <c r="BB33" s="639"/>
      <c r="BC33" s="639"/>
      <c r="BD33" s="639"/>
      <c r="BE33" s="639"/>
      <c r="BF33" s="640"/>
      <c r="BG33" s="718">
        <v>99.8</v>
      </c>
      <c r="BH33" s="642"/>
      <c r="BI33" s="642"/>
      <c r="BJ33" s="642"/>
      <c r="BK33" s="642"/>
      <c r="BL33" s="642"/>
      <c r="BM33" s="688">
        <v>99.7</v>
      </c>
      <c r="BN33" s="642"/>
      <c r="BO33" s="642"/>
      <c r="BP33" s="642"/>
      <c r="BQ33" s="705"/>
      <c r="BR33" s="718">
        <v>99.8</v>
      </c>
      <c r="BS33" s="642"/>
      <c r="BT33" s="642"/>
      <c r="BU33" s="642"/>
      <c r="BV33" s="642"/>
      <c r="BW33" s="642"/>
      <c r="BX33" s="688">
        <v>99.6</v>
      </c>
      <c r="BY33" s="642"/>
      <c r="BZ33" s="642"/>
      <c r="CA33" s="642"/>
      <c r="CB33" s="705"/>
      <c r="CD33" s="654" t="s">
        <v>324</v>
      </c>
      <c r="CE33" s="655"/>
      <c r="CF33" s="655"/>
      <c r="CG33" s="655"/>
      <c r="CH33" s="655"/>
      <c r="CI33" s="655"/>
      <c r="CJ33" s="655"/>
      <c r="CK33" s="655"/>
      <c r="CL33" s="655"/>
      <c r="CM33" s="655"/>
      <c r="CN33" s="655"/>
      <c r="CO33" s="655"/>
      <c r="CP33" s="655"/>
      <c r="CQ33" s="656"/>
      <c r="CR33" s="657">
        <v>2812501</v>
      </c>
      <c r="CS33" s="670"/>
      <c r="CT33" s="670"/>
      <c r="CU33" s="670"/>
      <c r="CV33" s="670"/>
      <c r="CW33" s="670"/>
      <c r="CX33" s="670"/>
      <c r="CY33" s="671"/>
      <c r="CZ33" s="660">
        <v>39.700000000000003</v>
      </c>
      <c r="DA33" s="672"/>
      <c r="DB33" s="672"/>
      <c r="DC33" s="673"/>
      <c r="DD33" s="663">
        <v>2184805</v>
      </c>
      <c r="DE33" s="670"/>
      <c r="DF33" s="670"/>
      <c r="DG33" s="670"/>
      <c r="DH33" s="670"/>
      <c r="DI33" s="670"/>
      <c r="DJ33" s="670"/>
      <c r="DK33" s="671"/>
      <c r="DL33" s="663">
        <v>1627704</v>
      </c>
      <c r="DM33" s="670"/>
      <c r="DN33" s="670"/>
      <c r="DO33" s="670"/>
      <c r="DP33" s="670"/>
      <c r="DQ33" s="670"/>
      <c r="DR33" s="670"/>
      <c r="DS33" s="670"/>
      <c r="DT33" s="670"/>
      <c r="DU33" s="670"/>
      <c r="DV33" s="671"/>
      <c r="DW33" s="660">
        <v>42.6</v>
      </c>
      <c r="DX33" s="672"/>
      <c r="DY33" s="672"/>
      <c r="DZ33" s="672"/>
      <c r="EA33" s="672"/>
      <c r="EB33" s="672"/>
      <c r="EC33" s="684"/>
    </row>
    <row r="34" spans="2:133" ht="11.25" customHeight="1" x14ac:dyDescent="0.15">
      <c r="B34" s="654" t="s">
        <v>325</v>
      </c>
      <c r="C34" s="655"/>
      <c r="D34" s="655"/>
      <c r="E34" s="655"/>
      <c r="F34" s="655"/>
      <c r="G34" s="655"/>
      <c r="H34" s="655"/>
      <c r="I34" s="655"/>
      <c r="J34" s="655"/>
      <c r="K34" s="655"/>
      <c r="L34" s="655"/>
      <c r="M34" s="655"/>
      <c r="N34" s="655"/>
      <c r="O34" s="655"/>
      <c r="P34" s="655"/>
      <c r="Q34" s="656"/>
      <c r="R34" s="657">
        <v>144074</v>
      </c>
      <c r="S34" s="658"/>
      <c r="T34" s="658"/>
      <c r="U34" s="658"/>
      <c r="V34" s="658"/>
      <c r="W34" s="658"/>
      <c r="X34" s="658"/>
      <c r="Y34" s="659"/>
      <c r="Z34" s="695">
        <v>2</v>
      </c>
      <c r="AA34" s="695"/>
      <c r="AB34" s="695"/>
      <c r="AC34" s="695"/>
      <c r="AD34" s="696" t="s">
        <v>179</v>
      </c>
      <c r="AE34" s="696"/>
      <c r="AF34" s="696"/>
      <c r="AG34" s="696"/>
      <c r="AH34" s="696"/>
      <c r="AI34" s="696"/>
      <c r="AJ34" s="696"/>
      <c r="AK34" s="696"/>
      <c r="AL34" s="660" t="s">
        <v>179</v>
      </c>
      <c r="AM34" s="661"/>
      <c r="AN34" s="661"/>
      <c r="AO34" s="697"/>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4" t="s">
        <v>326</v>
      </c>
      <c r="CE34" s="655"/>
      <c r="CF34" s="655"/>
      <c r="CG34" s="655"/>
      <c r="CH34" s="655"/>
      <c r="CI34" s="655"/>
      <c r="CJ34" s="655"/>
      <c r="CK34" s="655"/>
      <c r="CL34" s="655"/>
      <c r="CM34" s="655"/>
      <c r="CN34" s="655"/>
      <c r="CO34" s="655"/>
      <c r="CP34" s="655"/>
      <c r="CQ34" s="656"/>
      <c r="CR34" s="657">
        <v>863919</v>
      </c>
      <c r="CS34" s="658"/>
      <c r="CT34" s="658"/>
      <c r="CU34" s="658"/>
      <c r="CV34" s="658"/>
      <c r="CW34" s="658"/>
      <c r="CX34" s="658"/>
      <c r="CY34" s="659"/>
      <c r="CZ34" s="660">
        <v>12.2</v>
      </c>
      <c r="DA34" s="672"/>
      <c r="DB34" s="672"/>
      <c r="DC34" s="673"/>
      <c r="DD34" s="663">
        <v>593843</v>
      </c>
      <c r="DE34" s="658"/>
      <c r="DF34" s="658"/>
      <c r="DG34" s="658"/>
      <c r="DH34" s="658"/>
      <c r="DI34" s="658"/>
      <c r="DJ34" s="658"/>
      <c r="DK34" s="659"/>
      <c r="DL34" s="663">
        <v>473512</v>
      </c>
      <c r="DM34" s="658"/>
      <c r="DN34" s="658"/>
      <c r="DO34" s="658"/>
      <c r="DP34" s="658"/>
      <c r="DQ34" s="658"/>
      <c r="DR34" s="658"/>
      <c r="DS34" s="658"/>
      <c r="DT34" s="658"/>
      <c r="DU34" s="658"/>
      <c r="DV34" s="659"/>
      <c r="DW34" s="660">
        <v>12.4</v>
      </c>
      <c r="DX34" s="672"/>
      <c r="DY34" s="672"/>
      <c r="DZ34" s="672"/>
      <c r="EA34" s="672"/>
      <c r="EB34" s="672"/>
      <c r="EC34" s="684"/>
    </row>
    <row r="35" spans="2:133" ht="11.25" customHeight="1" x14ac:dyDescent="0.15">
      <c r="B35" s="654" t="s">
        <v>327</v>
      </c>
      <c r="C35" s="655"/>
      <c r="D35" s="655"/>
      <c r="E35" s="655"/>
      <c r="F35" s="655"/>
      <c r="G35" s="655"/>
      <c r="H35" s="655"/>
      <c r="I35" s="655"/>
      <c r="J35" s="655"/>
      <c r="K35" s="655"/>
      <c r="L35" s="655"/>
      <c r="M35" s="655"/>
      <c r="N35" s="655"/>
      <c r="O35" s="655"/>
      <c r="P35" s="655"/>
      <c r="Q35" s="656"/>
      <c r="R35" s="657">
        <v>42472</v>
      </c>
      <c r="S35" s="658"/>
      <c r="T35" s="658"/>
      <c r="U35" s="658"/>
      <c r="V35" s="658"/>
      <c r="W35" s="658"/>
      <c r="X35" s="658"/>
      <c r="Y35" s="659"/>
      <c r="Z35" s="695">
        <v>0.6</v>
      </c>
      <c r="AA35" s="695"/>
      <c r="AB35" s="695"/>
      <c r="AC35" s="695"/>
      <c r="AD35" s="696" t="s">
        <v>179</v>
      </c>
      <c r="AE35" s="696"/>
      <c r="AF35" s="696"/>
      <c r="AG35" s="696"/>
      <c r="AH35" s="696"/>
      <c r="AI35" s="696"/>
      <c r="AJ35" s="696"/>
      <c r="AK35" s="696"/>
      <c r="AL35" s="660" t="s">
        <v>179</v>
      </c>
      <c r="AM35" s="661"/>
      <c r="AN35" s="661"/>
      <c r="AO35" s="697"/>
      <c r="AP35" s="218"/>
      <c r="AQ35" s="715" t="s">
        <v>328</v>
      </c>
      <c r="AR35" s="716"/>
      <c r="AS35" s="716"/>
      <c r="AT35" s="716"/>
      <c r="AU35" s="716"/>
      <c r="AV35" s="716"/>
      <c r="AW35" s="716"/>
      <c r="AX35" s="716"/>
      <c r="AY35" s="716"/>
      <c r="AZ35" s="716"/>
      <c r="BA35" s="716"/>
      <c r="BB35" s="716"/>
      <c r="BC35" s="716"/>
      <c r="BD35" s="716"/>
      <c r="BE35" s="716"/>
      <c r="BF35" s="717"/>
      <c r="BG35" s="715" t="s">
        <v>329</v>
      </c>
      <c r="BH35" s="716"/>
      <c r="BI35" s="716"/>
      <c r="BJ35" s="716"/>
      <c r="BK35" s="716"/>
      <c r="BL35" s="716"/>
      <c r="BM35" s="716"/>
      <c r="BN35" s="716"/>
      <c r="BO35" s="716"/>
      <c r="BP35" s="716"/>
      <c r="BQ35" s="716"/>
      <c r="BR35" s="716"/>
      <c r="BS35" s="716"/>
      <c r="BT35" s="716"/>
      <c r="BU35" s="716"/>
      <c r="BV35" s="716"/>
      <c r="BW35" s="716"/>
      <c r="BX35" s="716"/>
      <c r="BY35" s="716"/>
      <c r="BZ35" s="716"/>
      <c r="CA35" s="716"/>
      <c r="CB35" s="717"/>
      <c r="CD35" s="654" t="s">
        <v>330</v>
      </c>
      <c r="CE35" s="655"/>
      <c r="CF35" s="655"/>
      <c r="CG35" s="655"/>
      <c r="CH35" s="655"/>
      <c r="CI35" s="655"/>
      <c r="CJ35" s="655"/>
      <c r="CK35" s="655"/>
      <c r="CL35" s="655"/>
      <c r="CM35" s="655"/>
      <c r="CN35" s="655"/>
      <c r="CO35" s="655"/>
      <c r="CP35" s="655"/>
      <c r="CQ35" s="656"/>
      <c r="CR35" s="657">
        <v>44466</v>
      </c>
      <c r="CS35" s="670"/>
      <c r="CT35" s="670"/>
      <c r="CU35" s="670"/>
      <c r="CV35" s="670"/>
      <c r="CW35" s="670"/>
      <c r="CX35" s="670"/>
      <c r="CY35" s="671"/>
      <c r="CZ35" s="660">
        <v>0.6</v>
      </c>
      <c r="DA35" s="672"/>
      <c r="DB35" s="672"/>
      <c r="DC35" s="673"/>
      <c r="DD35" s="663">
        <v>27898</v>
      </c>
      <c r="DE35" s="670"/>
      <c r="DF35" s="670"/>
      <c r="DG35" s="670"/>
      <c r="DH35" s="670"/>
      <c r="DI35" s="670"/>
      <c r="DJ35" s="670"/>
      <c r="DK35" s="671"/>
      <c r="DL35" s="663">
        <v>27874</v>
      </c>
      <c r="DM35" s="670"/>
      <c r="DN35" s="670"/>
      <c r="DO35" s="670"/>
      <c r="DP35" s="670"/>
      <c r="DQ35" s="670"/>
      <c r="DR35" s="670"/>
      <c r="DS35" s="670"/>
      <c r="DT35" s="670"/>
      <c r="DU35" s="670"/>
      <c r="DV35" s="671"/>
      <c r="DW35" s="660">
        <v>0.7</v>
      </c>
      <c r="DX35" s="672"/>
      <c r="DY35" s="672"/>
      <c r="DZ35" s="672"/>
      <c r="EA35" s="672"/>
      <c r="EB35" s="672"/>
      <c r="EC35" s="684"/>
    </row>
    <row r="36" spans="2:133" ht="11.25" customHeight="1" x14ac:dyDescent="0.15">
      <c r="B36" s="654" t="s">
        <v>331</v>
      </c>
      <c r="C36" s="655"/>
      <c r="D36" s="655"/>
      <c r="E36" s="655"/>
      <c r="F36" s="655"/>
      <c r="G36" s="655"/>
      <c r="H36" s="655"/>
      <c r="I36" s="655"/>
      <c r="J36" s="655"/>
      <c r="K36" s="655"/>
      <c r="L36" s="655"/>
      <c r="M36" s="655"/>
      <c r="N36" s="655"/>
      <c r="O36" s="655"/>
      <c r="P36" s="655"/>
      <c r="Q36" s="656"/>
      <c r="R36" s="657">
        <v>211579</v>
      </c>
      <c r="S36" s="658"/>
      <c r="T36" s="658"/>
      <c r="U36" s="658"/>
      <c r="V36" s="658"/>
      <c r="W36" s="658"/>
      <c r="X36" s="658"/>
      <c r="Y36" s="659"/>
      <c r="Z36" s="695">
        <v>2.9</v>
      </c>
      <c r="AA36" s="695"/>
      <c r="AB36" s="695"/>
      <c r="AC36" s="695"/>
      <c r="AD36" s="696" t="s">
        <v>178</v>
      </c>
      <c r="AE36" s="696"/>
      <c r="AF36" s="696"/>
      <c r="AG36" s="696"/>
      <c r="AH36" s="696"/>
      <c r="AI36" s="696"/>
      <c r="AJ36" s="696"/>
      <c r="AK36" s="696"/>
      <c r="AL36" s="660" t="s">
        <v>251</v>
      </c>
      <c r="AM36" s="661"/>
      <c r="AN36" s="661"/>
      <c r="AO36" s="697"/>
      <c r="AP36" s="218"/>
      <c r="AQ36" s="706" t="s">
        <v>332</v>
      </c>
      <c r="AR36" s="707"/>
      <c r="AS36" s="707"/>
      <c r="AT36" s="707"/>
      <c r="AU36" s="707"/>
      <c r="AV36" s="707"/>
      <c r="AW36" s="707"/>
      <c r="AX36" s="707"/>
      <c r="AY36" s="708"/>
      <c r="AZ36" s="709">
        <v>740479</v>
      </c>
      <c r="BA36" s="710"/>
      <c r="BB36" s="710"/>
      <c r="BC36" s="710"/>
      <c r="BD36" s="710"/>
      <c r="BE36" s="710"/>
      <c r="BF36" s="711"/>
      <c r="BG36" s="712" t="s">
        <v>333</v>
      </c>
      <c r="BH36" s="713"/>
      <c r="BI36" s="713"/>
      <c r="BJ36" s="713"/>
      <c r="BK36" s="713"/>
      <c r="BL36" s="713"/>
      <c r="BM36" s="713"/>
      <c r="BN36" s="713"/>
      <c r="BO36" s="713"/>
      <c r="BP36" s="713"/>
      <c r="BQ36" s="713"/>
      <c r="BR36" s="713"/>
      <c r="BS36" s="713"/>
      <c r="BT36" s="713"/>
      <c r="BU36" s="714"/>
      <c r="BV36" s="709">
        <v>53800</v>
      </c>
      <c r="BW36" s="710"/>
      <c r="BX36" s="710"/>
      <c r="BY36" s="710"/>
      <c r="BZ36" s="710"/>
      <c r="CA36" s="710"/>
      <c r="CB36" s="711"/>
      <c r="CD36" s="654" t="s">
        <v>334</v>
      </c>
      <c r="CE36" s="655"/>
      <c r="CF36" s="655"/>
      <c r="CG36" s="655"/>
      <c r="CH36" s="655"/>
      <c r="CI36" s="655"/>
      <c r="CJ36" s="655"/>
      <c r="CK36" s="655"/>
      <c r="CL36" s="655"/>
      <c r="CM36" s="655"/>
      <c r="CN36" s="655"/>
      <c r="CO36" s="655"/>
      <c r="CP36" s="655"/>
      <c r="CQ36" s="656"/>
      <c r="CR36" s="657">
        <v>1066007</v>
      </c>
      <c r="CS36" s="658"/>
      <c r="CT36" s="658"/>
      <c r="CU36" s="658"/>
      <c r="CV36" s="658"/>
      <c r="CW36" s="658"/>
      <c r="CX36" s="658"/>
      <c r="CY36" s="659"/>
      <c r="CZ36" s="660">
        <v>15.1</v>
      </c>
      <c r="DA36" s="672"/>
      <c r="DB36" s="672"/>
      <c r="DC36" s="673"/>
      <c r="DD36" s="663">
        <v>858676</v>
      </c>
      <c r="DE36" s="658"/>
      <c r="DF36" s="658"/>
      <c r="DG36" s="658"/>
      <c r="DH36" s="658"/>
      <c r="DI36" s="658"/>
      <c r="DJ36" s="658"/>
      <c r="DK36" s="659"/>
      <c r="DL36" s="663">
        <v>631929</v>
      </c>
      <c r="DM36" s="658"/>
      <c r="DN36" s="658"/>
      <c r="DO36" s="658"/>
      <c r="DP36" s="658"/>
      <c r="DQ36" s="658"/>
      <c r="DR36" s="658"/>
      <c r="DS36" s="658"/>
      <c r="DT36" s="658"/>
      <c r="DU36" s="658"/>
      <c r="DV36" s="659"/>
      <c r="DW36" s="660">
        <v>16.5</v>
      </c>
      <c r="DX36" s="672"/>
      <c r="DY36" s="672"/>
      <c r="DZ36" s="672"/>
      <c r="EA36" s="672"/>
      <c r="EB36" s="672"/>
      <c r="EC36" s="684"/>
    </row>
    <row r="37" spans="2:133" ht="11.25" customHeight="1" x14ac:dyDescent="0.15">
      <c r="B37" s="654" t="s">
        <v>335</v>
      </c>
      <c r="C37" s="655"/>
      <c r="D37" s="655"/>
      <c r="E37" s="655"/>
      <c r="F37" s="655"/>
      <c r="G37" s="655"/>
      <c r="H37" s="655"/>
      <c r="I37" s="655"/>
      <c r="J37" s="655"/>
      <c r="K37" s="655"/>
      <c r="L37" s="655"/>
      <c r="M37" s="655"/>
      <c r="N37" s="655"/>
      <c r="O37" s="655"/>
      <c r="P37" s="655"/>
      <c r="Q37" s="656"/>
      <c r="R37" s="657">
        <v>26263</v>
      </c>
      <c r="S37" s="658"/>
      <c r="T37" s="658"/>
      <c r="U37" s="658"/>
      <c r="V37" s="658"/>
      <c r="W37" s="658"/>
      <c r="X37" s="658"/>
      <c r="Y37" s="659"/>
      <c r="Z37" s="695">
        <v>0.4</v>
      </c>
      <c r="AA37" s="695"/>
      <c r="AB37" s="695"/>
      <c r="AC37" s="695"/>
      <c r="AD37" s="696">
        <v>9</v>
      </c>
      <c r="AE37" s="696"/>
      <c r="AF37" s="696"/>
      <c r="AG37" s="696"/>
      <c r="AH37" s="696"/>
      <c r="AI37" s="696"/>
      <c r="AJ37" s="696"/>
      <c r="AK37" s="696"/>
      <c r="AL37" s="660">
        <v>0</v>
      </c>
      <c r="AM37" s="661"/>
      <c r="AN37" s="661"/>
      <c r="AO37" s="697"/>
      <c r="AQ37" s="690" t="s">
        <v>336</v>
      </c>
      <c r="AR37" s="691"/>
      <c r="AS37" s="691"/>
      <c r="AT37" s="691"/>
      <c r="AU37" s="691"/>
      <c r="AV37" s="691"/>
      <c r="AW37" s="691"/>
      <c r="AX37" s="691"/>
      <c r="AY37" s="692"/>
      <c r="AZ37" s="657">
        <v>138589</v>
      </c>
      <c r="BA37" s="658"/>
      <c r="BB37" s="658"/>
      <c r="BC37" s="658"/>
      <c r="BD37" s="670"/>
      <c r="BE37" s="670"/>
      <c r="BF37" s="693"/>
      <c r="BG37" s="654" t="s">
        <v>337</v>
      </c>
      <c r="BH37" s="655"/>
      <c r="BI37" s="655"/>
      <c r="BJ37" s="655"/>
      <c r="BK37" s="655"/>
      <c r="BL37" s="655"/>
      <c r="BM37" s="655"/>
      <c r="BN37" s="655"/>
      <c r="BO37" s="655"/>
      <c r="BP37" s="655"/>
      <c r="BQ37" s="655"/>
      <c r="BR37" s="655"/>
      <c r="BS37" s="655"/>
      <c r="BT37" s="655"/>
      <c r="BU37" s="656"/>
      <c r="BV37" s="657">
        <v>53800</v>
      </c>
      <c r="BW37" s="658"/>
      <c r="BX37" s="658"/>
      <c r="BY37" s="658"/>
      <c r="BZ37" s="658"/>
      <c r="CA37" s="658"/>
      <c r="CB37" s="694"/>
      <c r="CD37" s="654" t="s">
        <v>338</v>
      </c>
      <c r="CE37" s="655"/>
      <c r="CF37" s="655"/>
      <c r="CG37" s="655"/>
      <c r="CH37" s="655"/>
      <c r="CI37" s="655"/>
      <c r="CJ37" s="655"/>
      <c r="CK37" s="655"/>
      <c r="CL37" s="655"/>
      <c r="CM37" s="655"/>
      <c r="CN37" s="655"/>
      <c r="CO37" s="655"/>
      <c r="CP37" s="655"/>
      <c r="CQ37" s="656"/>
      <c r="CR37" s="657">
        <v>408509</v>
      </c>
      <c r="CS37" s="670"/>
      <c r="CT37" s="670"/>
      <c r="CU37" s="670"/>
      <c r="CV37" s="670"/>
      <c r="CW37" s="670"/>
      <c r="CX37" s="670"/>
      <c r="CY37" s="671"/>
      <c r="CZ37" s="660">
        <v>5.8</v>
      </c>
      <c r="DA37" s="672"/>
      <c r="DB37" s="672"/>
      <c r="DC37" s="673"/>
      <c r="DD37" s="663">
        <v>405502</v>
      </c>
      <c r="DE37" s="670"/>
      <c r="DF37" s="670"/>
      <c r="DG37" s="670"/>
      <c r="DH37" s="670"/>
      <c r="DI37" s="670"/>
      <c r="DJ37" s="670"/>
      <c r="DK37" s="671"/>
      <c r="DL37" s="663">
        <v>383000</v>
      </c>
      <c r="DM37" s="670"/>
      <c r="DN37" s="670"/>
      <c r="DO37" s="670"/>
      <c r="DP37" s="670"/>
      <c r="DQ37" s="670"/>
      <c r="DR37" s="670"/>
      <c r="DS37" s="670"/>
      <c r="DT37" s="670"/>
      <c r="DU37" s="670"/>
      <c r="DV37" s="671"/>
      <c r="DW37" s="660">
        <v>10</v>
      </c>
      <c r="DX37" s="672"/>
      <c r="DY37" s="672"/>
      <c r="DZ37" s="672"/>
      <c r="EA37" s="672"/>
      <c r="EB37" s="672"/>
      <c r="EC37" s="684"/>
    </row>
    <row r="38" spans="2:133" ht="11.25" customHeight="1" x14ac:dyDescent="0.15">
      <c r="B38" s="654" t="s">
        <v>339</v>
      </c>
      <c r="C38" s="655"/>
      <c r="D38" s="655"/>
      <c r="E38" s="655"/>
      <c r="F38" s="655"/>
      <c r="G38" s="655"/>
      <c r="H38" s="655"/>
      <c r="I38" s="655"/>
      <c r="J38" s="655"/>
      <c r="K38" s="655"/>
      <c r="L38" s="655"/>
      <c r="M38" s="655"/>
      <c r="N38" s="655"/>
      <c r="O38" s="655"/>
      <c r="P38" s="655"/>
      <c r="Q38" s="656"/>
      <c r="R38" s="657">
        <v>641568</v>
      </c>
      <c r="S38" s="658"/>
      <c r="T38" s="658"/>
      <c r="U38" s="658"/>
      <c r="V38" s="658"/>
      <c r="W38" s="658"/>
      <c r="X38" s="658"/>
      <c r="Y38" s="659"/>
      <c r="Z38" s="695">
        <v>8.8000000000000007</v>
      </c>
      <c r="AA38" s="695"/>
      <c r="AB38" s="695"/>
      <c r="AC38" s="695"/>
      <c r="AD38" s="696" t="s">
        <v>179</v>
      </c>
      <c r="AE38" s="696"/>
      <c r="AF38" s="696"/>
      <c r="AG38" s="696"/>
      <c r="AH38" s="696"/>
      <c r="AI38" s="696"/>
      <c r="AJ38" s="696"/>
      <c r="AK38" s="696"/>
      <c r="AL38" s="660" t="s">
        <v>179</v>
      </c>
      <c r="AM38" s="661"/>
      <c r="AN38" s="661"/>
      <c r="AO38" s="697"/>
      <c r="AQ38" s="690" t="s">
        <v>340</v>
      </c>
      <c r="AR38" s="691"/>
      <c r="AS38" s="691"/>
      <c r="AT38" s="691"/>
      <c r="AU38" s="691"/>
      <c r="AV38" s="691"/>
      <c r="AW38" s="691"/>
      <c r="AX38" s="691"/>
      <c r="AY38" s="692"/>
      <c r="AZ38" s="657">
        <v>4859</v>
      </c>
      <c r="BA38" s="658"/>
      <c r="BB38" s="658"/>
      <c r="BC38" s="658"/>
      <c r="BD38" s="670"/>
      <c r="BE38" s="670"/>
      <c r="BF38" s="693"/>
      <c r="BG38" s="654" t="s">
        <v>341</v>
      </c>
      <c r="BH38" s="655"/>
      <c r="BI38" s="655"/>
      <c r="BJ38" s="655"/>
      <c r="BK38" s="655"/>
      <c r="BL38" s="655"/>
      <c r="BM38" s="655"/>
      <c r="BN38" s="655"/>
      <c r="BO38" s="655"/>
      <c r="BP38" s="655"/>
      <c r="BQ38" s="655"/>
      <c r="BR38" s="655"/>
      <c r="BS38" s="655"/>
      <c r="BT38" s="655"/>
      <c r="BU38" s="656"/>
      <c r="BV38" s="657">
        <v>1335</v>
      </c>
      <c r="BW38" s="658"/>
      <c r="BX38" s="658"/>
      <c r="BY38" s="658"/>
      <c r="BZ38" s="658"/>
      <c r="CA38" s="658"/>
      <c r="CB38" s="694"/>
      <c r="CD38" s="654" t="s">
        <v>342</v>
      </c>
      <c r="CE38" s="655"/>
      <c r="CF38" s="655"/>
      <c r="CG38" s="655"/>
      <c r="CH38" s="655"/>
      <c r="CI38" s="655"/>
      <c r="CJ38" s="655"/>
      <c r="CK38" s="655"/>
      <c r="CL38" s="655"/>
      <c r="CM38" s="655"/>
      <c r="CN38" s="655"/>
      <c r="CO38" s="655"/>
      <c r="CP38" s="655"/>
      <c r="CQ38" s="656"/>
      <c r="CR38" s="657">
        <v>646893</v>
      </c>
      <c r="CS38" s="658"/>
      <c r="CT38" s="658"/>
      <c r="CU38" s="658"/>
      <c r="CV38" s="658"/>
      <c r="CW38" s="658"/>
      <c r="CX38" s="658"/>
      <c r="CY38" s="659"/>
      <c r="CZ38" s="660">
        <v>9.1</v>
      </c>
      <c r="DA38" s="672"/>
      <c r="DB38" s="672"/>
      <c r="DC38" s="673"/>
      <c r="DD38" s="663">
        <v>537298</v>
      </c>
      <c r="DE38" s="658"/>
      <c r="DF38" s="658"/>
      <c r="DG38" s="658"/>
      <c r="DH38" s="658"/>
      <c r="DI38" s="658"/>
      <c r="DJ38" s="658"/>
      <c r="DK38" s="659"/>
      <c r="DL38" s="663">
        <v>494389</v>
      </c>
      <c r="DM38" s="658"/>
      <c r="DN38" s="658"/>
      <c r="DO38" s="658"/>
      <c r="DP38" s="658"/>
      <c r="DQ38" s="658"/>
      <c r="DR38" s="658"/>
      <c r="DS38" s="658"/>
      <c r="DT38" s="658"/>
      <c r="DU38" s="658"/>
      <c r="DV38" s="659"/>
      <c r="DW38" s="660">
        <v>12.9</v>
      </c>
      <c r="DX38" s="672"/>
      <c r="DY38" s="672"/>
      <c r="DZ38" s="672"/>
      <c r="EA38" s="672"/>
      <c r="EB38" s="672"/>
      <c r="EC38" s="684"/>
    </row>
    <row r="39" spans="2:133" ht="11.25" customHeight="1" x14ac:dyDescent="0.15">
      <c r="B39" s="654" t="s">
        <v>343</v>
      </c>
      <c r="C39" s="655"/>
      <c r="D39" s="655"/>
      <c r="E39" s="655"/>
      <c r="F39" s="655"/>
      <c r="G39" s="655"/>
      <c r="H39" s="655"/>
      <c r="I39" s="655"/>
      <c r="J39" s="655"/>
      <c r="K39" s="655"/>
      <c r="L39" s="655"/>
      <c r="M39" s="655"/>
      <c r="N39" s="655"/>
      <c r="O39" s="655"/>
      <c r="P39" s="655"/>
      <c r="Q39" s="656"/>
      <c r="R39" s="657" t="s">
        <v>179</v>
      </c>
      <c r="S39" s="658"/>
      <c r="T39" s="658"/>
      <c r="U39" s="658"/>
      <c r="V39" s="658"/>
      <c r="W39" s="658"/>
      <c r="X39" s="658"/>
      <c r="Y39" s="659"/>
      <c r="Z39" s="695" t="s">
        <v>179</v>
      </c>
      <c r="AA39" s="695"/>
      <c r="AB39" s="695"/>
      <c r="AC39" s="695"/>
      <c r="AD39" s="696" t="s">
        <v>251</v>
      </c>
      <c r="AE39" s="696"/>
      <c r="AF39" s="696"/>
      <c r="AG39" s="696"/>
      <c r="AH39" s="696"/>
      <c r="AI39" s="696"/>
      <c r="AJ39" s="696"/>
      <c r="AK39" s="696"/>
      <c r="AL39" s="660" t="s">
        <v>179</v>
      </c>
      <c r="AM39" s="661"/>
      <c r="AN39" s="661"/>
      <c r="AO39" s="697"/>
      <c r="AQ39" s="690" t="s">
        <v>344</v>
      </c>
      <c r="AR39" s="691"/>
      <c r="AS39" s="691"/>
      <c r="AT39" s="691"/>
      <c r="AU39" s="691"/>
      <c r="AV39" s="691"/>
      <c r="AW39" s="691"/>
      <c r="AX39" s="691"/>
      <c r="AY39" s="692"/>
      <c r="AZ39" s="657" t="s">
        <v>179</v>
      </c>
      <c r="BA39" s="658"/>
      <c r="BB39" s="658"/>
      <c r="BC39" s="658"/>
      <c r="BD39" s="670"/>
      <c r="BE39" s="670"/>
      <c r="BF39" s="693"/>
      <c r="BG39" s="654" t="s">
        <v>345</v>
      </c>
      <c r="BH39" s="655"/>
      <c r="BI39" s="655"/>
      <c r="BJ39" s="655"/>
      <c r="BK39" s="655"/>
      <c r="BL39" s="655"/>
      <c r="BM39" s="655"/>
      <c r="BN39" s="655"/>
      <c r="BO39" s="655"/>
      <c r="BP39" s="655"/>
      <c r="BQ39" s="655"/>
      <c r="BR39" s="655"/>
      <c r="BS39" s="655"/>
      <c r="BT39" s="655"/>
      <c r="BU39" s="656"/>
      <c r="BV39" s="657">
        <v>2089</v>
      </c>
      <c r="BW39" s="658"/>
      <c r="BX39" s="658"/>
      <c r="BY39" s="658"/>
      <c r="BZ39" s="658"/>
      <c r="CA39" s="658"/>
      <c r="CB39" s="694"/>
      <c r="CD39" s="654" t="s">
        <v>346</v>
      </c>
      <c r="CE39" s="655"/>
      <c r="CF39" s="655"/>
      <c r="CG39" s="655"/>
      <c r="CH39" s="655"/>
      <c r="CI39" s="655"/>
      <c r="CJ39" s="655"/>
      <c r="CK39" s="655"/>
      <c r="CL39" s="655"/>
      <c r="CM39" s="655"/>
      <c r="CN39" s="655"/>
      <c r="CO39" s="655"/>
      <c r="CP39" s="655"/>
      <c r="CQ39" s="656"/>
      <c r="CR39" s="657">
        <v>171216</v>
      </c>
      <c r="CS39" s="670"/>
      <c r="CT39" s="670"/>
      <c r="CU39" s="670"/>
      <c r="CV39" s="670"/>
      <c r="CW39" s="670"/>
      <c r="CX39" s="670"/>
      <c r="CY39" s="671"/>
      <c r="CZ39" s="660">
        <v>2.4</v>
      </c>
      <c r="DA39" s="672"/>
      <c r="DB39" s="672"/>
      <c r="DC39" s="673"/>
      <c r="DD39" s="663">
        <v>147090</v>
      </c>
      <c r="DE39" s="670"/>
      <c r="DF39" s="670"/>
      <c r="DG39" s="670"/>
      <c r="DH39" s="670"/>
      <c r="DI39" s="670"/>
      <c r="DJ39" s="670"/>
      <c r="DK39" s="671"/>
      <c r="DL39" s="663" t="s">
        <v>179</v>
      </c>
      <c r="DM39" s="670"/>
      <c r="DN39" s="670"/>
      <c r="DO39" s="670"/>
      <c r="DP39" s="670"/>
      <c r="DQ39" s="670"/>
      <c r="DR39" s="670"/>
      <c r="DS39" s="670"/>
      <c r="DT39" s="670"/>
      <c r="DU39" s="670"/>
      <c r="DV39" s="671"/>
      <c r="DW39" s="660" t="s">
        <v>251</v>
      </c>
      <c r="DX39" s="672"/>
      <c r="DY39" s="672"/>
      <c r="DZ39" s="672"/>
      <c r="EA39" s="672"/>
      <c r="EB39" s="672"/>
      <c r="EC39" s="684"/>
    </row>
    <row r="40" spans="2:133" ht="11.25" customHeight="1" x14ac:dyDescent="0.15">
      <c r="B40" s="654" t="s">
        <v>347</v>
      </c>
      <c r="C40" s="655"/>
      <c r="D40" s="655"/>
      <c r="E40" s="655"/>
      <c r="F40" s="655"/>
      <c r="G40" s="655"/>
      <c r="H40" s="655"/>
      <c r="I40" s="655"/>
      <c r="J40" s="655"/>
      <c r="K40" s="655"/>
      <c r="L40" s="655"/>
      <c r="M40" s="655"/>
      <c r="N40" s="655"/>
      <c r="O40" s="655"/>
      <c r="P40" s="655"/>
      <c r="Q40" s="656"/>
      <c r="R40" s="657">
        <v>48768</v>
      </c>
      <c r="S40" s="658"/>
      <c r="T40" s="658"/>
      <c r="U40" s="658"/>
      <c r="V40" s="658"/>
      <c r="W40" s="658"/>
      <c r="X40" s="658"/>
      <c r="Y40" s="659"/>
      <c r="Z40" s="695">
        <v>0.7</v>
      </c>
      <c r="AA40" s="695"/>
      <c r="AB40" s="695"/>
      <c r="AC40" s="695"/>
      <c r="AD40" s="696" t="s">
        <v>179</v>
      </c>
      <c r="AE40" s="696"/>
      <c r="AF40" s="696"/>
      <c r="AG40" s="696"/>
      <c r="AH40" s="696"/>
      <c r="AI40" s="696"/>
      <c r="AJ40" s="696"/>
      <c r="AK40" s="696"/>
      <c r="AL40" s="660" t="s">
        <v>179</v>
      </c>
      <c r="AM40" s="661"/>
      <c r="AN40" s="661"/>
      <c r="AO40" s="697"/>
      <c r="AQ40" s="690" t="s">
        <v>348</v>
      </c>
      <c r="AR40" s="691"/>
      <c r="AS40" s="691"/>
      <c r="AT40" s="691"/>
      <c r="AU40" s="691"/>
      <c r="AV40" s="691"/>
      <c r="AW40" s="691"/>
      <c r="AX40" s="691"/>
      <c r="AY40" s="692"/>
      <c r="AZ40" s="657" t="s">
        <v>179</v>
      </c>
      <c r="BA40" s="658"/>
      <c r="BB40" s="658"/>
      <c r="BC40" s="658"/>
      <c r="BD40" s="670"/>
      <c r="BE40" s="670"/>
      <c r="BF40" s="693"/>
      <c r="BG40" s="698" t="s">
        <v>349</v>
      </c>
      <c r="BH40" s="699"/>
      <c r="BI40" s="699"/>
      <c r="BJ40" s="699"/>
      <c r="BK40" s="699"/>
      <c r="BL40" s="219"/>
      <c r="BM40" s="655" t="s">
        <v>350</v>
      </c>
      <c r="BN40" s="655"/>
      <c r="BO40" s="655"/>
      <c r="BP40" s="655"/>
      <c r="BQ40" s="655"/>
      <c r="BR40" s="655"/>
      <c r="BS40" s="655"/>
      <c r="BT40" s="655"/>
      <c r="BU40" s="656"/>
      <c r="BV40" s="657">
        <v>88</v>
      </c>
      <c r="BW40" s="658"/>
      <c r="BX40" s="658"/>
      <c r="BY40" s="658"/>
      <c r="BZ40" s="658"/>
      <c r="CA40" s="658"/>
      <c r="CB40" s="694"/>
      <c r="CD40" s="654" t="s">
        <v>351</v>
      </c>
      <c r="CE40" s="655"/>
      <c r="CF40" s="655"/>
      <c r="CG40" s="655"/>
      <c r="CH40" s="655"/>
      <c r="CI40" s="655"/>
      <c r="CJ40" s="655"/>
      <c r="CK40" s="655"/>
      <c r="CL40" s="655"/>
      <c r="CM40" s="655"/>
      <c r="CN40" s="655"/>
      <c r="CO40" s="655"/>
      <c r="CP40" s="655"/>
      <c r="CQ40" s="656"/>
      <c r="CR40" s="657">
        <v>20000</v>
      </c>
      <c r="CS40" s="658"/>
      <c r="CT40" s="658"/>
      <c r="CU40" s="658"/>
      <c r="CV40" s="658"/>
      <c r="CW40" s="658"/>
      <c r="CX40" s="658"/>
      <c r="CY40" s="659"/>
      <c r="CZ40" s="660">
        <v>0.3</v>
      </c>
      <c r="DA40" s="672"/>
      <c r="DB40" s="672"/>
      <c r="DC40" s="673"/>
      <c r="DD40" s="663">
        <v>20000</v>
      </c>
      <c r="DE40" s="658"/>
      <c r="DF40" s="658"/>
      <c r="DG40" s="658"/>
      <c r="DH40" s="658"/>
      <c r="DI40" s="658"/>
      <c r="DJ40" s="658"/>
      <c r="DK40" s="659"/>
      <c r="DL40" s="663" t="s">
        <v>178</v>
      </c>
      <c r="DM40" s="658"/>
      <c r="DN40" s="658"/>
      <c r="DO40" s="658"/>
      <c r="DP40" s="658"/>
      <c r="DQ40" s="658"/>
      <c r="DR40" s="658"/>
      <c r="DS40" s="658"/>
      <c r="DT40" s="658"/>
      <c r="DU40" s="658"/>
      <c r="DV40" s="659"/>
      <c r="DW40" s="660" t="s">
        <v>179</v>
      </c>
      <c r="DX40" s="672"/>
      <c r="DY40" s="672"/>
      <c r="DZ40" s="672"/>
      <c r="EA40" s="672"/>
      <c r="EB40" s="672"/>
      <c r="EC40" s="684"/>
    </row>
    <row r="41" spans="2:133" ht="11.25" customHeight="1" x14ac:dyDescent="0.15">
      <c r="B41" s="638" t="s">
        <v>352</v>
      </c>
      <c r="C41" s="639"/>
      <c r="D41" s="639"/>
      <c r="E41" s="639"/>
      <c r="F41" s="639"/>
      <c r="G41" s="639"/>
      <c r="H41" s="639"/>
      <c r="I41" s="639"/>
      <c r="J41" s="639"/>
      <c r="K41" s="639"/>
      <c r="L41" s="639"/>
      <c r="M41" s="639"/>
      <c r="N41" s="639"/>
      <c r="O41" s="639"/>
      <c r="P41" s="639"/>
      <c r="Q41" s="640"/>
      <c r="R41" s="641">
        <v>7284676</v>
      </c>
      <c r="S41" s="682"/>
      <c r="T41" s="682"/>
      <c r="U41" s="682"/>
      <c r="V41" s="682"/>
      <c r="W41" s="682"/>
      <c r="X41" s="682"/>
      <c r="Y41" s="685"/>
      <c r="Z41" s="686">
        <v>100</v>
      </c>
      <c r="AA41" s="686"/>
      <c r="AB41" s="686"/>
      <c r="AC41" s="686"/>
      <c r="AD41" s="687">
        <v>3776233</v>
      </c>
      <c r="AE41" s="687"/>
      <c r="AF41" s="687"/>
      <c r="AG41" s="687"/>
      <c r="AH41" s="687"/>
      <c r="AI41" s="687"/>
      <c r="AJ41" s="687"/>
      <c r="AK41" s="687"/>
      <c r="AL41" s="644">
        <v>100</v>
      </c>
      <c r="AM41" s="688"/>
      <c r="AN41" s="688"/>
      <c r="AO41" s="689"/>
      <c r="AQ41" s="690" t="s">
        <v>353</v>
      </c>
      <c r="AR41" s="691"/>
      <c r="AS41" s="691"/>
      <c r="AT41" s="691"/>
      <c r="AU41" s="691"/>
      <c r="AV41" s="691"/>
      <c r="AW41" s="691"/>
      <c r="AX41" s="691"/>
      <c r="AY41" s="692"/>
      <c r="AZ41" s="657">
        <v>125023</v>
      </c>
      <c r="BA41" s="658"/>
      <c r="BB41" s="658"/>
      <c r="BC41" s="658"/>
      <c r="BD41" s="670"/>
      <c r="BE41" s="670"/>
      <c r="BF41" s="693"/>
      <c r="BG41" s="698"/>
      <c r="BH41" s="699"/>
      <c r="BI41" s="699"/>
      <c r="BJ41" s="699"/>
      <c r="BK41" s="699"/>
      <c r="BL41" s="219"/>
      <c r="BM41" s="655" t="s">
        <v>354</v>
      </c>
      <c r="BN41" s="655"/>
      <c r="BO41" s="655"/>
      <c r="BP41" s="655"/>
      <c r="BQ41" s="655"/>
      <c r="BR41" s="655"/>
      <c r="BS41" s="655"/>
      <c r="BT41" s="655"/>
      <c r="BU41" s="656"/>
      <c r="BV41" s="657" t="s">
        <v>179</v>
      </c>
      <c r="BW41" s="658"/>
      <c r="BX41" s="658"/>
      <c r="BY41" s="658"/>
      <c r="BZ41" s="658"/>
      <c r="CA41" s="658"/>
      <c r="CB41" s="694"/>
      <c r="CD41" s="654" t="s">
        <v>355</v>
      </c>
      <c r="CE41" s="655"/>
      <c r="CF41" s="655"/>
      <c r="CG41" s="655"/>
      <c r="CH41" s="655"/>
      <c r="CI41" s="655"/>
      <c r="CJ41" s="655"/>
      <c r="CK41" s="655"/>
      <c r="CL41" s="655"/>
      <c r="CM41" s="655"/>
      <c r="CN41" s="655"/>
      <c r="CO41" s="655"/>
      <c r="CP41" s="655"/>
      <c r="CQ41" s="656"/>
      <c r="CR41" s="657" t="s">
        <v>251</v>
      </c>
      <c r="CS41" s="670"/>
      <c r="CT41" s="670"/>
      <c r="CU41" s="670"/>
      <c r="CV41" s="670"/>
      <c r="CW41" s="670"/>
      <c r="CX41" s="670"/>
      <c r="CY41" s="671"/>
      <c r="CZ41" s="660" t="s">
        <v>178</v>
      </c>
      <c r="DA41" s="672"/>
      <c r="DB41" s="672"/>
      <c r="DC41" s="673"/>
      <c r="DD41" s="663" t="s">
        <v>179</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356</v>
      </c>
      <c r="AR42" s="703"/>
      <c r="AS42" s="703"/>
      <c r="AT42" s="703"/>
      <c r="AU42" s="703"/>
      <c r="AV42" s="703"/>
      <c r="AW42" s="703"/>
      <c r="AX42" s="703"/>
      <c r="AY42" s="704"/>
      <c r="AZ42" s="641">
        <v>472008</v>
      </c>
      <c r="BA42" s="682"/>
      <c r="BB42" s="682"/>
      <c r="BC42" s="682"/>
      <c r="BD42" s="642"/>
      <c r="BE42" s="642"/>
      <c r="BF42" s="705"/>
      <c r="BG42" s="700"/>
      <c r="BH42" s="701"/>
      <c r="BI42" s="701"/>
      <c r="BJ42" s="701"/>
      <c r="BK42" s="701"/>
      <c r="BL42" s="220"/>
      <c r="BM42" s="639" t="s">
        <v>357</v>
      </c>
      <c r="BN42" s="639"/>
      <c r="BO42" s="639"/>
      <c r="BP42" s="639"/>
      <c r="BQ42" s="639"/>
      <c r="BR42" s="639"/>
      <c r="BS42" s="639"/>
      <c r="BT42" s="639"/>
      <c r="BU42" s="640"/>
      <c r="BV42" s="641">
        <v>451</v>
      </c>
      <c r="BW42" s="682"/>
      <c r="BX42" s="682"/>
      <c r="BY42" s="682"/>
      <c r="BZ42" s="682"/>
      <c r="CA42" s="682"/>
      <c r="CB42" s="683"/>
      <c r="CD42" s="654" t="s">
        <v>358</v>
      </c>
      <c r="CE42" s="655"/>
      <c r="CF42" s="655"/>
      <c r="CG42" s="655"/>
      <c r="CH42" s="655"/>
      <c r="CI42" s="655"/>
      <c r="CJ42" s="655"/>
      <c r="CK42" s="655"/>
      <c r="CL42" s="655"/>
      <c r="CM42" s="655"/>
      <c r="CN42" s="655"/>
      <c r="CO42" s="655"/>
      <c r="CP42" s="655"/>
      <c r="CQ42" s="656"/>
      <c r="CR42" s="657">
        <v>1462884</v>
      </c>
      <c r="CS42" s="670"/>
      <c r="CT42" s="670"/>
      <c r="CU42" s="670"/>
      <c r="CV42" s="670"/>
      <c r="CW42" s="670"/>
      <c r="CX42" s="670"/>
      <c r="CY42" s="671"/>
      <c r="CZ42" s="660">
        <v>20.7</v>
      </c>
      <c r="DA42" s="672"/>
      <c r="DB42" s="672"/>
      <c r="DC42" s="673"/>
      <c r="DD42" s="663">
        <v>216926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0" t="s">
        <v>359</v>
      </c>
      <c r="CD43" s="654" t="s">
        <v>360</v>
      </c>
      <c r="CE43" s="655"/>
      <c r="CF43" s="655"/>
      <c r="CG43" s="655"/>
      <c r="CH43" s="655"/>
      <c r="CI43" s="655"/>
      <c r="CJ43" s="655"/>
      <c r="CK43" s="655"/>
      <c r="CL43" s="655"/>
      <c r="CM43" s="655"/>
      <c r="CN43" s="655"/>
      <c r="CO43" s="655"/>
      <c r="CP43" s="655"/>
      <c r="CQ43" s="656"/>
      <c r="CR43" s="657">
        <v>49378</v>
      </c>
      <c r="CS43" s="670"/>
      <c r="CT43" s="670"/>
      <c r="CU43" s="670"/>
      <c r="CV43" s="670"/>
      <c r="CW43" s="670"/>
      <c r="CX43" s="670"/>
      <c r="CY43" s="671"/>
      <c r="CZ43" s="660">
        <v>0.7</v>
      </c>
      <c r="DA43" s="672"/>
      <c r="DB43" s="672"/>
      <c r="DC43" s="673"/>
      <c r="DD43" s="663">
        <v>49378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361</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309</v>
      </c>
      <c r="CE44" s="677"/>
      <c r="CF44" s="654" t="s">
        <v>362</v>
      </c>
      <c r="CG44" s="655"/>
      <c r="CH44" s="655"/>
      <c r="CI44" s="655"/>
      <c r="CJ44" s="655"/>
      <c r="CK44" s="655"/>
      <c r="CL44" s="655"/>
      <c r="CM44" s="655"/>
      <c r="CN44" s="655"/>
      <c r="CO44" s="655"/>
      <c r="CP44" s="655"/>
      <c r="CQ44" s="656"/>
      <c r="CR44" s="657">
        <v>814014</v>
      </c>
      <c r="CS44" s="658"/>
      <c r="CT44" s="658"/>
      <c r="CU44" s="658"/>
      <c r="CV44" s="658"/>
      <c r="CW44" s="658"/>
      <c r="CX44" s="658"/>
      <c r="CY44" s="659"/>
      <c r="CZ44" s="660">
        <v>11.5</v>
      </c>
      <c r="DA44" s="661"/>
      <c r="DB44" s="661"/>
      <c r="DC44" s="662"/>
      <c r="DD44" s="663">
        <v>174734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363</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364</v>
      </c>
      <c r="CG45" s="655"/>
      <c r="CH45" s="655"/>
      <c r="CI45" s="655"/>
      <c r="CJ45" s="655"/>
      <c r="CK45" s="655"/>
      <c r="CL45" s="655"/>
      <c r="CM45" s="655"/>
      <c r="CN45" s="655"/>
      <c r="CO45" s="655"/>
      <c r="CP45" s="655"/>
      <c r="CQ45" s="656"/>
      <c r="CR45" s="657">
        <v>203846</v>
      </c>
      <c r="CS45" s="670"/>
      <c r="CT45" s="670"/>
      <c r="CU45" s="670"/>
      <c r="CV45" s="670"/>
      <c r="CW45" s="670"/>
      <c r="CX45" s="670"/>
      <c r="CY45" s="671"/>
      <c r="CZ45" s="660">
        <v>2.9</v>
      </c>
      <c r="DA45" s="672"/>
      <c r="DB45" s="672"/>
      <c r="DC45" s="673"/>
      <c r="DD45" s="663">
        <v>9038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1"/>
      <c r="CD46" s="678"/>
      <c r="CE46" s="679"/>
      <c r="CF46" s="654" t="s">
        <v>365</v>
      </c>
      <c r="CG46" s="655"/>
      <c r="CH46" s="655"/>
      <c r="CI46" s="655"/>
      <c r="CJ46" s="655"/>
      <c r="CK46" s="655"/>
      <c r="CL46" s="655"/>
      <c r="CM46" s="655"/>
      <c r="CN46" s="655"/>
      <c r="CO46" s="655"/>
      <c r="CP46" s="655"/>
      <c r="CQ46" s="656"/>
      <c r="CR46" s="657">
        <v>543093</v>
      </c>
      <c r="CS46" s="658"/>
      <c r="CT46" s="658"/>
      <c r="CU46" s="658"/>
      <c r="CV46" s="658"/>
      <c r="CW46" s="658"/>
      <c r="CX46" s="658"/>
      <c r="CY46" s="659"/>
      <c r="CZ46" s="660">
        <v>7.7</v>
      </c>
      <c r="DA46" s="661"/>
      <c r="DB46" s="661"/>
      <c r="DC46" s="662"/>
      <c r="DD46" s="663">
        <v>157821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1"/>
      <c r="CD47" s="678"/>
      <c r="CE47" s="679"/>
      <c r="CF47" s="654" t="s">
        <v>366</v>
      </c>
      <c r="CG47" s="655"/>
      <c r="CH47" s="655"/>
      <c r="CI47" s="655"/>
      <c r="CJ47" s="655"/>
      <c r="CK47" s="655"/>
      <c r="CL47" s="655"/>
      <c r="CM47" s="655"/>
      <c r="CN47" s="655"/>
      <c r="CO47" s="655"/>
      <c r="CP47" s="655"/>
      <c r="CQ47" s="656"/>
      <c r="CR47" s="657">
        <v>648870</v>
      </c>
      <c r="CS47" s="670"/>
      <c r="CT47" s="670"/>
      <c r="CU47" s="670"/>
      <c r="CV47" s="670"/>
      <c r="CW47" s="670"/>
      <c r="CX47" s="670"/>
      <c r="CY47" s="671"/>
      <c r="CZ47" s="660">
        <v>9.1999999999999993</v>
      </c>
      <c r="DA47" s="672"/>
      <c r="DB47" s="672"/>
      <c r="DC47" s="673"/>
      <c r="DD47" s="663">
        <v>42192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1"/>
      <c r="CD48" s="680"/>
      <c r="CE48" s="681"/>
      <c r="CF48" s="654" t="s">
        <v>367</v>
      </c>
      <c r="CG48" s="655"/>
      <c r="CH48" s="655"/>
      <c r="CI48" s="655"/>
      <c r="CJ48" s="655"/>
      <c r="CK48" s="655"/>
      <c r="CL48" s="655"/>
      <c r="CM48" s="655"/>
      <c r="CN48" s="655"/>
      <c r="CO48" s="655"/>
      <c r="CP48" s="655"/>
      <c r="CQ48" s="656"/>
      <c r="CR48" s="657" t="s">
        <v>179</v>
      </c>
      <c r="CS48" s="658"/>
      <c r="CT48" s="658"/>
      <c r="CU48" s="658"/>
      <c r="CV48" s="658"/>
      <c r="CW48" s="658"/>
      <c r="CX48" s="658"/>
      <c r="CY48" s="659"/>
      <c r="CZ48" s="660" t="s">
        <v>179</v>
      </c>
      <c r="DA48" s="661"/>
      <c r="DB48" s="661"/>
      <c r="DC48" s="662"/>
      <c r="DD48" s="663" t="s">
        <v>179</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1"/>
      <c r="CD49" s="638" t="s">
        <v>368</v>
      </c>
      <c r="CE49" s="639"/>
      <c r="CF49" s="639"/>
      <c r="CG49" s="639"/>
      <c r="CH49" s="639"/>
      <c r="CI49" s="639"/>
      <c r="CJ49" s="639"/>
      <c r="CK49" s="639"/>
      <c r="CL49" s="639"/>
      <c r="CM49" s="639"/>
      <c r="CN49" s="639"/>
      <c r="CO49" s="639"/>
      <c r="CP49" s="639"/>
      <c r="CQ49" s="640"/>
      <c r="CR49" s="641">
        <v>7078829</v>
      </c>
      <c r="CS49" s="642"/>
      <c r="CT49" s="642"/>
      <c r="CU49" s="642"/>
      <c r="CV49" s="642"/>
      <c r="CW49" s="642"/>
      <c r="CX49" s="642"/>
      <c r="CY49" s="643"/>
      <c r="CZ49" s="644">
        <v>100</v>
      </c>
      <c r="DA49" s="645"/>
      <c r="DB49" s="645"/>
      <c r="DC49" s="646"/>
      <c r="DD49" s="647">
        <v>4275164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pgtDXpicAfyjhoWYRCOvgp1Baa4vlzu4TriADBOAsu7kql3zhcgKJRgAXCdDevHCoCB5SPbBcsh+sQLQxawrFQ==" saltValue="fpMklEe/69PIXifqsI7JD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31" t="s">
        <v>369</v>
      </c>
      <c r="B2" s="1131"/>
      <c r="C2" s="1131"/>
      <c r="D2" s="1131"/>
      <c r="E2" s="1131"/>
      <c r="F2" s="1131"/>
      <c r="G2" s="1131"/>
      <c r="H2" s="1131"/>
      <c r="I2" s="1131"/>
      <c r="J2" s="1131"/>
      <c r="K2" s="1131"/>
      <c r="L2" s="1131"/>
      <c r="M2" s="1131"/>
      <c r="N2" s="1131"/>
      <c r="O2" s="1131"/>
      <c r="P2" s="1131"/>
      <c r="Q2" s="1131"/>
      <c r="R2" s="1131"/>
      <c r="S2" s="1131"/>
      <c r="T2" s="1131"/>
      <c r="U2" s="1131"/>
      <c r="V2" s="1131"/>
      <c r="W2" s="1131"/>
      <c r="X2" s="1131"/>
      <c r="Y2" s="1131"/>
      <c r="Z2" s="1131"/>
      <c r="AA2" s="1131"/>
      <c r="AB2" s="1131"/>
      <c r="AC2" s="1131"/>
      <c r="AD2" s="1131"/>
      <c r="AE2" s="1131"/>
      <c r="AF2" s="1131"/>
      <c r="AG2" s="1131"/>
      <c r="AH2" s="1131"/>
      <c r="AI2" s="1131"/>
      <c r="AJ2" s="1131"/>
      <c r="AK2" s="1131"/>
      <c r="AL2" s="1131"/>
      <c r="AM2" s="1131"/>
      <c r="AN2" s="1131"/>
      <c r="AO2" s="1131"/>
      <c r="AP2" s="1131"/>
      <c r="AQ2" s="1131"/>
      <c r="AR2" s="1131"/>
      <c r="AS2" s="1131"/>
      <c r="AT2" s="1131"/>
      <c r="AU2" s="1131"/>
      <c r="AV2" s="1131"/>
      <c r="AW2" s="1131"/>
      <c r="AX2" s="1131"/>
      <c r="AY2" s="1131"/>
      <c r="AZ2" s="1131"/>
      <c r="BA2" s="1131"/>
      <c r="BB2" s="1131"/>
      <c r="BC2" s="1131"/>
      <c r="BD2" s="1131"/>
      <c r="BE2" s="1131"/>
      <c r="BF2" s="1131"/>
      <c r="BG2" s="1131"/>
      <c r="BH2" s="1131"/>
      <c r="BI2" s="1131"/>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32" t="s">
        <v>370</v>
      </c>
      <c r="DK2" s="1133"/>
      <c r="DL2" s="1133"/>
      <c r="DM2" s="1133"/>
      <c r="DN2" s="1133"/>
      <c r="DO2" s="1134"/>
      <c r="DP2" s="224"/>
      <c r="DQ2" s="1132" t="s">
        <v>371</v>
      </c>
      <c r="DR2" s="1133"/>
      <c r="DS2" s="1133"/>
      <c r="DT2" s="1133"/>
      <c r="DU2" s="1133"/>
      <c r="DV2" s="1133"/>
      <c r="DW2" s="1133"/>
      <c r="DX2" s="1133"/>
      <c r="DY2" s="1133"/>
      <c r="DZ2" s="1134"/>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00" t="s">
        <v>372</v>
      </c>
      <c r="B4" s="1100"/>
      <c r="C4" s="1100"/>
      <c r="D4" s="1100"/>
      <c r="E4" s="1100"/>
      <c r="F4" s="1100"/>
      <c r="G4" s="1100"/>
      <c r="H4" s="1100"/>
      <c r="I4" s="1100"/>
      <c r="J4" s="1100"/>
      <c r="K4" s="1100"/>
      <c r="L4" s="1100"/>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228"/>
      <c r="BA4" s="228"/>
      <c r="BB4" s="228"/>
      <c r="BC4" s="228"/>
      <c r="BD4" s="228"/>
      <c r="BE4" s="229"/>
      <c r="BF4" s="229"/>
      <c r="BG4" s="229"/>
      <c r="BH4" s="229"/>
      <c r="BI4" s="229"/>
      <c r="BJ4" s="229"/>
      <c r="BK4" s="229"/>
      <c r="BL4" s="229"/>
      <c r="BM4" s="229"/>
      <c r="BN4" s="229"/>
      <c r="BO4" s="229"/>
      <c r="BP4" s="229"/>
      <c r="BQ4" s="766" t="s">
        <v>373</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0"/>
    </row>
    <row r="5" spans="1:131" s="231" customFormat="1" ht="26.25" customHeight="1" x14ac:dyDescent="0.15">
      <c r="A5" s="1036" t="s">
        <v>374</v>
      </c>
      <c r="B5" s="1037"/>
      <c r="C5" s="1037"/>
      <c r="D5" s="1037"/>
      <c r="E5" s="1037"/>
      <c r="F5" s="1037"/>
      <c r="G5" s="1037"/>
      <c r="H5" s="1037"/>
      <c r="I5" s="1037"/>
      <c r="J5" s="1037"/>
      <c r="K5" s="1037"/>
      <c r="L5" s="1037"/>
      <c r="M5" s="1037"/>
      <c r="N5" s="1037"/>
      <c r="O5" s="1037"/>
      <c r="P5" s="1038"/>
      <c r="Q5" s="1042" t="s">
        <v>375</v>
      </c>
      <c r="R5" s="1043"/>
      <c r="S5" s="1043"/>
      <c r="T5" s="1043"/>
      <c r="U5" s="1044"/>
      <c r="V5" s="1042" t="s">
        <v>376</v>
      </c>
      <c r="W5" s="1043"/>
      <c r="X5" s="1043"/>
      <c r="Y5" s="1043"/>
      <c r="Z5" s="1044"/>
      <c r="AA5" s="1042" t="s">
        <v>377</v>
      </c>
      <c r="AB5" s="1043"/>
      <c r="AC5" s="1043"/>
      <c r="AD5" s="1043"/>
      <c r="AE5" s="1043"/>
      <c r="AF5" s="1135" t="s">
        <v>378</v>
      </c>
      <c r="AG5" s="1043"/>
      <c r="AH5" s="1043"/>
      <c r="AI5" s="1043"/>
      <c r="AJ5" s="1056"/>
      <c r="AK5" s="1043" t="s">
        <v>379</v>
      </c>
      <c r="AL5" s="1043"/>
      <c r="AM5" s="1043"/>
      <c r="AN5" s="1043"/>
      <c r="AO5" s="1044"/>
      <c r="AP5" s="1042" t="s">
        <v>380</v>
      </c>
      <c r="AQ5" s="1043"/>
      <c r="AR5" s="1043"/>
      <c r="AS5" s="1043"/>
      <c r="AT5" s="1044"/>
      <c r="AU5" s="1042" t="s">
        <v>381</v>
      </c>
      <c r="AV5" s="1043"/>
      <c r="AW5" s="1043"/>
      <c r="AX5" s="1043"/>
      <c r="AY5" s="1056"/>
      <c r="AZ5" s="228"/>
      <c r="BA5" s="228"/>
      <c r="BB5" s="228"/>
      <c r="BC5" s="228"/>
      <c r="BD5" s="228"/>
      <c r="BE5" s="229"/>
      <c r="BF5" s="229"/>
      <c r="BG5" s="229"/>
      <c r="BH5" s="229"/>
      <c r="BI5" s="229"/>
      <c r="BJ5" s="229"/>
      <c r="BK5" s="229"/>
      <c r="BL5" s="229"/>
      <c r="BM5" s="229"/>
      <c r="BN5" s="229"/>
      <c r="BO5" s="229"/>
      <c r="BP5" s="229"/>
      <c r="BQ5" s="1036" t="s">
        <v>382</v>
      </c>
      <c r="BR5" s="1037"/>
      <c r="BS5" s="1037"/>
      <c r="BT5" s="1037"/>
      <c r="BU5" s="1037"/>
      <c r="BV5" s="1037"/>
      <c r="BW5" s="1037"/>
      <c r="BX5" s="1037"/>
      <c r="BY5" s="1037"/>
      <c r="BZ5" s="1037"/>
      <c r="CA5" s="1037"/>
      <c r="CB5" s="1037"/>
      <c r="CC5" s="1037"/>
      <c r="CD5" s="1037"/>
      <c r="CE5" s="1037"/>
      <c r="CF5" s="1037"/>
      <c r="CG5" s="1038"/>
      <c r="CH5" s="1042" t="s">
        <v>383</v>
      </c>
      <c r="CI5" s="1043"/>
      <c r="CJ5" s="1043"/>
      <c r="CK5" s="1043"/>
      <c r="CL5" s="1044"/>
      <c r="CM5" s="1042" t="s">
        <v>384</v>
      </c>
      <c r="CN5" s="1043"/>
      <c r="CO5" s="1043"/>
      <c r="CP5" s="1043"/>
      <c r="CQ5" s="1044"/>
      <c r="CR5" s="1042" t="s">
        <v>385</v>
      </c>
      <c r="CS5" s="1043"/>
      <c r="CT5" s="1043"/>
      <c r="CU5" s="1043"/>
      <c r="CV5" s="1044"/>
      <c r="CW5" s="1042" t="s">
        <v>386</v>
      </c>
      <c r="CX5" s="1043"/>
      <c r="CY5" s="1043"/>
      <c r="CZ5" s="1043"/>
      <c r="DA5" s="1044"/>
      <c r="DB5" s="1042" t="s">
        <v>387</v>
      </c>
      <c r="DC5" s="1043"/>
      <c r="DD5" s="1043"/>
      <c r="DE5" s="1043"/>
      <c r="DF5" s="1044"/>
      <c r="DG5" s="1125" t="s">
        <v>388</v>
      </c>
      <c r="DH5" s="1126"/>
      <c r="DI5" s="1126"/>
      <c r="DJ5" s="1126"/>
      <c r="DK5" s="1127"/>
      <c r="DL5" s="1125" t="s">
        <v>389</v>
      </c>
      <c r="DM5" s="1126"/>
      <c r="DN5" s="1126"/>
      <c r="DO5" s="1126"/>
      <c r="DP5" s="1127"/>
      <c r="DQ5" s="1042" t="s">
        <v>390</v>
      </c>
      <c r="DR5" s="1043"/>
      <c r="DS5" s="1043"/>
      <c r="DT5" s="1043"/>
      <c r="DU5" s="1044"/>
      <c r="DV5" s="1042" t="s">
        <v>381</v>
      </c>
      <c r="DW5" s="1043"/>
      <c r="DX5" s="1043"/>
      <c r="DY5" s="1043"/>
      <c r="DZ5" s="1056"/>
      <c r="EA5" s="230"/>
    </row>
    <row r="6" spans="1:131" s="231" customFormat="1" ht="26.25" customHeight="1" thickBot="1" x14ac:dyDescent="0.2">
      <c r="A6" s="1039"/>
      <c r="B6" s="1040"/>
      <c r="C6" s="1040"/>
      <c r="D6" s="1040"/>
      <c r="E6" s="1040"/>
      <c r="F6" s="1040"/>
      <c r="G6" s="1040"/>
      <c r="H6" s="1040"/>
      <c r="I6" s="1040"/>
      <c r="J6" s="1040"/>
      <c r="K6" s="1040"/>
      <c r="L6" s="1040"/>
      <c r="M6" s="1040"/>
      <c r="N6" s="1040"/>
      <c r="O6" s="1040"/>
      <c r="P6" s="1041"/>
      <c r="Q6" s="1045"/>
      <c r="R6" s="1046"/>
      <c r="S6" s="1046"/>
      <c r="T6" s="1046"/>
      <c r="U6" s="1047"/>
      <c r="V6" s="1045"/>
      <c r="W6" s="1046"/>
      <c r="X6" s="1046"/>
      <c r="Y6" s="1046"/>
      <c r="Z6" s="1047"/>
      <c r="AA6" s="1045"/>
      <c r="AB6" s="1046"/>
      <c r="AC6" s="1046"/>
      <c r="AD6" s="1046"/>
      <c r="AE6" s="1046"/>
      <c r="AF6" s="1136"/>
      <c r="AG6" s="1046"/>
      <c r="AH6" s="1046"/>
      <c r="AI6" s="1046"/>
      <c r="AJ6" s="1057"/>
      <c r="AK6" s="1046"/>
      <c r="AL6" s="1046"/>
      <c r="AM6" s="1046"/>
      <c r="AN6" s="1046"/>
      <c r="AO6" s="1047"/>
      <c r="AP6" s="1045"/>
      <c r="AQ6" s="1046"/>
      <c r="AR6" s="1046"/>
      <c r="AS6" s="1046"/>
      <c r="AT6" s="1047"/>
      <c r="AU6" s="1045"/>
      <c r="AV6" s="1046"/>
      <c r="AW6" s="1046"/>
      <c r="AX6" s="1046"/>
      <c r="AY6" s="1057"/>
      <c r="AZ6" s="228"/>
      <c r="BA6" s="228"/>
      <c r="BB6" s="228"/>
      <c r="BC6" s="228"/>
      <c r="BD6" s="228"/>
      <c r="BE6" s="229"/>
      <c r="BF6" s="229"/>
      <c r="BG6" s="229"/>
      <c r="BH6" s="229"/>
      <c r="BI6" s="229"/>
      <c r="BJ6" s="229"/>
      <c r="BK6" s="229"/>
      <c r="BL6" s="229"/>
      <c r="BM6" s="229"/>
      <c r="BN6" s="229"/>
      <c r="BO6" s="229"/>
      <c r="BP6" s="229"/>
      <c r="BQ6" s="1039"/>
      <c r="BR6" s="1040"/>
      <c r="BS6" s="1040"/>
      <c r="BT6" s="1040"/>
      <c r="BU6" s="1040"/>
      <c r="BV6" s="1040"/>
      <c r="BW6" s="1040"/>
      <c r="BX6" s="1040"/>
      <c r="BY6" s="1040"/>
      <c r="BZ6" s="1040"/>
      <c r="CA6" s="1040"/>
      <c r="CB6" s="1040"/>
      <c r="CC6" s="1040"/>
      <c r="CD6" s="1040"/>
      <c r="CE6" s="1040"/>
      <c r="CF6" s="1040"/>
      <c r="CG6" s="1041"/>
      <c r="CH6" s="1045"/>
      <c r="CI6" s="1046"/>
      <c r="CJ6" s="1046"/>
      <c r="CK6" s="1046"/>
      <c r="CL6" s="1047"/>
      <c r="CM6" s="1045"/>
      <c r="CN6" s="1046"/>
      <c r="CO6" s="1046"/>
      <c r="CP6" s="1046"/>
      <c r="CQ6" s="1047"/>
      <c r="CR6" s="1045"/>
      <c r="CS6" s="1046"/>
      <c r="CT6" s="1046"/>
      <c r="CU6" s="1046"/>
      <c r="CV6" s="1047"/>
      <c r="CW6" s="1045"/>
      <c r="CX6" s="1046"/>
      <c r="CY6" s="1046"/>
      <c r="CZ6" s="1046"/>
      <c r="DA6" s="1047"/>
      <c r="DB6" s="1045"/>
      <c r="DC6" s="1046"/>
      <c r="DD6" s="1046"/>
      <c r="DE6" s="1046"/>
      <c r="DF6" s="1047"/>
      <c r="DG6" s="1128"/>
      <c r="DH6" s="1129"/>
      <c r="DI6" s="1129"/>
      <c r="DJ6" s="1129"/>
      <c r="DK6" s="1130"/>
      <c r="DL6" s="1128"/>
      <c r="DM6" s="1129"/>
      <c r="DN6" s="1129"/>
      <c r="DO6" s="1129"/>
      <c r="DP6" s="1130"/>
      <c r="DQ6" s="1045"/>
      <c r="DR6" s="1046"/>
      <c r="DS6" s="1046"/>
      <c r="DT6" s="1046"/>
      <c r="DU6" s="1047"/>
      <c r="DV6" s="1045"/>
      <c r="DW6" s="1046"/>
      <c r="DX6" s="1046"/>
      <c r="DY6" s="1046"/>
      <c r="DZ6" s="1057"/>
      <c r="EA6" s="230"/>
    </row>
    <row r="7" spans="1:131" s="231" customFormat="1" ht="26.25" customHeight="1" thickTop="1" x14ac:dyDescent="0.15">
      <c r="A7" s="232">
        <v>1</v>
      </c>
      <c r="B7" s="1088" t="s">
        <v>391</v>
      </c>
      <c r="C7" s="1089"/>
      <c r="D7" s="1089"/>
      <c r="E7" s="1089"/>
      <c r="F7" s="1089"/>
      <c r="G7" s="1089"/>
      <c r="H7" s="1089"/>
      <c r="I7" s="1089"/>
      <c r="J7" s="1089"/>
      <c r="K7" s="1089"/>
      <c r="L7" s="1089"/>
      <c r="M7" s="1089"/>
      <c r="N7" s="1089"/>
      <c r="O7" s="1089"/>
      <c r="P7" s="1090"/>
      <c r="Q7" s="1143">
        <v>7285</v>
      </c>
      <c r="R7" s="1144"/>
      <c r="S7" s="1144"/>
      <c r="T7" s="1144"/>
      <c r="U7" s="1144"/>
      <c r="V7" s="1144">
        <v>7079</v>
      </c>
      <c r="W7" s="1144"/>
      <c r="X7" s="1144"/>
      <c r="Y7" s="1144"/>
      <c r="Z7" s="1144"/>
      <c r="AA7" s="1144">
        <v>206</v>
      </c>
      <c r="AB7" s="1144"/>
      <c r="AC7" s="1144"/>
      <c r="AD7" s="1144"/>
      <c r="AE7" s="1145"/>
      <c r="AF7" s="1146">
        <v>199</v>
      </c>
      <c r="AG7" s="1147"/>
      <c r="AH7" s="1147"/>
      <c r="AI7" s="1147"/>
      <c r="AJ7" s="1148"/>
      <c r="AK7" s="1149">
        <v>42</v>
      </c>
      <c r="AL7" s="1150"/>
      <c r="AM7" s="1150"/>
      <c r="AN7" s="1150"/>
      <c r="AO7" s="1150"/>
      <c r="AP7" s="1150">
        <v>8131</v>
      </c>
      <c r="AQ7" s="1150"/>
      <c r="AR7" s="1150"/>
      <c r="AS7" s="1150"/>
      <c r="AT7" s="1150"/>
      <c r="AU7" s="1151"/>
      <c r="AV7" s="1151"/>
      <c r="AW7" s="1151"/>
      <c r="AX7" s="1151"/>
      <c r="AY7" s="1152"/>
      <c r="AZ7" s="228"/>
      <c r="BA7" s="228"/>
      <c r="BB7" s="228"/>
      <c r="BC7" s="228"/>
      <c r="BD7" s="228"/>
      <c r="BE7" s="229"/>
      <c r="BF7" s="229"/>
      <c r="BG7" s="229"/>
      <c r="BH7" s="229"/>
      <c r="BI7" s="229"/>
      <c r="BJ7" s="229"/>
      <c r="BK7" s="229"/>
      <c r="BL7" s="229"/>
      <c r="BM7" s="229"/>
      <c r="BN7" s="229"/>
      <c r="BO7" s="229"/>
      <c r="BP7" s="229"/>
      <c r="BQ7" s="232">
        <v>1</v>
      </c>
      <c r="BR7" s="233"/>
      <c r="BS7" s="1140"/>
      <c r="BT7" s="1141"/>
      <c r="BU7" s="1141"/>
      <c r="BV7" s="1141"/>
      <c r="BW7" s="1141"/>
      <c r="BX7" s="1141"/>
      <c r="BY7" s="1141"/>
      <c r="BZ7" s="1141"/>
      <c r="CA7" s="1141"/>
      <c r="CB7" s="1141"/>
      <c r="CC7" s="1141"/>
      <c r="CD7" s="1141"/>
      <c r="CE7" s="1141"/>
      <c r="CF7" s="1141"/>
      <c r="CG7" s="1153"/>
      <c r="CH7" s="1137"/>
      <c r="CI7" s="1138"/>
      <c r="CJ7" s="1138"/>
      <c r="CK7" s="1138"/>
      <c r="CL7" s="1139"/>
      <c r="CM7" s="1137"/>
      <c r="CN7" s="1138"/>
      <c r="CO7" s="1138"/>
      <c r="CP7" s="1138"/>
      <c r="CQ7" s="1139"/>
      <c r="CR7" s="1137"/>
      <c r="CS7" s="1138"/>
      <c r="CT7" s="1138"/>
      <c r="CU7" s="1138"/>
      <c r="CV7" s="1139"/>
      <c r="CW7" s="1137"/>
      <c r="CX7" s="1138"/>
      <c r="CY7" s="1138"/>
      <c r="CZ7" s="1138"/>
      <c r="DA7" s="1139"/>
      <c r="DB7" s="1137"/>
      <c r="DC7" s="1138"/>
      <c r="DD7" s="1138"/>
      <c r="DE7" s="1138"/>
      <c r="DF7" s="1139"/>
      <c r="DG7" s="1137"/>
      <c r="DH7" s="1138"/>
      <c r="DI7" s="1138"/>
      <c r="DJ7" s="1138"/>
      <c r="DK7" s="1139"/>
      <c r="DL7" s="1137"/>
      <c r="DM7" s="1138"/>
      <c r="DN7" s="1138"/>
      <c r="DO7" s="1138"/>
      <c r="DP7" s="1139"/>
      <c r="DQ7" s="1137"/>
      <c r="DR7" s="1138"/>
      <c r="DS7" s="1138"/>
      <c r="DT7" s="1138"/>
      <c r="DU7" s="1139"/>
      <c r="DV7" s="1140"/>
      <c r="DW7" s="1141"/>
      <c r="DX7" s="1141"/>
      <c r="DY7" s="1141"/>
      <c r="DZ7" s="1142"/>
      <c r="EA7" s="230"/>
    </row>
    <row r="8" spans="1:131" s="231" customFormat="1" ht="26.25" customHeight="1" x14ac:dyDescent="0.15">
      <c r="A8" s="234">
        <v>2</v>
      </c>
      <c r="B8" s="1071"/>
      <c r="C8" s="1072"/>
      <c r="D8" s="1072"/>
      <c r="E8" s="1072"/>
      <c r="F8" s="1072"/>
      <c r="G8" s="1072"/>
      <c r="H8" s="1072"/>
      <c r="I8" s="1072"/>
      <c r="J8" s="1072"/>
      <c r="K8" s="1072"/>
      <c r="L8" s="1072"/>
      <c r="M8" s="1072"/>
      <c r="N8" s="1072"/>
      <c r="O8" s="1072"/>
      <c r="P8" s="1073"/>
      <c r="Q8" s="1079"/>
      <c r="R8" s="1080"/>
      <c r="S8" s="1080"/>
      <c r="T8" s="1080"/>
      <c r="U8" s="1080"/>
      <c r="V8" s="1080"/>
      <c r="W8" s="1080"/>
      <c r="X8" s="1080"/>
      <c r="Y8" s="1080"/>
      <c r="Z8" s="1080"/>
      <c r="AA8" s="1080"/>
      <c r="AB8" s="1080"/>
      <c r="AC8" s="1080"/>
      <c r="AD8" s="1080"/>
      <c r="AE8" s="1081"/>
      <c r="AF8" s="1076"/>
      <c r="AG8" s="1077"/>
      <c r="AH8" s="1077"/>
      <c r="AI8" s="1077"/>
      <c r="AJ8" s="1078"/>
      <c r="AK8" s="1121"/>
      <c r="AL8" s="1122"/>
      <c r="AM8" s="1122"/>
      <c r="AN8" s="1122"/>
      <c r="AO8" s="1122"/>
      <c r="AP8" s="1122"/>
      <c r="AQ8" s="1122"/>
      <c r="AR8" s="1122"/>
      <c r="AS8" s="1122"/>
      <c r="AT8" s="1122"/>
      <c r="AU8" s="1123"/>
      <c r="AV8" s="1123"/>
      <c r="AW8" s="1123"/>
      <c r="AX8" s="1123"/>
      <c r="AY8" s="1124"/>
      <c r="AZ8" s="228"/>
      <c r="BA8" s="228"/>
      <c r="BB8" s="228"/>
      <c r="BC8" s="228"/>
      <c r="BD8" s="228"/>
      <c r="BE8" s="229"/>
      <c r="BF8" s="229"/>
      <c r="BG8" s="229"/>
      <c r="BH8" s="229"/>
      <c r="BI8" s="229"/>
      <c r="BJ8" s="229"/>
      <c r="BK8" s="229"/>
      <c r="BL8" s="229"/>
      <c r="BM8" s="229"/>
      <c r="BN8" s="229"/>
      <c r="BO8" s="229"/>
      <c r="BP8" s="229"/>
      <c r="BQ8" s="234">
        <v>2</v>
      </c>
      <c r="BR8" s="235"/>
      <c r="BS8" s="1033"/>
      <c r="BT8" s="1034"/>
      <c r="BU8" s="1034"/>
      <c r="BV8" s="1034"/>
      <c r="BW8" s="1034"/>
      <c r="BX8" s="1034"/>
      <c r="BY8" s="1034"/>
      <c r="BZ8" s="1034"/>
      <c r="CA8" s="1034"/>
      <c r="CB8" s="1034"/>
      <c r="CC8" s="1034"/>
      <c r="CD8" s="1034"/>
      <c r="CE8" s="1034"/>
      <c r="CF8" s="1034"/>
      <c r="CG8" s="1055"/>
      <c r="CH8" s="1030"/>
      <c r="CI8" s="1031"/>
      <c r="CJ8" s="1031"/>
      <c r="CK8" s="1031"/>
      <c r="CL8" s="1032"/>
      <c r="CM8" s="1030"/>
      <c r="CN8" s="1031"/>
      <c r="CO8" s="1031"/>
      <c r="CP8" s="1031"/>
      <c r="CQ8" s="1032"/>
      <c r="CR8" s="1030"/>
      <c r="CS8" s="1031"/>
      <c r="CT8" s="1031"/>
      <c r="CU8" s="1031"/>
      <c r="CV8" s="1032"/>
      <c r="CW8" s="1030"/>
      <c r="CX8" s="1031"/>
      <c r="CY8" s="1031"/>
      <c r="CZ8" s="1031"/>
      <c r="DA8" s="1032"/>
      <c r="DB8" s="1030"/>
      <c r="DC8" s="1031"/>
      <c r="DD8" s="1031"/>
      <c r="DE8" s="1031"/>
      <c r="DF8" s="1032"/>
      <c r="DG8" s="1030"/>
      <c r="DH8" s="1031"/>
      <c r="DI8" s="1031"/>
      <c r="DJ8" s="1031"/>
      <c r="DK8" s="1032"/>
      <c r="DL8" s="1030"/>
      <c r="DM8" s="1031"/>
      <c r="DN8" s="1031"/>
      <c r="DO8" s="1031"/>
      <c r="DP8" s="1032"/>
      <c r="DQ8" s="1030"/>
      <c r="DR8" s="1031"/>
      <c r="DS8" s="1031"/>
      <c r="DT8" s="1031"/>
      <c r="DU8" s="1032"/>
      <c r="DV8" s="1033"/>
      <c r="DW8" s="1034"/>
      <c r="DX8" s="1034"/>
      <c r="DY8" s="1034"/>
      <c r="DZ8" s="1035"/>
      <c r="EA8" s="230"/>
    </row>
    <row r="9" spans="1:131" s="231" customFormat="1" ht="26.25" customHeight="1" x14ac:dyDescent="0.15">
      <c r="A9" s="234">
        <v>3</v>
      </c>
      <c r="B9" s="1071"/>
      <c r="C9" s="1072"/>
      <c r="D9" s="1072"/>
      <c r="E9" s="1072"/>
      <c r="F9" s="1072"/>
      <c r="G9" s="1072"/>
      <c r="H9" s="1072"/>
      <c r="I9" s="1072"/>
      <c r="J9" s="1072"/>
      <c r="K9" s="1072"/>
      <c r="L9" s="1072"/>
      <c r="M9" s="1072"/>
      <c r="N9" s="1072"/>
      <c r="O9" s="1072"/>
      <c r="P9" s="1073"/>
      <c r="Q9" s="1079"/>
      <c r="R9" s="1080"/>
      <c r="S9" s="1080"/>
      <c r="T9" s="1080"/>
      <c r="U9" s="1080"/>
      <c r="V9" s="1080"/>
      <c r="W9" s="1080"/>
      <c r="X9" s="1080"/>
      <c r="Y9" s="1080"/>
      <c r="Z9" s="1080"/>
      <c r="AA9" s="1080"/>
      <c r="AB9" s="1080"/>
      <c r="AC9" s="1080"/>
      <c r="AD9" s="1080"/>
      <c r="AE9" s="1081"/>
      <c r="AF9" s="1076"/>
      <c r="AG9" s="1077"/>
      <c r="AH9" s="1077"/>
      <c r="AI9" s="1077"/>
      <c r="AJ9" s="1078"/>
      <c r="AK9" s="1121"/>
      <c r="AL9" s="1122"/>
      <c r="AM9" s="1122"/>
      <c r="AN9" s="1122"/>
      <c r="AO9" s="1122"/>
      <c r="AP9" s="1122"/>
      <c r="AQ9" s="1122"/>
      <c r="AR9" s="1122"/>
      <c r="AS9" s="1122"/>
      <c r="AT9" s="1122"/>
      <c r="AU9" s="1123"/>
      <c r="AV9" s="1123"/>
      <c r="AW9" s="1123"/>
      <c r="AX9" s="1123"/>
      <c r="AY9" s="1124"/>
      <c r="AZ9" s="228"/>
      <c r="BA9" s="228"/>
      <c r="BB9" s="228"/>
      <c r="BC9" s="228"/>
      <c r="BD9" s="228"/>
      <c r="BE9" s="229"/>
      <c r="BF9" s="229"/>
      <c r="BG9" s="229"/>
      <c r="BH9" s="229"/>
      <c r="BI9" s="229"/>
      <c r="BJ9" s="229"/>
      <c r="BK9" s="229"/>
      <c r="BL9" s="229"/>
      <c r="BM9" s="229"/>
      <c r="BN9" s="229"/>
      <c r="BO9" s="229"/>
      <c r="BP9" s="229"/>
      <c r="BQ9" s="234">
        <v>3</v>
      </c>
      <c r="BR9" s="235"/>
      <c r="BS9" s="1033"/>
      <c r="BT9" s="1034"/>
      <c r="BU9" s="1034"/>
      <c r="BV9" s="1034"/>
      <c r="BW9" s="1034"/>
      <c r="BX9" s="1034"/>
      <c r="BY9" s="1034"/>
      <c r="BZ9" s="1034"/>
      <c r="CA9" s="1034"/>
      <c r="CB9" s="1034"/>
      <c r="CC9" s="1034"/>
      <c r="CD9" s="1034"/>
      <c r="CE9" s="1034"/>
      <c r="CF9" s="1034"/>
      <c r="CG9" s="1055"/>
      <c r="CH9" s="1030"/>
      <c r="CI9" s="1031"/>
      <c r="CJ9" s="1031"/>
      <c r="CK9" s="1031"/>
      <c r="CL9" s="1032"/>
      <c r="CM9" s="1030"/>
      <c r="CN9" s="1031"/>
      <c r="CO9" s="1031"/>
      <c r="CP9" s="1031"/>
      <c r="CQ9" s="1032"/>
      <c r="CR9" s="1030"/>
      <c r="CS9" s="1031"/>
      <c r="CT9" s="1031"/>
      <c r="CU9" s="1031"/>
      <c r="CV9" s="1032"/>
      <c r="CW9" s="1030"/>
      <c r="CX9" s="1031"/>
      <c r="CY9" s="1031"/>
      <c r="CZ9" s="1031"/>
      <c r="DA9" s="1032"/>
      <c r="DB9" s="1030"/>
      <c r="DC9" s="1031"/>
      <c r="DD9" s="1031"/>
      <c r="DE9" s="1031"/>
      <c r="DF9" s="1032"/>
      <c r="DG9" s="1030"/>
      <c r="DH9" s="1031"/>
      <c r="DI9" s="1031"/>
      <c r="DJ9" s="1031"/>
      <c r="DK9" s="1032"/>
      <c r="DL9" s="1030"/>
      <c r="DM9" s="1031"/>
      <c r="DN9" s="1031"/>
      <c r="DO9" s="1031"/>
      <c r="DP9" s="1032"/>
      <c r="DQ9" s="1030"/>
      <c r="DR9" s="1031"/>
      <c r="DS9" s="1031"/>
      <c r="DT9" s="1031"/>
      <c r="DU9" s="1032"/>
      <c r="DV9" s="1033"/>
      <c r="DW9" s="1034"/>
      <c r="DX9" s="1034"/>
      <c r="DY9" s="1034"/>
      <c r="DZ9" s="1035"/>
      <c r="EA9" s="230"/>
    </row>
    <row r="10" spans="1:131" s="231" customFormat="1" ht="26.25" customHeight="1" x14ac:dyDescent="0.15">
      <c r="A10" s="234">
        <v>4</v>
      </c>
      <c r="B10" s="1071"/>
      <c r="C10" s="1072"/>
      <c r="D10" s="1072"/>
      <c r="E10" s="1072"/>
      <c r="F10" s="1072"/>
      <c r="G10" s="1072"/>
      <c r="H10" s="1072"/>
      <c r="I10" s="1072"/>
      <c r="J10" s="1072"/>
      <c r="K10" s="1072"/>
      <c r="L10" s="1072"/>
      <c r="M10" s="1072"/>
      <c r="N10" s="1072"/>
      <c r="O10" s="1072"/>
      <c r="P10" s="1073"/>
      <c r="Q10" s="1079"/>
      <c r="R10" s="1080"/>
      <c r="S10" s="1080"/>
      <c r="T10" s="1080"/>
      <c r="U10" s="1080"/>
      <c r="V10" s="1080"/>
      <c r="W10" s="1080"/>
      <c r="X10" s="1080"/>
      <c r="Y10" s="1080"/>
      <c r="Z10" s="1080"/>
      <c r="AA10" s="1080"/>
      <c r="AB10" s="1080"/>
      <c r="AC10" s="1080"/>
      <c r="AD10" s="1080"/>
      <c r="AE10" s="1081"/>
      <c r="AF10" s="1076"/>
      <c r="AG10" s="1077"/>
      <c r="AH10" s="1077"/>
      <c r="AI10" s="1077"/>
      <c r="AJ10" s="1078"/>
      <c r="AK10" s="1121"/>
      <c r="AL10" s="1122"/>
      <c r="AM10" s="1122"/>
      <c r="AN10" s="1122"/>
      <c r="AO10" s="1122"/>
      <c r="AP10" s="1122"/>
      <c r="AQ10" s="1122"/>
      <c r="AR10" s="1122"/>
      <c r="AS10" s="1122"/>
      <c r="AT10" s="1122"/>
      <c r="AU10" s="1123"/>
      <c r="AV10" s="1123"/>
      <c r="AW10" s="1123"/>
      <c r="AX10" s="1123"/>
      <c r="AY10" s="1124"/>
      <c r="AZ10" s="228"/>
      <c r="BA10" s="228"/>
      <c r="BB10" s="228"/>
      <c r="BC10" s="228"/>
      <c r="BD10" s="228"/>
      <c r="BE10" s="229"/>
      <c r="BF10" s="229"/>
      <c r="BG10" s="229"/>
      <c r="BH10" s="229"/>
      <c r="BI10" s="229"/>
      <c r="BJ10" s="229"/>
      <c r="BK10" s="229"/>
      <c r="BL10" s="229"/>
      <c r="BM10" s="229"/>
      <c r="BN10" s="229"/>
      <c r="BO10" s="229"/>
      <c r="BP10" s="229"/>
      <c r="BQ10" s="234">
        <v>4</v>
      </c>
      <c r="BR10" s="235"/>
      <c r="BS10" s="1033"/>
      <c r="BT10" s="1034"/>
      <c r="BU10" s="1034"/>
      <c r="BV10" s="1034"/>
      <c r="BW10" s="1034"/>
      <c r="BX10" s="1034"/>
      <c r="BY10" s="1034"/>
      <c r="BZ10" s="1034"/>
      <c r="CA10" s="1034"/>
      <c r="CB10" s="1034"/>
      <c r="CC10" s="1034"/>
      <c r="CD10" s="1034"/>
      <c r="CE10" s="1034"/>
      <c r="CF10" s="1034"/>
      <c r="CG10" s="1055"/>
      <c r="CH10" s="1030"/>
      <c r="CI10" s="1031"/>
      <c r="CJ10" s="1031"/>
      <c r="CK10" s="1031"/>
      <c r="CL10" s="1032"/>
      <c r="CM10" s="1030"/>
      <c r="CN10" s="1031"/>
      <c r="CO10" s="1031"/>
      <c r="CP10" s="1031"/>
      <c r="CQ10" s="1032"/>
      <c r="CR10" s="1030"/>
      <c r="CS10" s="1031"/>
      <c r="CT10" s="1031"/>
      <c r="CU10" s="1031"/>
      <c r="CV10" s="1032"/>
      <c r="CW10" s="1030"/>
      <c r="CX10" s="1031"/>
      <c r="CY10" s="1031"/>
      <c r="CZ10" s="1031"/>
      <c r="DA10" s="1032"/>
      <c r="DB10" s="1030"/>
      <c r="DC10" s="1031"/>
      <c r="DD10" s="1031"/>
      <c r="DE10" s="1031"/>
      <c r="DF10" s="1032"/>
      <c r="DG10" s="1030"/>
      <c r="DH10" s="1031"/>
      <c r="DI10" s="1031"/>
      <c r="DJ10" s="1031"/>
      <c r="DK10" s="1032"/>
      <c r="DL10" s="1030"/>
      <c r="DM10" s="1031"/>
      <c r="DN10" s="1031"/>
      <c r="DO10" s="1031"/>
      <c r="DP10" s="1032"/>
      <c r="DQ10" s="1030"/>
      <c r="DR10" s="1031"/>
      <c r="DS10" s="1031"/>
      <c r="DT10" s="1031"/>
      <c r="DU10" s="1032"/>
      <c r="DV10" s="1033"/>
      <c r="DW10" s="1034"/>
      <c r="DX10" s="1034"/>
      <c r="DY10" s="1034"/>
      <c r="DZ10" s="1035"/>
      <c r="EA10" s="230"/>
    </row>
    <row r="11" spans="1:131" s="231" customFormat="1" ht="26.25" customHeight="1" x14ac:dyDescent="0.15">
      <c r="A11" s="234">
        <v>5</v>
      </c>
      <c r="B11" s="1071"/>
      <c r="C11" s="1072"/>
      <c r="D11" s="1072"/>
      <c r="E11" s="1072"/>
      <c r="F11" s="1072"/>
      <c r="G11" s="1072"/>
      <c r="H11" s="1072"/>
      <c r="I11" s="1072"/>
      <c r="J11" s="1072"/>
      <c r="K11" s="1072"/>
      <c r="L11" s="1072"/>
      <c r="M11" s="1072"/>
      <c r="N11" s="1072"/>
      <c r="O11" s="1072"/>
      <c r="P11" s="1073"/>
      <c r="Q11" s="1079"/>
      <c r="R11" s="1080"/>
      <c r="S11" s="1080"/>
      <c r="T11" s="1080"/>
      <c r="U11" s="1080"/>
      <c r="V11" s="1080"/>
      <c r="W11" s="1080"/>
      <c r="X11" s="1080"/>
      <c r="Y11" s="1080"/>
      <c r="Z11" s="1080"/>
      <c r="AA11" s="1080"/>
      <c r="AB11" s="1080"/>
      <c r="AC11" s="1080"/>
      <c r="AD11" s="1080"/>
      <c r="AE11" s="1081"/>
      <c r="AF11" s="1076"/>
      <c r="AG11" s="1077"/>
      <c r="AH11" s="1077"/>
      <c r="AI11" s="1077"/>
      <c r="AJ11" s="1078"/>
      <c r="AK11" s="1121"/>
      <c r="AL11" s="1122"/>
      <c r="AM11" s="1122"/>
      <c r="AN11" s="1122"/>
      <c r="AO11" s="1122"/>
      <c r="AP11" s="1122"/>
      <c r="AQ11" s="1122"/>
      <c r="AR11" s="1122"/>
      <c r="AS11" s="1122"/>
      <c r="AT11" s="1122"/>
      <c r="AU11" s="1123"/>
      <c r="AV11" s="1123"/>
      <c r="AW11" s="1123"/>
      <c r="AX11" s="1123"/>
      <c r="AY11" s="1124"/>
      <c r="AZ11" s="228"/>
      <c r="BA11" s="228"/>
      <c r="BB11" s="228"/>
      <c r="BC11" s="228"/>
      <c r="BD11" s="228"/>
      <c r="BE11" s="229"/>
      <c r="BF11" s="229"/>
      <c r="BG11" s="229"/>
      <c r="BH11" s="229"/>
      <c r="BI11" s="229"/>
      <c r="BJ11" s="229"/>
      <c r="BK11" s="229"/>
      <c r="BL11" s="229"/>
      <c r="BM11" s="229"/>
      <c r="BN11" s="229"/>
      <c r="BO11" s="229"/>
      <c r="BP11" s="229"/>
      <c r="BQ11" s="234">
        <v>5</v>
      </c>
      <c r="BR11" s="235"/>
      <c r="BS11" s="1033"/>
      <c r="BT11" s="1034"/>
      <c r="BU11" s="1034"/>
      <c r="BV11" s="1034"/>
      <c r="BW11" s="1034"/>
      <c r="BX11" s="1034"/>
      <c r="BY11" s="1034"/>
      <c r="BZ11" s="1034"/>
      <c r="CA11" s="1034"/>
      <c r="CB11" s="1034"/>
      <c r="CC11" s="1034"/>
      <c r="CD11" s="1034"/>
      <c r="CE11" s="1034"/>
      <c r="CF11" s="1034"/>
      <c r="CG11" s="1055"/>
      <c r="CH11" s="1030"/>
      <c r="CI11" s="1031"/>
      <c r="CJ11" s="1031"/>
      <c r="CK11" s="1031"/>
      <c r="CL11" s="1032"/>
      <c r="CM11" s="1030"/>
      <c r="CN11" s="1031"/>
      <c r="CO11" s="1031"/>
      <c r="CP11" s="1031"/>
      <c r="CQ11" s="1032"/>
      <c r="CR11" s="1030"/>
      <c r="CS11" s="1031"/>
      <c r="CT11" s="1031"/>
      <c r="CU11" s="1031"/>
      <c r="CV11" s="1032"/>
      <c r="CW11" s="1030"/>
      <c r="CX11" s="1031"/>
      <c r="CY11" s="1031"/>
      <c r="CZ11" s="1031"/>
      <c r="DA11" s="1032"/>
      <c r="DB11" s="1030"/>
      <c r="DC11" s="1031"/>
      <c r="DD11" s="1031"/>
      <c r="DE11" s="1031"/>
      <c r="DF11" s="1032"/>
      <c r="DG11" s="1030"/>
      <c r="DH11" s="1031"/>
      <c r="DI11" s="1031"/>
      <c r="DJ11" s="1031"/>
      <c r="DK11" s="1032"/>
      <c r="DL11" s="1030"/>
      <c r="DM11" s="1031"/>
      <c r="DN11" s="1031"/>
      <c r="DO11" s="1031"/>
      <c r="DP11" s="1032"/>
      <c r="DQ11" s="1030"/>
      <c r="DR11" s="1031"/>
      <c r="DS11" s="1031"/>
      <c r="DT11" s="1031"/>
      <c r="DU11" s="1032"/>
      <c r="DV11" s="1033"/>
      <c r="DW11" s="1034"/>
      <c r="DX11" s="1034"/>
      <c r="DY11" s="1034"/>
      <c r="DZ11" s="1035"/>
      <c r="EA11" s="230"/>
    </row>
    <row r="12" spans="1:131" s="231" customFormat="1" ht="26.25" customHeight="1" x14ac:dyDescent="0.15">
      <c r="A12" s="234">
        <v>6</v>
      </c>
      <c r="B12" s="1071"/>
      <c r="C12" s="1072"/>
      <c r="D12" s="1072"/>
      <c r="E12" s="1072"/>
      <c r="F12" s="1072"/>
      <c r="G12" s="1072"/>
      <c r="H12" s="1072"/>
      <c r="I12" s="1072"/>
      <c r="J12" s="1072"/>
      <c r="K12" s="1072"/>
      <c r="L12" s="1072"/>
      <c r="M12" s="1072"/>
      <c r="N12" s="1072"/>
      <c r="O12" s="1072"/>
      <c r="P12" s="1073"/>
      <c r="Q12" s="1079"/>
      <c r="R12" s="1080"/>
      <c r="S12" s="1080"/>
      <c r="T12" s="1080"/>
      <c r="U12" s="1080"/>
      <c r="V12" s="1080"/>
      <c r="W12" s="1080"/>
      <c r="X12" s="1080"/>
      <c r="Y12" s="1080"/>
      <c r="Z12" s="1080"/>
      <c r="AA12" s="1080"/>
      <c r="AB12" s="1080"/>
      <c r="AC12" s="1080"/>
      <c r="AD12" s="1080"/>
      <c r="AE12" s="1081"/>
      <c r="AF12" s="1076"/>
      <c r="AG12" s="1077"/>
      <c r="AH12" s="1077"/>
      <c r="AI12" s="1077"/>
      <c r="AJ12" s="1078"/>
      <c r="AK12" s="1121"/>
      <c r="AL12" s="1122"/>
      <c r="AM12" s="1122"/>
      <c r="AN12" s="1122"/>
      <c r="AO12" s="1122"/>
      <c r="AP12" s="1122"/>
      <c r="AQ12" s="1122"/>
      <c r="AR12" s="1122"/>
      <c r="AS12" s="1122"/>
      <c r="AT12" s="1122"/>
      <c r="AU12" s="1123"/>
      <c r="AV12" s="1123"/>
      <c r="AW12" s="1123"/>
      <c r="AX12" s="1123"/>
      <c r="AY12" s="1124"/>
      <c r="AZ12" s="228"/>
      <c r="BA12" s="228"/>
      <c r="BB12" s="228"/>
      <c r="BC12" s="228"/>
      <c r="BD12" s="228"/>
      <c r="BE12" s="229"/>
      <c r="BF12" s="229"/>
      <c r="BG12" s="229"/>
      <c r="BH12" s="229"/>
      <c r="BI12" s="229"/>
      <c r="BJ12" s="229"/>
      <c r="BK12" s="229"/>
      <c r="BL12" s="229"/>
      <c r="BM12" s="229"/>
      <c r="BN12" s="229"/>
      <c r="BO12" s="229"/>
      <c r="BP12" s="229"/>
      <c r="BQ12" s="234">
        <v>6</v>
      </c>
      <c r="BR12" s="235"/>
      <c r="BS12" s="1033"/>
      <c r="BT12" s="1034"/>
      <c r="BU12" s="1034"/>
      <c r="BV12" s="1034"/>
      <c r="BW12" s="1034"/>
      <c r="BX12" s="1034"/>
      <c r="BY12" s="1034"/>
      <c r="BZ12" s="1034"/>
      <c r="CA12" s="1034"/>
      <c r="CB12" s="1034"/>
      <c r="CC12" s="1034"/>
      <c r="CD12" s="1034"/>
      <c r="CE12" s="1034"/>
      <c r="CF12" s="1034"/>
      <c r="CG12" s="1055"/>
      <c r="CH12" s="1030"/>
      <c r="CI12" s="1031"/>
      <c r="CJ12" s="1031"/>
      <c r="CK12" s="1031"/>
      <c r="CL12" s="1032"/>
      <c r="CM12" s="1030"/>
      <c r="CN12" s="1031"/>
      <c r="CO12" s="1031"/>
      <c r="CP12" s="1031"/>
      <c r="CQ12" s="1032"/>
      <c r="CR12" s="1030"/>
      <c r="CS12" s="1031"/>
      <c r="CT12" s="1031"/>
      <c r="CU12" s="1031"/>
      <c r="CV12" s="1032"/>
      <c r="CW12" s="1030"/>
      <c r="CX12" s="1031"/>
      <c r="CY12" s="1031"/>
      <c r="CZ12" s="1031"/>
      <c r="DA12" s="1032"/>
      <c r="DB12" s="1030"/>
      <c r="DC12" s="1031"/>
      <c r="DD12" s="1031"/>
      <c r="DE12" s="1031"/>
      <c r="DF12" s="1032"/>
      <c r="DG12" s="1030"/>
      <c r="DH12" s="1031"/>
      <c r="DI12" s="1031"/>
      <c r="DJ12" s="1031"/>
      <c r="DK12" s="1032"/>
      <c r="DL12" s="1030"/>
      <c r="DM12" s="1031"/>
      <c r="DN12" s="1031"/>
      <c r="DO12" s="1031"/>
      <c r="DP12" s="1032"/>
      <c r="DQ12" s="1030"/>
      <c r="DR12" s="1031"/>
      <c r="DS12" s="1031"/>
      <c r="DT12" s="1031"/>
      <c r="DU12" s="1032"/>
      <c r="DV12" s="1033"/>
      <c r="DW12" s="1034"/>
      <c r="DX12" s="1034"/>
      <c r="DY12" s="1034"/>
      <c r="DZ12" s="1035"/>
      <c r="EA12" s="230"/>
    </row>
    <row r="13" spans="1:131" s="231" customFormat="1" ht="26.25" customHeight="1" x14ac:dyDescent="0.15">
      <c r="A13" s="234">
        <v>7</v>
      </c>
      <c r="B13" s="1071"/>
      <c r="C13" s="1072"/>
      <c r="D13" s="1072"/>
      <c r="E13" s="1072"/>
      <c r="F13" s="1072"/>
      <c r="G13" s="1072"/>
      <c r="H13" s="1072"/>
      <c r="I13" s="1072"/>
      <c r="J13" s="1072"/>
      <c r="K13" s="1072"/>
      <c r="L13" s="1072"/>
      <c r="M13" s="1072"/>
      <c r="N13" s="1072"/>
      <c r="O13" s="1072"/>
      <c r="P13" s="1073"/>
      <c r="Q13" s="1079"/>
      <c r="R13" s="1080"/>
      <c r="S13" s="1080"/>
      <c r="T13" s="1080"/>
      <c r="U13" s="1080"/>
      <c r="V13" s="1080"/>
      <c r="W13" s="1080"/>
      <c r="X13" s="1080"/>
      <c r="Y13" s="1080"/>
      <c r="Z13" s="1080"/>
      <c r="AA13" s="1080"/>
      <c r="AB13" s="1080"/>
      <c r="AC13" s="1080"/>
      <c r="AD13" s="1080"/>
      <c r="AE13" s="1081"/>
      <c r="AF13" s="1076"/>
      <c r="AG13" s="1077"/>
      <c r="AH13" s="1077"/>
      <c r="AI13" s="1077"/>
      <c r="AJ13" s="1078"/>
      <c r="AK13" s="1121"/>
      <c r="AL13" s="1122"/>
      <c r="AM13" s="1122"/>
      <c r="AN13" s="1122"/>
      <c r="AO13" s="1122"/>
      <c r="AP13" s="1122"/>
      <c r="AQ13" s="1122"/>
      <c r="AR13" s="1122"/>
      <c r="AS13" s="1122"/>
      <c r="AT13" s="1122"/>
      <c r="AU13" s="1123"/>
      <c r="AV13" s="1123"/>
      <c r="AW13" s="1123"/>
      <c r="AX13" s="1123"/>
      <c r="AY13" s="1124"/>
      <c r="AZ13" s="228"/>
      <c r="BA13" s="228"/>
      <c r="BB13" s="228"/>
      <c r="BC13" s="228"/>
      <c r="BD13" s="228"/>
      <c r="BE13" s="229"/>
      <c r="BF13" s="229"/>
      <c r="BG13" s="229"/>
      <c r="BH13" s="229"/>
      <c r="BI13" s="229"/>
      <c r="BJ13" s="229"/>
      <c r="BK13" s="229"/>
      <c r="BL13" s="229"/>
      <c r="BM13" s="229"/>
      <c r="BN13" s="229"/>
      <c r="BO13" s="229"/>
      <c r="BP13" s="229"/>
      <c r="BQ13" s="234">
        <v>7</v>
      </c>
      <c r="BR13" s="235"/>
      <c r="BS13" s="1033"/>
      <c r="BT13" s="1034"/>
      <c r="BU13" s="1034"/>
      <c r="BV13" s="1034"/>
      <c r="BW13" s="1034"/>
      <c r="BX13" s="1034"/>
      <c r="BY13" s="1034"/>
      <c r="BZ13" s="1034"/>
      <c r="CA13" s="1034"/>
      <c r="CB13" s="1034"/>
      <c r="CC13" s="1034"/>
      <c r="CD13" s="1034"/>
      <c r="CE13" s="1034"/>
      <c r="CF13" s="1034"/>
      <c r="CG13" s="1055"/>
      <c r="CH13" s="1030"/>
      <c r="CI13" s="1031"/>
      <c r="CJ13" s="1031"/>
      <c r="CK13" s="1031"/>
      <c r="CL13" s="1032"/>
      <c r="CM13" s="1030"/>
      <c r="CN13" s="1031"/>
      <c r="CO13" s="1031"/>
      <c r="CP13" s="1031"/>
      <c r="CQ13" s="1032"/>
      <c r="CR13" s="1030"/>
      <c r="CS13" s="1031"/>
      <c r="CT13" s="1031"/>
      <c r="CU13" s="1031"/>
      <c r="CV13" s="1032"/>
      <c r="CW13" s="1030"/>
      <c r="CX13" s="1031"/>
      <c r="CY13" s="1031"/>
      <c r="CZ13" s="1031"/>
      <c r="DA13" s="1032"/>
      <c r="DB13" s="1030"/>
      <c r="DC13" s="1031"/>
      <c r="DD13" s="1031"/>
      <c r="DE13" s="1031"/>
      <c r="DF13" s="1032"/>
      <c r="DG13" s="1030"/>
      <c r="DH13" s="1031"/>
      <c r="DI13" s="1031"/>
      <c r="DJ13" s="1031"/>
      <c r="DK13" s="1032"/>
      <c r="DL13" s="1030"/>
      <c r="DM13" s="1031"/>
      <c r="DN13" s="1031"/>
      <c r="DO13" s="1031"/>
      <c r="DP13" s="1032"/>
      <c r="DQ13" s="1030"/>
      <c r="DR13" s="1031"/>
      <c r="DS13" s="1031"/>
      <c r="DT13" s="1031"/>
      <c r="DU13" s="1032"/>
      <c r="DV13" s="1033"/>
      <c r="DW13" s="1034"/>
      <c r="DX13" s="1034"/>
      <c r="DY13" s="1034"/>
      <c r="DZ13" s="1035"/>
      <c r="EA13" s="230"/>
    </row>
    <row r="14" spans="1:131" s="231" customFormat="1" ht="26.25" customHeight="1" x14ac:dyDescent="0.15">
      <c r="A14" s="234">
        <v>8</v>
      </c>
      <c r="B14" s="1071"/>
      <c r="C14" s="1072"/>
      <c r="D14" s="1072"/>
      <c r="E14" s="1072"/>
      <c r="F14" s="1072"/>
      <c r="G14" s="1072"/>
      <c r="H14" s="1072"/>
      <c r="I14" s="1072"/>
      <c r="J14" s="1072"/>
      <c r="K14" s="1072"/>
      <c r="L14" s="1072"/>
      <c r="M14" s="1072"/>
      <c r="N14" s="1072"/>
      <c r="O14" s="1072"/>
      <c r="P14" s="1073"/>
      <c r="Q14" s="1079"/>
      <c r="R14" s="1080"/>
      <c r="S14" s="1080"/>
      <c r="T14" s="1080"/>
      <c r="U14" s="1080"/>
      <c r="V14" s="1080"/>
      <c r="W14" s="1080"/>
      <c r="X14" s="1080"/>
      <c r="Y14" s="1080"/>
      <c r="Z14" s="1080"/>
      <c r="AA14" s="1080"/>
      <c r="AB14" s="1080"/>
      <c r="AC14" s="1080"/>
      <c r="AD14" s="1080"/>
      <c r="AE14" s="1081"/>
      <c r="AF14" s="1076"/>
      <c r="AG14" s="1077"/>
      <c r="AH14" s="1077"/>
      <c r="AI14" s="1077"/>
      <c r="AJ14" s="1078"/>
      <c r="AK14" s="1121"/>
      <c r="AL14" s="1122"/>
      <c r="AM14" s="1122"/>
      <c r="AN14" s="1122"/>
      <c r="AO14" s="1122"/>
      <c r="AP14" s="1122"/>
      <c r="AQ14" s="1122"/>
      <c r="AR14" s="1122"/>
      <c r="AS14" s="1122"/>
      <c r="AT14" s="1122"/>
      <c r="AU14" s="1123"/>
      <c r="AV14" s="1123"/>
      <c r="AW14" s="1123"/>
      <c r="AX14" s="1123"/>
      <c r="AY14" s="1124"/>
      <c r="AZ14" s="228"/>
      <c r="BA14" s="228"/>
      <c r="BB14" s="228"/>
      <c r="BC14" s="228"/>
      <c r="BD14" s="228"/>
      <c r="BE14" s="229"/>
      <c r="BF14" s="229"/>
      <c r="BG14" s="229"/>
      <c r="BH14" s="229"/>
      <c r="BI14" s="229"/>
      <c r="BJ14" s="229"/>
      <c r="BK14" s="229"/>
      <c r="BL14" s="229"/>
      <c r="BM14" s="229"/>
      <c r="BN14" s="229"/>
      <c r="BO14" s="229"/>
      <c r="BP14" s="229"/>
      <c r="BQ14" s="234">
        <v>8</v>
      </c>
      <c r="BR14" s="235"/>
      <c r="BS14" s="1033"/>
      <c r="BT14" s="1034"/>
      <c r="BU14" s="1034"/>
      <c r="BV14" s="1034"/>
      <c r="BW14" s="1034"/>
      <c r="BX14" s="1034"/>
      <c r="BY14" s="1034"/>
      <c r="BZ14" s="1034"/>
      <c r="CA14" s="1034"/>
      <c r="CB14" s="1034"/>
      <c r="CC14" s="1034"/>
      <c r="CD14" s="1034"/>
      <c r="CE14" s="1034"/>
      <c r="CF14" s="1034"/>
      <c r="CG14" s="1055"/>
      <c r="CH14" s="1030"/>
      <c r="CI14" s="1031"/>
      <c r="CJ14" s="1031"/>
      <c r="CK14" s="1031"/>
      <c r="CL14" s="1032"/>
      <c r="CM14" s="1030"/>
      <c r="CN14" s="1031"/>
      <c r="CO14" s="1031"/>
      <c r="CP14" s="1031"/>
      <c r="CQ14" s="1032"/>
      <c r="CR14" s="1030"/>
      <c r="CS14" s="1031"/>
      <c r="CT14" s="1031"/>
      <c r="CU14" s="1031"/>
      <c r="CV14" s="1032"/>
      <c r="CW14" s="1030"/>
      <c r="CX14" s="1031"/>
      <c r="CY14" s="1031"/>
      <c r="CZ14" s="1031"/>
      <c r="DA14" s="1032"/>
      <c r="DB14" s="1030"/>
      <c r="DC14" s="1031"/>
      <c r="DD14" s="1031"/>
      <c r="DE14" s="1031"/>
      <c r="DF14" s="1032"/>
      <c r="DG14" s="1030"/>
      <c r="DH14" s="1031"/>
      <c r="DI14" s="1031"/>
      <c r="DJ14" s="1031"/>
      <c r="DK14" s="1032"/>
      <c r="DL14" s="1030"/>
      <c r="DM14" s="1031"/>
      <c r="DN14" s="1031"/>
      <c r="DO14" s="1031"/>
      <c r="DP14" s="1032"/>
      <c r="DQ14" s="1030"/>
      <c r="DR14" s="1031"/>
      <c r="DS14" s="1031"/>
      <c r="DT14" s="1031"/>
      <c r="DU14" s="1032"/>
      <c r="DV14" s="1033"/>
      <c r="DW14" s="1034"/>
      <c r="DX14" s="1034"/>
      <c r="DY14" s="1034"/>
      <c r="DZ14" s="1035"/>
      <c r="EA14" s="230"/>
    </row>
    <row r="15" spans="1:131" s="231" customFormat="1" ht="26.25" customHeight="1" x14ac:dyDescent="0.15">
      <c r="A15" s="234">
        <v>9</v>
      </c>
      <c r="B15" s="1071"/>
      <c r="C15" s="1072"/>
      <c r="D15" s="1072"/>
      <c r="E15" s="1072"/>
      <c r="F15" s="1072"/>
      <c r="G15" s="1072"/>
      <c r="H15" s="1072"/>
      <c r="I15" s="1072"/>
      <c r="J15" s="1072"/>
      <c r="K15" s="1072"/>
      <c r="L15" s="1072"/>
      <c r="M15" s="1072"/>
      <c r="N15" s="1072"/>
      <c r="O15" s="1072"/>
      <c r="P15" s="1073"/>
      <c r="Q15" s="1079"/>
      <c r="R15" s="1080"/>
      <c r="S15" s="1080"/>
      <c r="T15" s="1080"/>
      <c r="U15" s="1080"/>
      <c r="V15" s="1080"/>
      <c r="W15" s="1080"/>
      <c r="X15" s="1080"/>
      <c r="Y15" s="1080"/>
      <c r="Z15" s="1080"/>
      <c r="AA15" s="1080"/>
      <c r="AB15" s="1080"/>
      <c r="AC15" s="1080"/>
      <c r="AD15" s="1080"/>
      <c r="AE15" s="1081"/>
      <c r="AF15" s="1076"/>
      <c r="AG15" s="1077"/>
      <c r="AH15" s="1077"/>
      <c r="AI15" s="1077"/>
      <c r="AJ15" s="1078"/>
      <c r="AK15" s="1121"/>
      <c r="AL15" s="1122"/>
      <c r="AM15" s="1122"/>
      <c r="AN15" s="1122"/>
      <c r="AO15" s="1122"/>
      <c r="AP15" s="1122"/>
      <c r="AQ15" s="1122"/>
      <c r="AR15" s="1122"/>
      <c r="AS15" s="1122"/>
      <c r="AT15" s="1122"/>
      <c r="AU15" s="1123"/>
      <c r="AV15" s="1123"/>
      <c r="AW15" s="1123"/>
      <c r="AX15" s="1123"/>
      <c r="AY15" s="1124"/>
      <c r="AZ15" s="228"/>
      <c r="BA15" s="228"/>
      <c r="BB15" s="228"/>
      <c r="BC15" s="228"/>
      <c r="BD15" s="228"/>
      <c r="BE15" s="229"/>
      <c r="BF15" s="229"/>
      <c r="BG15" s="229"/>
      <c r="BH15" s="229"/>
      <c r="BI15" s="229"/>
      <c r="BJ15" s="229"/>
      <c r="BK15" s="229"/>
      <c r="BL15" s="229"/>
      <c r="BM15" s="229"/>
      <c r="BN15" s="229"/>
      <c r="BO15" s="229"/>
      <c r="BP15" s="229"/>
      <c r="BQ15" s="234">
        <v>9</v>
      </c>
      <c r="BR15" s="235"/>
      <c r="BS15" s="1033"/>
      <c r="BT15" s="1034"/>
      <c r="BU15" s="1034"/>
      <c r="BV15" s="1034"/>
      <c r="BW15" s="1034"/>
      <c r="BX15" s="1034"/>
      <c r="BY15" s="1034"/>
      <c r="BZ15" s="1034"/>
      <c r="CA15" s="1034"/>
      <c r="CB15" s="1034"/>
      <c r="CC15" s="1034"/>
      <c r="CD15" s="1034"/>
      <c r="CE15" s="1034"/>
      <c r="CF15" s="1034"/>
      <c r="CG15" s="1055"/>
      <c r="CH15" s="1030"/>
      <c r="CI15" s="1031"/>
      <c r="CJ15" s="1031"/>
      <c r="CK15" s="1031"/>
      <c r="CL15" s="1032"/>
      <c r="CM15" s="1030"/>
      <c r="CN15" s="1031"/>
      <c r="CO15" s="1031"/>
      <c r="CP15" s="1031"/>
      <c r="CQ15" s="1032"/>
      <c r="CR15" s="1030"/>
      <c r="CS15" s="1031"/>
      <c r="CT15" s="1031"/>
      <c r="CU15" s="1031"/>
      <c r="CV15" s="1032"/>
      <c r="CW15" s="1030"/>
      <c r="CX15" s="1031"/>
      <c r="CY15" s="1031"/>
      <c r="CZ15" s="1031"/>
      <c r="DA15" s="1032"/>
      <c r="DB15" s="1030"/>
      <c r="DC15" s="1031"/>
      <c r="DD15" s="1031"/>
      <c r="DE15" s="1031"/>
      <c r="DF15" s="1032"/>
      <c r="DG15" s="1030"/>
      <c r="DH15" s="1031"/>
      <c r="DI15" s="1031"/>
      <c r="DJ15" s="1031"/>
      <c r="DK15" s="1032"/>
      <c r="DL15" s="1030"/>
      <c r="DM15" s="1031"/>
      <c r="DN15" s="1031"/>
      <c r="DO15" s="1031"/>
      <c r="DP15" s="1032"/>
      <c r="DQ15" s="1030"/>
      <c r="DR15" s="1031"/>
      <c r="DS15" s="1031"/>
      <c r="DT15" s="1031"/>
      <c r="DU15" s="1032"/>
      <c r="DV15" s="1033"/>
      <c r="DW15" s="1034"/>
      <c r="DX15" s="1034"/>
      <c r="DY15" s="1034"/>
      <c r="DZ15" s="1035"/>
      <c r="EA15" s="230"/>
    </row>
    <row r="16" spans="1:131" s="231" customFormat="1" ht="26.25" customHeight="1" x14ac:dyDescent="0.15">
      <c r="A16" s="234">
        <v>10</v>
      </c>
      <c r="B16" s="1071"/>
      <c r="C16" s="1072"/>
      <c r="D16" s="1072"/>
      <c r="E16" s="1072"/>
      <c r="F16" s="1072"/>
      <c r="G16" s="1072"/>
      <c r="H16" s="1072"/>
      <c r="I16" s="1072"/>
      <c r="J16" s="1072"/>
      <c r="K16" s="1072"/>
      <c r="L16" s="1072"/>
      <c r="M16" s="1072"/>
      <c r="N16" s="1072"/>
      <c r="O16" s="1072"/>
      <c r="P16" s="1073"/>
      <c r="Q16" s="1079"/>
      <c r="R16" s="1080"/>
      <c r="S16" s="1080"/>
      <c r="T16" s="1080"/>
      <c r="U16" s="1080"/>
      <c r="V16" s="1080"/>
      <c r="W16" s="1080"/>
      <c r="X16" s="1080"/>
      <c r="Y16" s="1080"/>
      <c r="Z16" s="1080"/>
      <c r="AA16" s="1080"/>
      <c r="AB16" s="1080"/>
      <c r="AC16" s="1080"/>
      <c r="AD16" s="1080"/>
      <c r="AE16" s="1081"/>
      <c r="AF16" s="1076"/>
      <c r="AG16" s="1077"/>
      <c r="AH16" s="1077"/>
      <c r="AI16" s="1077"/>
      <c r="AJ16" s="1078"/>
      <c r="AK16" s="1121"/>
      <c r="AL16" s="1122"/>
      <c r="AM16" s="1122"/>
      <c r="AN16" s="1122"/>
      <c r="AO16" s="1122"/>
      <c r="AP16" s="1122"/>
      <c r="AQ16" s="1122"/>
      <c r="AR16" s="1122"/>
      <c r="AS16" s="1122"/>
      <c r="AT16" s="1122"/>
      <c r="AU16" s="1123"/>
      <c r="AV16" s="1123"/>
      <c r="AW16" s="1123"/>
      <c r="AX16" s="1123"/>
      <c r="AY16" s="1124"/>
      <c r="AZ16" s="228"/>
      <c r="BA16" s="228"/>
      <c r="BB16" s="228"/>
      <c r="BC16" s="228"/>
      <c r="BD16" s="228"/>
      <c r="BE16" s="229"/>
      <c r="BF16" s="229"/>
      <c r="BG16" s="229"/>
      <c r="BH16" s="229"/>
      <c r="BI16" s="229"/>
      <c r="BJ16" s="229"/>
      <c r="BK16" s="229"/>
      <c r="BL16" s="229"/>
      <c r="BM16" s="229"/>
      <c r="BN16" s="229"/>
      <c r="BO16" s="229"/>
      <c r="BP16" s="229"/>
      <c r="BQ16" s="234">
        <v>10</v>
      </c>
      <c r="BR16" s="235"/>
      <c r="BS16" s="1033"/>
      <c r="BT16" s="1034"/>
      <c r="BU16" s="1034"/>
      <c r="BV16" s="1034"/>
      <c r="BW16" s="1034"/>
      <c r="BX16" s="1034"/>
      <c r="BY16" s="1034"/>
      <c r="BZ16" s="1034"/>
      <c r="CA16" s="1034"/>
      <c r="CB16" s="1034"/>
      <c r="CC16" s="1034"/>
      <c r="CD16" s="1034"/>
      <c r="CE16" s="1034"/>
      <c r="CF16" s="1034"/>
      <c r="CG16" s="1055"/>
      <c r="CH16" s="1030"/>
      <c r="CI16" s="1031"/>
      <c r="CJ16" s="1031"/>
      <c r="CK16" s="1031"/>
      <c r="CL16" s="1032"/>
      <c r="CM16" s="1030"/>
      <c r="CN16" s="1031"/>
      <c r="CO16" s="1031"/>
      <c r="CP16" s="1031"/>
      <c r="CQ16" s="1032"/>
      <c r="CR16" s="1030"/>
      <c r="CS16" s="1031"/>
      <c r="CT16" s="1031"/>
      <c r="CU16" s="1031"/>
      <c r="CV16" s="1032"/>
      <c r="CW16" s="1030"/>
      <c r="CX16" s="1031"/>
      <c r="CY16" s="1031"/>
      <c r="CZ16" s="1031"/>
      <c r="DA16" s="1032"/>
      <c r="DB16" s="1030"/>
      <c r="DC16" s="1031"/>
      <c r="DD16" s="1031"/>
      <c r="DE16" s="1031"/>
      <c r="DF16" s="1032"/>
      <c r="DG16" s="1030"/>
      <c r="DH16" s="1031"/>
      <c r="DI16" s="1031"/>
      <c r="DJ16" s="1031"/>
      <c r="DK16" s="1032"/>
      <c r="DL16" s="1030"/>
      <c r="DM16" s="1031"/>
      <c r="DN16" s="1031"/>
      <c r="DO16" s="1031"/>
      <c r="DP16" s="1032"/>
      <c r="DQ16" s="1030"/>
      <c r="DR16" s="1031"/>
      <c r="DS16" s="1031"/>
      <c r="DT16" s="1031"/>
      <c r="DU16" s="1032"/>
      <c r="DV16" s="1033"/>
      <c r="DW16" s="1034"/>
      <c r="DX16" s="1034"/>
      <c r="DY16" s="1034"/>
      <c r="DZ16" s="1035"/>
      <c r="EA16" s="230"/>
    </row>
    <row r="17" spans="1:131" s="231" customFormat="1" ht="26.25" customHeight="1" x14ac:dyDescent="0.15">
      <c r="A17" s="234">
        <v>11</v>
      </c>
      <c r="B17" s="1071"/>
      <c r="C17" s="1072"/>
      <c r="D17" s="1072"/>
      <c r="E17" s="1072"/>
      <c r="F17" s="1072"/>
      <c r="G17" s="1072"/>
      <c r="H17" s="1072"/>
      <c r="I17" s="1072"/>
      <c r="J17" s="1072"/>
      <c r="K17" s="1072"/>
      <c r="L17" s="1072"/>
      <c r="M17" s="1072"/>
      <c r="N17" s="1072"/>
      <c r="O17" s="1072"/>
      <c r="P17" s="1073"/>
      <c r="Q17" s="1079"/>
      <c r="R17" s="1080"/>
      <c r="S17" s="1080"/>
      <c r="T17" s="1080"/>
      <c r="U17" s="1080"/>
      <c r="V17" s="1080"/>
      <c r="W17" s="1080"/>
      <c r="X17" s="1080"/>
      <c r="Y17" s="1080"/>
      <c r="Z17" s="1080"/>
      <c r="AA17" s="1080"/>
      <c r="AB17" s="1080"/>
      <c r="AC17" s="1080"/>
      <c r="AD17" s="1080"/>
      <c r="AE17" s="1081"/>
      <c r="AF17" s="1076"/>
      <c r="AG17" s="1077"/>
      <c r="AH17" s="1077"/>
      <c r="AI17" s="1077"/>
      <c r="AJ17" s="1078"/>
      <c r="AK17" s="1121"/>
      <c r="AL17" s="1122"/>
      <c r="AM17" s="1122"/>
      <c r="AN17" s="1122"/>
      <c r="AO17" s="1122"/>
      <c r="AP17" s="1122"/>
      <c r="AQ17" s="1122"/>
      <c r="AR17" s="1122"/>
      <c r="AS17" s="1122"/>
      <c r="AT17" s="1122"/>
      <c r="AU17" s="1123"/>
      <c r="AV17" s="1123"/>
      <c r="AW17" s="1123"/>
      <c r="AX17" s="1123"/>
      <c r="AY17" s="1124"/>
      <c r="AZ17" s="228"/>
      <c r="BA17" s="228"/>
      <c r="BB17" s="228"/>
      <c r="BC17" s="228"/>
      <c r="BD17" s="228"/>
      <c r="BE17" s="229"/>
      <c r="BF17" s="229"/>
      <c r="BG17" s="229"/>
      <c r="BH17" s="229"/>
      <c r="BI17" s="229"/>
      <c r="BJ17" s="229"/>
      <c r="BK17" s="229"/>
      <c r="BL17" s="229"/>
      <c r="BM17" s="229"/>
      <c r="BN17" s="229"/>
      <c r="BO17" s="229"/>
      <c r="BP17" s="229"/>
      <c r="BQ17" s="234">
        <v>11</v>
      </c>
      <c r="BR17" s="235"/>
      <c r="BS17" s="1033"/>
      <c r="BT17" s="1034"/>
      <c r="BU17" s="1034"/>
      <c r="BV17" s="1034"/>
      <c r="BW17" s="1034"/>
      <c r="BX17" s="1034"/>
      <c r="BY17" s="1034"/>
      <c r="BZ17" s="1034"/>
      <c r="CA17" s="1034"/>
      <c r="CB17" s="1034"/>
      <c r="CC17" s="1034"/>
      <c r="CD17" s="1034"/>
      <c r="CE17" s="1034"/>
      <c r="CF17" s="1034"/>
      <c r="CG17" s="1055"/>
      <c r="CH17" s="1030"/>
      <c r="CI17" s="1031"/>
      <c r="CJ17" s="1031"/>
      <c r="CK17" s="1031"/>
      <c r="CL17" s="1032"/>
      <c r="CM17" s="1030"/>
      <c r="CN17" s="1031"/>
      <c r="CO17" s="1031"/>
      <c r="CP17" s="1031"/>
      <c r="CQ17" s="1032"/>
      <c r="CR17" s="1030"/>
      <c r="CS17" s="1031"/>
      <c r="CT17" s="1031"/>
      <c r="CU17" s="1031"/>
      <c r="CV17" s="1032"/>
      <c r="CW17" s="1030"/>
      <c r="CX17" s="1031"/>
      <c r="CY17" s="1031"/>
      <c r="CZ17" s="1031"/>
      <c r="DA17" s="1032"/>
      <c r="DB17" s="1030"/>
      <c r="DC17" s="1031"/>
      <c r="DD17" s="1031"/>
      <c r="DE17" s="1031"/>
      <c r="DF17" s="1032"/>
      <c r="DG17" s="1030"/>
      <c r="DH17" s="1031"/>
      <c r="DI17" s="1031"/>
      <c r="DJ17" s="1031"/>
      <c r="DK17" s="1032"/>
      <c r="DL17" s="1030"/>
      <c r="DM17" s="1031"/>
      <c r="DN17" s="1031"/>
      <c r="DO17" s="1031"/>
      <c r="DP17" s="1032"/>
      <c r="DQ17" s="1030"/>
      <c r="DR17" s="1031"/>
      <c r="DS17" s="1031"/>
      <c r="DT17" s="1031"/>
      <c r="DU17" s="1032"/>
      <c r="DV17" s="1033"/>
      <c r="DW17" s="1034"/>
      <c r="DX17" s="1034"/>
      <c r="DY17" s="1034"/>
      <c r="DZ17" s="1035"/>
      <c r="EA17" s="230"/>
    </row>
    <row r="18" spans="1:131" s="231" customFormat="1" ht="26.25" customHeight="1" x14ac:dyDescent="0.15">
      <c r="A18" s="234">
        <v>12</v>
      </c>
      <c r="B18" s="1071"/>
      <c r="C18" s="1072"/>
      <c r="D18" s="1072"/>
      <c r="E18" s="1072"/>
      <c r="F18" s="1072"/>
      <c r="G18" s="1072"/>
      <c r="H18" s="1072"/>
      <c r="I18" s="1072"/>
      <c r="J18" s="1072"/>
      <c r="K18" s="1072"/>
      <c r="L18" s="1072"/>
      <c r="M18" s="1072"/>
      <c r="N18" s="1072"/>
      <c r="O18" s="1072"/>
      <c r="P18" s="1073"/>
      <c r="Q18" s="1079"/>
      <c r="R18" s="1080"/>
      <c r="S18" s="1080"/>
      <c r="T18" s="1080"/>
      <c r="U18" s="1080"/>
      <c r="V18" s="1080"/>
      <c r="W18" s="1080"/>
      <c r="X18" s="1080"/>
      <c r="Y18" s="1080"/>
      <c r="Z18" s="1080"/>
      <c r="AA18" s="1080"/>
      <c r="AB18" s="1080"/>
      <c r="AC18" s="1080"/>
      <c r="AD18" s="1080"/>
      <c r="AE18" s="1081"/>
      <c r="AF18" s="1076"/>
      <c r="AG18" s="1077"/>
      <c r="AH18" s="1077"/>
      <c r="AI18" s="1077"/>
      <c r="AJ18" s="1078"/>
      <c r="AK18" s="1121"/>
      <c r="AL18" s="1122"/>
      <c r="AM18" s="1122"/>
      <c r="AN18" s="1122"/>
      <c r="AO18" s="1122"/>
      <c r="AP18" s="1122"/>
      <c r="AQ18" s="1122"/>
      <c r="AR18" s="1122"/>
      <c r="AS18" s="1122"/>
      <c r="AT18" s="1122"/>
      <c r="AU18" s="1123"/>
      <c r="AV18" s="1123"/>
      <c r="AW18" s="1123"/>
      <c r="AX18" s="1123"/>
      <c r="AY18" s="1124"/>
      <c r="AZ18" s="228"/>
      <c r="BA18" s="228"/>
      <c r="BB18" s="228"/>
      <c r="BC18" s="228"/>
      <c r="BD18" s="228"/>
      <c r="BE18" s="229"/>
      <c r="BF18" s="229"/>
      <c r="BG18" s="229"/>
      <c r="BH18" s="229"/>
      <c r="BI18" s="229"/>
      <c r="BJ18" s="229"/>
      <c r="BK18" s="229"/>
      <c r="BL18" s="229"/>
      <c r="BM18" s="229"/>
      <c r="BN18" s="229"/>
      <c r="BO18" s="229"/>
      <c r="BP18" s="229"/>
      <c r="BQ18" s="234">
        <v>12</v>
      </c>
      <c r="BR18" s="235"/>
      <c r="BS18" s="1033"/>
      <c r="BT18" s="1034"/>
      <c r="BU18" s="1034"/>
      <c r="BV18" s="1034"/>
      <c r="BW18" s="1034"/>
      <c r="BX18" s="1034"/>
      <c r="BY18" s="1034"/>
      <c r="BZ18" s="1034"/>
      <c r="CA18" s="1034"/>
      <c r="CB18" s="1034"/>
      <c r="CC18" s="1034"/>
      <c r="CD18" s="1034"/>
      <c r="CE18" s="1034"/>
      <c r="CF18" s="1034"/>
      <c r="CG18" s="1055"/>
      <c r="CH18" s="1030"/>
      <c r="CI18" s="1031"/>
      <c r="CJ18" s="1031"/>
      <c r="CK18" s="1031"/>
      <c r="CL18" s="1032"/>
      <c r="CM18" s="1030"/>
      <c r="CN18" s="1031"/>
      <c r="CO18" s="1031"/>
      <c r="CP18" s="1031"/>
      <c r="CQ18" s="1032"/>
      <c r="CR18" s="1030"/>
      <c r="CS18" s="1031"/>
      <c r="CT18" s="1031"/>
      <c r="CU18" s="1031"/>
      <c r="CV18" s="1032"/>
      <c r="CW18" s="1030"/>
      <c r="CX18" s="1031"/>
      <c r="CY18" s="1031"/>
      <c r="CZ18" s="1031"/>
      <c r="DA18" s="1032"/>
      <c r="DB18" s="1030"/>
      <c r="DC18" s="1031"/>
      <c r="DD18" s="1031"/>
      <c r="DE18" s="1031"/>
      <c r="DF18" s="1032"/>
      <c r="DG18" s="1030"/>
      <c r="DH18" s="1031"/>
      <c r="DI18" s="1031"/>
      <c r="DJ18" s="1031"/>
      <c r="DK18" s="1032"/>
      <c r="DL18" s="1030"/>
      <c r="DM18" s="1031"/>
      <c r="DN18" s="1031"/>
      <c r="DO18" s="1031"/>
      <c r="DP18" s="1032"/>
      <c r="DQ18" s="1030"/>
      <c r="DR18" s="1031"/>
      <c r="DS18" s="1031"/>
      <c r="DT18" s="1031"/>
      <c r="DU18" s="1032"/>
      <c r="DV18" s="1033"/>
      <c r="DW18" s="1034"/>
      <c r="DX18" s="1034"/>
      <c r="DY18" s="1034"/>
      <c r="DZ18" s="1035"/>
      <c r="EA18" s="230"/>
    </row>
    <row r="19" spans="1:131" s="231" customFormat="1" ht="26.25" customHeight="1" x14ac:dyDescent="0.15">
      <c r="A19" s="234">
        <v>13</v>
      </c>
      <c r="B19" s="1071"/>
      <c r="C19" s="1072"/>
      <c r="D19" s="1072"/>
      <c r="E19" s="1072"/>
      <c r="F19" s="1072"/>
      <c r="G19" s="1072"/>
      <c r="H19" s="1072"/>
      <c r="I19" s="1072"/>
      <c r="J19" s="1072"/>
      <c r="K19" s="1072"/>
      <c r="L19" s="1072"/>
      <c r="M19" s="1072"/>
      <c r="N19" s="1072"/>
      <c r="O19" s="1072"/>
      <c r="P19" s="1073"/>
      <c r="Q19" s="1079"/>
      <c r="R19" s="1080"/>
      <c r="S19" s="1080"/>
      <c r="T19" s="1080"/>
      <c r="U19" s="1080"/>
      <c r="V19" s="1080"/>
      <c r="W19" s="1080"/>
      <c r="X19" s="1080"/>
      <c r="Y19" s="1080"/>
      <c r="Z19" s="1080"/>
      <c r="AA19" s="1080"/>
      <c r="AB19" s="1080"/>
      <c r="AC19" s="1080"/>
      <c r="AD19" s="1080"/>
      <c r="AE19" s="1081"/>
      <c r="AF19" s="1076"/>
      <c r="AG19" s="1077"/>
      <c r="AH19" s="1077"/>
      <c r="AI19" s="1077"/>
      <c r="AJ19" s="1078"/>
      <c r="AK19" s="1121"/>
      <c r="AL19" s="1122"/>
      <c r="AM19" s="1122"/>
      <c r="AN19" s="1122"/>
      <c r="AO19" s="1122"/>
      <c r="AP19" s="1122"/>
      <c r="AQ19" s="1122"/>
      <c r="AR19" s="1122"/>
      <c r="AS19" s="1122"/>
      <c r="AT19" s="1122"/>
      <c r="AU19" s="1123"/>
      <c r="AV19" s="1123"/>
      <c r="AW19" s="1123"/>
      <c r="AX19" s="1123"/>
      <c r="AY19" s="1124"/>
      <c r="AZ19" s="228"/>
      <c r="BA19" s="228"/>
      <c r="BB19" s="228"/>
      <c r="BC19" s="228"/>
      <c r="BD19" s="228"/>
      <c r="BE19" s="229"/>
      <c r="BF19" s="229"/>
      <c r="BG19" s="229"/>
      <c r="BH19" s="229"/>
      <c r="BI19" s="229"/>
      <c r="BJ19" s="229"/>
      <c r="BK19" s="229"/>
      <c r="BL19" s="229"/>
      <c r="BM19" s="229"/>
      <c r="BN19" s="229"/>
      <c r="BO19" s="229"/>
      <c r="BP19" s="229"/>
      <c r="BQ19" s="234">
        <v>13</v>
      </c>
      <c r="BR19" s="235"/>
      <c r="BS19" s="1033"/>
      <c r="BT19" s="1034"/>
      <c r="BU19" s="1034"/>
      <c r="BV19" s="1034"/>
      <c r="BW19" s="1034"/>
      <c r="BX19" s="1034"/>
      <c r="BY19" s="1034"/>
      <c r="BZ19" s="1034"/>
      <c r="CA19" s="1034"/>
      <c r="CB19" s="1034"/>
      <c r="CC19" s="1034"/>
      <c r="CD19" s="1034"/>
      <c r="CE19" s="1034"/>
      <c r="CF19" s="1034"/>
      <c r="CG19" s="1055"/>
      <c r="CH19" s="1030"/>
      <c r="CI19" s="1031"/>
      <c r="CJ19" s="1031"/>
      <c r="CK19" s="1031"/>
      <c r="CL19" s="1032"/>
      <c r="CM19" s="1030"/>
      <c r="CN19" s="1031"/>
      <c r="CO19" s="1031"/>
      <c r="CP19" s="1031"/>
      <c r="CQ19" s="1032"/>
      <c r="CR19" s="1030"/>
      <c r="CS19" s="1031"/>
      <c r="CT19" s="1031"/>
      <c r="CU19" s="1031"/>
      <c r="CV19" s="1032"/>
      <c r="CW19" s="1030"/>
      <c r="CX19" s="1031"/>
      <c r="CY19" s="1031"/>
      <c r="CZ19" s="1031"/>
      <c r="DA19" s="1032"/>
      <c r="DB19" s="1030"/>
      <c r="DC19" s="1031"/>
      <c r="DD19" s="1031"/>
      <c r="DE19" s="1031"/>
      <c r="DF19" s="1032"/>
      <c r="DG19" s="1030"/>
      <c r="DH19" s="1031"/>
      <c r="DI19" s="1031"/>
      <c r="DJ19" s="1031"/>
      <c r="DK19" s="1032"/>
      <c r="DL19" s="1030"/>
      <c r="DM19" s="1031"/>
      <c r="DN19" s="1031"/>
      <c r="DO19" s="1031"/>
      <c r="DP19" s="1032"/>
      <c r="DQ19" s="1030"/>
      <c r="DR19" s="1031"/>
      <c r="DS19" s="1031"/>
      <c r="DT19" s="1031"/>
      <c r="DU19" s="1032"/>
      <c r="DV19" s="1033"/>
      <c r="DW19" s="1034"/>
      <c r="DX19" s="1034"/>
      <c r="DY19" s="1034"/>
      <c r="DZ19" s="1035"/>
      <c r="EA19" s="230"/>
    </row>
    <row r="20" spans="1:131" s="231" customFormat="1" ht="26.25" customHeight="1" x14ac:dyDescent="0.15">
      <c r="A20" s="234">
        <v>14</v>
      </c>
      <c r="B20" s="1071"/>
      <c r="C20" s="1072"/>
      <c r="D20" s="1072"/>
      <c r="E20" s="1072"/>
      <c r="F20" s="1072"/>
      <c r="G20" s="1072"/>
      <c r="H20" s="1072"/>
      <c r="I20" s="1072"/>
      <c r="J20" s="1072"/>
      <c r="K20" s="1072"/>
      <c r="L20" s="1072"/>
      <c r="M20" s="1072"/>
      <c r="N20" s="1072"/>
      <c r="O20" s="1072"/>
      <c r="P20" s="1073"/>
      <c r="Q20" s="1079"/>
      <c r="R20" s="1080"/>
      <c r="S20" s="1080"/>
      <c r="T20" s="1080"/>
      <c r="U20" s="1080"/>
      <c r="V20" s="1080"/>
      <c r="W20" s="1080"/>
      <c r="X20" s="1080"/>
      <c r="Y20" s="1080"/>
      <c r="Z20" s="1080"/>
      <c r="AA20" s="1080"/>
      <c r="AB20" s="1080"/>
      <c r="AC20" s="1080"/>
      <c r="AD20" s="1080"/>
      <c r="AE20" s="1081"/>
      <c r="AF20" s="1076"/>
      <c r="AG20" s="1077"/>
      <c r="AH20" s="1077"/>
      <c r="AI20" s="1077"/>
      <c r="AJ20" s="1078"/>
      <c r="AK20" s="1121"/>
      <c r="AL20" s="1122"/>
      <c r="AM20" s="1122"/>
      <c r="AN20" s="1122"/>
      <c r="AO20" s="1122"/>
      <c r="AP20" s="1122"/>
      <c r="AQ20" s="1122"/>
      <c r="AR20" s="1122"/>
      <c r="AS20" s="1122"/>
      <c r="AT20" s="1122"/>
      <c r="AU20" s="1123"/>
      <c r="AV20" s="1123"/>
      <c r="AW20" s="1123"/>
      <c r="AX20" s="1123"/>
      <c r="AY20" s="1124"/>
      <c r="AZ20" s="228"/>
      <c r="BA20" s="228"/>
      <c r="BB20" s="228"/>
      <c r="BC20" s="228"/>
      <c r="BD20" s="228"/>
      <c r="BE20" s="229"/>
      <c r="BF20" s="229"/>
      <c r="BG20" s="229"/>
      <c r="BH20" s="229"/>
      <c r="BI20" s="229"/>
      <c r="BJ20" s="229"/>
      <c r="BK20" s="229"/>
      <c r="BL20" s="229"/>
      <c r="BM20" s="229"/>
      <c r="BN20" s="229"/>
      <c r="BO20" s="229"/>
      <c r="BP20" s="229"/>
      <c r="BQ20" s="234">
        <v>14</v>
      </c>
      <c r="BR20" s="235"/>
      <c r="BS20" s="1033"/>
      <c r="BT20" s="1034"/>
      <c r="BU20" s="1034"/>
      <c r="BV20" s="1034"/>
      <c r="BW20" s="1034"/>
      <c r="BX20" s="1034"/>
      <c r="BY20" s="1034"/>
      <c r="BZ20" s="1034"/>
      <c r="CA20" s="1034"/>
      <c r="CB20" s="1034"/>
      <c r="CC20" s="1034"/>
      <c r="CD20" s="1034"/>
      <c r="CE20" s="1034"/>
      <c r="CF20" s="1034"/>
      <c r="CG20" s="1055"/>
      <c r="CH20" s="1030"/>
      <c r="CI20" s="1031"/>
      <c r="CJ20" s="1031"/>
      <c r="CK20" s="1031"/>
      <c r="CL20" s="1032"/>
      <c r="CM20" s="1030"/>
      <c r="CN20" s="1031"/>
      <c r="CO20" s="1031"/>
      <c r="CP20" s="1031"/>
      <c r="CQ20" s="1032"/>
      <c r="CR20" s="1030"/>
      <c r="CS20" s="1031"/>
      <c r="CT20" s="1031"/>
      <c r="CU20" s="1031"/>
      <c r="CV20" s="1032"/>
      <c r="CW20" s="1030"/>
      <c r="CX20" s="1031"/>
      <c r="CY20" s="1031"/>
      <c r="CZ20" s="1031"/>
      <c r="DA20" s="1032"/>
      <c r="DB20" s="1030"/>
      <c r="DC20" s="1031"/>
      <c r="DD20" s="1031"/>
      <c r="DE20" s="1031"/>
      <c r="DF20" s="1032"/>
      <c r="DG20" s="1030"/>
      <c r="DH20" s="1031"/>
      <c r="DI20" s="1031"/>
      <c r="DJ20" s="1031"/>
      <c r="DK20" s="1032"/>
      <c r="DL20" s="1030"/>
      <c r="DM20" s="1031"/>
      <c r="DN20" s="1031"/>
      <c r="DO20" s="1031"/>
      <c r="DP20" s="1032"/>
      <c r="DQ20" s="1030"/>
      <c r="DR20" s="1031"/>
      <c r="DS20" s="1031"/>
      <c r="DT20" s="1031"/>
      <c r="DU20" s="1032"/>
      <c r="DV20" s="1033"/>
      <c r="DW20" s="1034"/>
      <c r="DX20" s="1034"/>
      <c r="DY20" s="1034"/>
      <c r="DZ20" s="1035"/>
      <c r="EA20" s="230"/>
    </row>
    <row r="21" spans="1:131" s="231" customFormat="1" ht="26.25" customHeight="1" thickBot="1" x14ac:dyDescent="0.2">
      <c r="A21" s="234">
        <v>15</v>
      </c>
      <c r="B21" s="1071"/>
      <c r="C21" s="1072"/>
      <c r="D21" s="1072"/>
      <c r="E21" s="1072"/>
      <c r="F21" s="1072"/>
      <c r="G21" s="1072"/>
      <c r="H21" s="1072"/>
      <c r="I21" s="1072"/>
      <c r="J21" s="1072"/>
      <c r="K21" s="1072"/>
      <c r="L21" s="1072"/>
      <c r="M21" s="1072"/>
      <c r="N21" s="1072"/>
      <c r="O21" s="1072"/>
      <c r="P21" s="1073"/>
      <c r="Q21" s="1079"/>
      <c r="R21" s="1080"/>
      <c r="S21" s="1080"/>
      <c r="T21" s="1080"/>
      <c r="U21" s="1080"/>
      <c r="V21" s="1080"/>
      <c r="W21" s="1080"/>
      <c r="X21" s="1080"/>
      <c r="Y21" s="1080"/>
      <c r="Z21" s="1080"/>
      <c r="AA21" s="1080"/>
      <c r="AB21" s="1080"/>
      <c r="AC21" s="1080"/>
      <c r="AD21" s="1080"/>
      <c r="AE21" s="1081"/>
      <c r="AF21" s="1076"/>
      <c r="AG21" s="1077"/>
      <c r="AH21" s="1077"/>
      <c r="AI21" s="1077"/>
      <c r="AJ21" s="1078"/>
      <c r="AK21" s="1121"/>
      <c r="AL21" s="1122"/>
      <c r="AM21" s="1122"/>
      <c r="AN21" s="1122"/>
      <c r="AO21" s="1122"/>
      <c r="AP21" s="1122"/>
      <c r="AQ21" s="1122"/>
      <c r="AR21" s="1122"/>
      <c r="AS21" s="1122"/>
      <c r="AT21" s="1122"/>
      <c r="AU21" s="1123"/>
      <c r="AV21" s="1123"/>
      <c r="AW21" s="1123"/>
      <c r="AX21" s="1123"/>
      <c r="AY21" s="1124"/>
      <c r="AZ21" s="228"/>
      <c r="BA21" s="228"/>
      <c r="BB21" s="228"/>
      <c r="BC21" s="228"/>
      <c r="BD21" s="228"/>
      <c r="BE21" s="229"/>
      <c r="BF21" s="229"/>
      <c r="BG21" s="229"/>
      <c r="BH21" s="229"/>
      <c r="BI21" s="229"/>
      <c r="BJ21" s="229"/>
      <c r="BK21" s="229"/>
      <c r="BL21" s="229"/>
      <c r="BM21" s="229"/>
      <c r="BN21" s="229"/>
      <c r="BO21" s="229"/>
      <c r="BP21" s="229"/>
      <c r="BQ21" s="234">
        <v>15</v>
      </c>
      <c r="BR21" s="235"/>
      <c r="BS21" s="1033"/>
      <c r="BT21" s="1034"/>
      <c r="BU21" s="1034"/>
      <c r="BV21" s="1034"/>
      <c r="BW21" s="1034"/>
      <c r="BX21" s="1034"/>
      <c r="BY21" s="1034"/>
      <c r="BZ21" s="1034"/>
      <c r="CA21" s="1034"/>
      <c r="CB21" s="1034"/>
      <c r="CC21" s="1034"/>
      <c r="CD21" s="1034"/>
      <c r="CE21" s="1034"/>
      <c r="CF21" s="1034"/>
      <c r="CG21" s="1055"/>
      <c r="CH21" s="1030"/>
      <c r="CI21" s="1031"/>
      <c r="CJ21" s="1031"/>
      <c r="CK21" s="1031"/>
      <c r="CL21" s="1032"/>
      <c r="CM21" s="1030"/>
      <c r="CN21" s="1031"/>
      <c r="CO21" s="1031"/>
      <c r="CP21" s="1031"/>
      <c r="CQ21" s="1032"/>
      <c r="CR21" s="1030"/>
      <c r="CS21" s="1031"/>
      <c r="CT21" s="1031"/>
      <c r="CU21" s="1031"/>
      <c r="CV21" s="1032"/>
      <c r="CW21" s="1030"/>
      <c r="CX21" s="1031"/>
      <c r="CY21" s="1031"/>
      <c r="CZ21" s="1031"/>
      <c r="DA21" s="1032"/>
      <c r="DB21" s="1030"/>
      <c r="DC21" s="1031"/>
      <c r="DD21" s="1031"/>
      <c r="DE21" s="1031"/>
      <c r="DF21" s="1032"/>
      <c r="DG21" s="1030"/>
      <c r="DH21" s="1031"/>
      <c r="DI21" s="1031"/>
      <c r="DJ21" s="1031"/>
      <c r="DK21" s="1032"/>
      <c r="DL21" s="1030"/>
      <c r="DM21" s="1031"/>
      <c r="DN21" s="1031"/>
      <c r="DO21" s="1031"/>
      <c r="DP21" s="1032"/>
      <c r="DQ21" s="1030"/>
      <c r="DR21" s="1031"/>
      <c r="DS21" s="1031"/>
      <c r="DT21" s="1031"/>
      <c r="DU21" s="1032"/>
      <c r="DV21" s="1033"/>
      <c r="DW21" s="1034"/>
      <c r="DX21" s="1034"/>
      <c r="DY21" s="1034"/>
      <c r="DZ21" s="1035"/>
      <c r="EA21" s="230"/>
    </row>
    <row r="22" spans="1:131" s="231" customFormat="1" ht="26.25" customHeight="1" x14ac:dyDescent="0.15">
      <c r="A22" s="234">
        <v>16</v>
      </c>
      <c r="B22" s="1071"/>
      <c r="C22" s="1072"/>
      <c r="D22" s="1072"/>
      <c r="E22" s="1072"/>
      <c r="F22" s="1072"/>
      <c r="G22" s="1072"/>
      <c r="H22" s="1072"/>
      <c r="I22" s="1072"/>
      <c r="J22" s="1072"/>
      <c r="K22" s="1072"/>
      <c r="L22" s="1072"/>
      <c r="M22" s="1072"/>
      <c r="N22" s="1072"/>
      <c r="O22" s="1072"/>
      <c r="P22" s="1073"/>
      <c r="Q22" s="1114"/>
      <c r="R22" s="1115"/>
      <c r="S22" s="1115"/>
      <c r="T22" s="1115"/>
      <c r="U22" s="1115"/>
      <c r="V22" s="1115"/>
      <c r="W22" s="1115"/>
      <c r="X22" s="1115"/>
      <c r="Y22" s="1115"/>
      <c r="Z22" s="1115"/>
      <c r="AA22" s="1115"/>
      <c r="AB22" s="1115"/>
      <c r="AC22" s="1115"/>
      <c r="AD22" s="1115"/>
      <c r="AE22" s="1116"/>
      <c r="AF22" s="1076"/>
      <c r="AG22" s="1077"/>
      <c r="AH22" s="1077"/>
      <c r="AI22" s="1077"/>
      <c r="AJ22" s="1078"/>
      <c r="AK22" s="1117"/>
      <c r="AL22" s="1118"/>
      <c r="AM22" s="1118"/>
      <c r="AN22" s="1118"/>
      <c r="AO22" s="1118"/>
      <c r="AP22" s="1118"/>
      <c r="AQ22" s="1118"/>
      <c r="AR22" s="1118"/>
      <c r="AS22" s="1118"/>
      <c r="AT22" s="1118"/>
      <c r="AU22" s="1119"/>
      <c r="AV22" s="1119"/>
      <c r="AW22" s="1119"/>
      <c r="AX22" s="1119"/>
      <c r="AY22" s="1120"/>
      <c r="AZ22" s="1069" t="s">
        <v>392</v>
      </c>
      <c r="BA22" s="1069"/>
      <c r="BB22" s="1069"/>
      <c r="BC22" s="1069"/>
      <c r="BD22" s="1070"/>
      <c r="BE22" s="229"/>
      <c r="BF22" s="229"/>
      <c r="BG22" s="229"/>
      <c r="BH22" s="229"/>
      <c r="BI22" s="229"/>
      <c r="BJ22" s="229"/>
      <c r="BK22" s="229"/>
      <c r="BL22" s="229"/>
      <c r="BM22" s="229"/>
      <c r="BN22" s="229"/>
      <c r="BO22" s="229"/>
      <c r="BP22" s="229"/>
      <c r="BQ22" s="234">
        <v>16</v>
      </c>
      <c r="BR22" s="235"/>
      <c r="BS22" s="1033"/>
      <c r="BT22" s="1034"/>
      <c r="BU22" s="1034"/>
      <c r="BV22" s="1034"/>
      <c r="BW22" s="1034"/>
      <c r="BX22" s="1034"/>
      <c r="BY22" s="1034"/>
      <c r="BZ22" s="1034"/>
      <c r="CA22" s="1034"/>
      <c r="CB22" s="1034"/>
      <c r="CC22" s="1034"/>
      <c r="CD22" s="1034"/>
      <c r="CE22" s="1034"/>
      <c r="CF22" s="1034"/>
      <c r="CG22" s="1055"/>
      <c r="CH22" s="1030"/>
      <c r="CI22" s="1031"/>
      <c r="CJ22" s="1031"/>
      <c r="CK22" s="1031"/>
      <c r="CL22" s="1032"/>
      <c r="CM22" s="1030"/>
      <c r="CN22" s="1031"/>
      <c r="CO22" s="1031"/>
      <c r="CP22" s="1031"/>
      <c r="CQ22" s="1032"/>
      <c r="CR22" s="1030"/>
      <c r="CS22" s="1031"/>
      <c r="CT22" s="1031"/>
      <c r="CU22" s="1031"/>
      <c r="CV22" s="1032"/>
      <c r="CW22" s="1030"/>
      <c r="CX22" s="1031"/>
      <c r="CY22" s="1031"/>
      <c r="CZ22" s="1031"/>
      <c r="DA22" s="1032"/>
      <c r="DB22" s="1030"/>
      <c r="DC22" s="1031"/>
      <c r="DD22" s="1031"/>
      <c r="DE22" s="1031"/>
      <c r="DF22" s="1032"/>
      <c r="DG22" s="1030"/>
      <c r="DH22" s="1031"/>
      <c r="DI22" s="1031"/>
      <c r="DJ22" s="1031"/>
      <c r="DK22" s="1032"/>
      <c r="DL22" s="1030"/>
      <c r="DM22" s="1031"/>
      <c r="DN22" s="1031"/>
      <c r="DO22" s="1031"/>
      <c r="DP22" s="1032"/>
      <c r="DQ22" s="1030"/>
      <c r="DR22" s="1031"/>
      <c r="DS22" s="1031"/>
      <c r="DT22" s="1031"/>
      <c r="DU22" s="1032"/>
      <c r="DV22" s="1033"/>
      <c r="DW22" s="1034"/>
      <c r="DX22" s="1034"/>
      <c r="DY22" s="1034"/>
      <c r="DZ22" s="1035"/>
      <c r="EA22" s="230"/>
    </row>
    <row r="23" spans="1:131" s="231" customFormat="1" ht="26.25" customHeight="1" thickBot="1" x14ac:dyDescent="0.2">
      <c r="A23" s="236" t="s">
        <v>393</v>
      </c>
      <c r="B23" s="973" t="s">
        <v>394</v>
      </c>
      <c r="C23" s="974"/>
      <c r="D23" s="974"/>
      <c r="E23" s="974"/>
      <c r="F23" s="974"/>
      <c r="G23" s="974"/>
      <c r="H23" s="974"/>
      <c r="I23" s="974"/>
      <c r="J23" s="974"/>
      <c r="K23" s="974"/>
      <c r="L23" s="974"/>
      <c r="M23" s="974"/>
      <c r="N23" s="974"/>
      <c r="O23" s="974"/>
      <c r="P23" s="984"/>
      <c r="Q23" s="1108">
        <v>7285</v>
      </c>
      <c r="R23" s="1102"/>
      <c r="S23" s="1102"/>
      <c r="T23" s="1102"/>
      <c r="U23" s="1102"/>
      <c r="V23" s="1102">
        <v>7079</v>
      </c>
      <c r="W23" s="1102"/>
      <c r="X23" s="1102"/>
      <c r="Y23" s="1102"/>
      <c r="Z23" s="1102"/>
      <c r="AA23" s="1102">
        <v>206</v>
      </c>
      <c r="AB23" s="1102"/>
      <c r="AC23" s="1102"/>
      <c r="AD23" s="1102"/>
      <c r="AE23" s="1109"/>
      <c r="AF23" s="1110">
        <v>199</v>
      </c>
      <c r="AG23" s="1102"/>
      <c r="AH23" s="1102"/>
      <c r="AI23" s="1102"/>
      <c r="AJ23" s="1111"/>
      <c r="AK23" s="1112"/>
      <c r="AL23" s="1113"/>
      <c r="AM23" s="1113"/>
      <c r="AN23" s="1113"/>
      <c r="AO23" s="1113"/>
      <c r="AP23" s="1102">
        <v>8131</v>
      </c>
      <c r="AQ23" s="1102"/>
      <c r="AR23" s="1102"/>
      <c r="AS23" s="1102"/>
      <c r="AT23" s="1102"/>
      <c r="AU23" s="1103"/>
      <c r="AV23" s="1103"/>
      <c r="AW23" s="1103"/>
      <c r="AX23" s="1103"/>
      <c r="AY23" s="1104"/>
      <c r="AZ23" s="1105" t="s">
        <v>395</v>
      </c>
      <c r="BA23" s="1106"/>
      <c r="BB23" s="1106"/>
      <c r="BC23" s="1106"/>
      <c r="BD23" s="1107"/>
      <c r="BE23" s="229"/>
      <c r="BF23" s="229"/>
      <c r="BG23" s="229"/>
      <c r="BH23" s="229"/>
      <c r="BI23" s="229"/>
      <c r="BJ23" s="229"/>
      <c r="BK23" s="229"/>
      <c r="BL23" s="229"/>
      <c r="BM23" s="229"/>
      <c r="BN23" s="229"/>
      <c r="BO23" s="229"/>
      <c r="BP23" s="229"/>
      <c r="BQ23" s="234">
        <v>17</v>
      </c>
      <c r="BR23" s="235"/>
      <c r="BS23" s="1033"/>
      <c r="BT23" s="1034"/>
      <c r="BU23" s="1034"/>
      <c r="BV23" s="1034"/>
      <c r="BW23" s="1034"/>
      <c r="BX23" s="1034"/>
      <c r="BY23" s="1034"/>
      <c r="BZ23" s="1034"/>
      <c r="CA23" s="1034"/>
      <c r="CB23" s="1034"/>
      <c r="CC23" s="1034"/>
      <c r="CD23" s="1034"/>
      <c r="CE23" s="1034"/>
      <c r="CF23" s="1034"/>
      <c r="CG23" s="1055"/>
      <c r="CH23" s="1030"/>
      <c r="CI23" s="1031"/>
      <c r="CJ23" s="1031"/>
      <c r="CK23" s="1031"/>
      <c r="CL23" s="1032"/>
      <c r="CM23" s="1030"/>
      <c r="CN23" s="1031"/>
      <c r="CO23" s="1031"/>
      <c r="CP23" s="1031"/>
      <c r="CQ23" s="1032"/>
      <c r="CR23" s="1030"/>
      <c r="CS23" s="1031"/>
      <c r="CT23" s="1031"/>
      <c r="CU23" s="1031"/>
      <c r="CV23" s="1032"/>
      <c r="CW23" s="1030"/>
      <c r="CX23" s="1031"/>
      <c r="CY23" s="1031"/>
      <c r="CZ23" s="1031"/>
      <c r="DA23" s="1032"/>
      <c r="DB23" s="1030"/>
      <c r="DC23" s="1031"/>
      <c r="DD23" s="1031"/>
      <c r="DE23" s="1031"/>
      <c r="DF23" s="1032"/>
      <c r="DG23" s="1030"/>
      <c r="DH23" s="1031"/>
      <c r="DI23" s="1031"/>
      <c r="DJ23" s="1031"/>
      <c r="DK23" s="1032"/>
      <c r="DL23" s="1030"/>
      <c r="DM23" s="1031"/>
      <c r="DN23" s="1031"/>
      <c r="DO23" s="1031"/>
      <c r="DP23" s="1032"/>
      <c r="DQ23" s="1030"/>
      <c r="DR23" s="1031"/>
      <c r="DS23" s="1031"/>
      <c r="DT23" s="1031"/>
      <c r="DU23" s="1032"/>
      <c r="DV23" s="1033"/>
      <c r="DW23" s="1034"/>
      <c r="DX23" s="1034"/>
      <c r="DY23" s="1034"/>
      <c r="DZ23" s="1035"/>
      <c r="EA23" s="230"/>
    </row>
    <row r="24" spans="1:131" s="231" customFormat="1" ht="26.25" customHeight="1" x14ac:dyDescent="0.15">
      <c r="A24" s="1101" t="s">
        <v>396</v>
      </c>
      <c r="B24" s="1101"/>
      <c r="C24" s="1101"/>
      <c r="D24" s="1101"/>
      <c r="E24" s="1101"/>
      <c r="F24" s="1101"/>
      <c r="G24" s="1101"/>
      <c r="H24" s="1101"/>
      <c r="I24" s="1101"/>
      <c r="J24" s="1101"/>
      <c r="K24" s="1101"/>
      <c r="L24" s="1101"/>
      <c r="M24" s="1101"/>
      <c r="N24" s="1101"/>
      <c r="O24" s="1101"/>
      <c r="P24" s="1101"/>
      <c r="Q24" s="1101"/>
      <c r="R24" s="1101"/>
      <c r="S24" s="1101"/>
      <c r="T24" s="1101"/>
      <c r="U24" s="1101"/>
      <c r="V24" s="1101"/>
      <c r="W24" s="1101"/>
      <c r="X24" s="1101"/>
      <c r="Y24" s="1101"/>
      <c r="Z24" s="1101"/>
      <c r="AA24" s="1101"/>
      <c r="AB24" s="1101"/>
      <c r="AC24" s="1101"/>
      <c r="AD24" s="1101"/>
      <c r="AE24" s="1101"/>
      <c r="AF24" s="1101"/>
      <c r="AG24" s="1101"/>
      <c r="AH24" s="1101"/>
      <c r="AI24" s="1101"/>
      <c r="AJ24" s="1101"/>
      <c r="AK24" s="1101"/>
      <c r="AL24" s="1101"/>
      <c r="AM24" s="1101"/>
      <c r="AN24" s="1101"/>
      <c r="AO24" s="1101"/>
      <c r="AP24" s="1101"/>
      <c r="AQ24" s="1101"/>
      <c r="AR24" s="1101"/>
      <c r="AS24" s="1101"/>
      <c r="AT24" s="1101"/>
      <c r="AU24" s="1101"/>
      <c r="AV24" s="1101"/>
      <c r="AW24" s="1101"/>
      <c r="AX24" s="1101"/>
      <c r="AY24" s="1101"/>
      <c r="AZ24" s="228"/>
      <c r="BA24" s="228"/>
      <c r="BB24" s="228"/>
      <c r="BC24" s="228"/>
      <c r="BD24" s="228"/>
      <c r="BE24" s="229"/>
      <c r="BF24" s="229"/>
      <c r="BG24" s="229"/>
      <c r="BH24" s="229"/>
      <c r="BI24" s="229"/>
      <c r="BJ24" s="229"/>
      <c r="BK24" s="229"/>
      <c r="BL24" s="229"/>
      <c r="BM24" s="229"/>
      <c r="BN24" s="229"/>
      <c r="BO24" s="229"/>
      <c r="BP24" s="229"/>
      <c r="BQ24" s="234">
        <v>18</v>
      </c>
      <c r="BR24" s="235"/>
      <c r="BS24" s="1033"/>
      <c r="BT24" s="1034"/>
      <c r="BU24" s="1034"/>
      <c r="BV24" s="1034"/>
      <c r="BW24" s="1034"/>
      <c r="BX24" s="1034"/>
      <c r="BY24" s="1034"/>
      <c r="BZ24" s="1034"/>
      <c r="CA24" s="1034"/>
      <c r="CB24" s="1034"/>
      <c r="CC24" s="1034"/>
      <c r="CD24" s="1034"/>
      <c r="CE24" s="1034"/>
      <c r="CF24" s="1034"/>
      <c r="CG24" s="1055"/>
      <c r="CH24" s="1030"/>
      <c r="CI24" s="1031"/>
      <c r="CJ24" s="1031"/>
      <c r="CK24" s="1031"/>
      <c r="CL24" s="1032"/>
      <c r="CM24" s="1030"/>
      <c r="CN24" s="1031"/>
      <c r="CO24" s="1031"/>
      <c r="CP24" s="1031"/>
      <c r="CQ24" s="1032"/>
      <c r="CR24" s="1030"/>
      <c r="CS24" s="1031"/>
      <c r="CT24" s="1031"/>
      <c r="CU24" s="1031"/>
      <c r="CV24" s="1032"/>
      <c r="CW24" s="1030"/>
      <c r="CX24" s="1031"/>
      <c r="CY24" s="1031"/>
      <c r="CZ24" s="1031"/>
      <c r="DA24" s="1032"/>
      <c r="DB24" s="1030"/>
      <c r="DC24" s="1031"/>
      <c r="DD24" s="1031"/>
      <c r="DE24" s="1031"/>
      <c r="DF24" s="1032"/>
      <c r="DG24" s="1030"/>
      <c r="DH24" s="1031"/>
      <c r="DI24" s="1031"/>
      <c r="DJ24" s="1031"/>
      <c r="DK24" s="1032"/>
      <c r="DL24" s="1030"/>
      <c r="DM24" s="1031"/>
      <c r="DN24" s="1031"/>
      <c r="DO24" s="1031"/>
      <c r="DP24" s="1032"/>
      <c r="DQ24" s="1030"/>
      <c r="DR24" s="1031"/>
      <c r="DS24" s="1031"/>
      <c r="DT24" s="1031"/>
      <c r="DU24" s="1032"/>
      <c r="DV24" s="1033"/>
      <c r="DW24" s="1034"/>
      <c r="DX24" s="1034"/>
      <c r="DY24" s="1034"/>
      <c r="DZ24" s="1035"/>
      <c r="EA24" s="230"/>
    </row>
    <row r="25" spans="1:131" ht="26.25" customHeight="1" thickBot="1" x14ac:dyDescent="0.2">
      <c r="A25" s="1100" t="s">
        <v>397</v>
      </c>
      <c r="B25" s="1100"/>
      <c r="C25" s="1100"/>
      <c r="D25" s="1100"/>
      <c r="E25" s="1100"/>
      <c r="F25" s="1100"/>
      <c r="G25" s="1100"/>
      <c r="H25" s="1100"/>
      <c r="I25" s="1100"/>
      <c r="J25" s="1100"/>
      <c r="K25" s="1100"/>
      <c r="L25" s="1100"/>
      <c r="M25" s="1100"/>
      <c r="N25" s="1100"/>
      <c r="O25" s="1100"/>
      <c r="P25" s="1100"/>
      <c r="Q25" s="1100"/>
      <c r="R25" s="1100"/>
      <c r="S25" s="1100"/>
      <c r="T25" s="1100"/>
      <c r="U25" s="1100"/>
      <c r="V25" s="1100"/>
      <c r="W25" s="1100"/>
      <c r="X25" s="1100"/>
      <c r="Y25" s="1100"/>
      <c r="Z25" s="1100"/>
      <c r="AA25" s="1100"/>
      <c r="AB25" s="1100"/>
      <c r="AC25" s="1100"/>
      <c r="AD25" s="1100"/>
      <c r="AE25" s="1100"/>
      <c r="AF25" s="1100"/>
      <c r="AG25" s="1100"/>
      <c r="AH25" s="1100"/>
      <c r="AI25" s="1100"/>
      <c r="AJ25" s="1100"/>
      <c r="AK25" s="1100"/>
      <c r="AL25" s="1100"/>
      <c r="AM25" s="1100"/>
      <c r="AN25" s="1100"/>
      <c r="AO25" s="1100"/>
      <c r="AP25" s="1100"/>
      <c r="AQ25" s="1100"/>
      <c r="AR25" s="1100"/>
      <c r="AS25" s="1100"/>
      <c r="AT25" s="1100"/>
      <c r="AU25" s="1100"/>
      <c r="AV25" s="1100"/>
      <c r="AW25" s="1100"/>
      <c r="AX25" s="1100"/>
      <c r="AY25" s="1100"/>
      <c r="AZ25" s="1100"/>
      <c r="BA25" s="1100"/>
      <c r="BB25" s="1100"/>
      <c r="BC25" s="1100"/>
      <c r="BD25" s="1100"/>
      <c r="BE25" s="1100"/>
      <c r="BF25" s="1100"/>
      <c r="BG25" s="1100"/>
      <c r="BH25" s="1100"/>
      <c r="BI25" s="1100"/>
      <c r="BJ25" s="228"/>
      <c r="BK25" s="228"/>
      <c r="BL25" s="228"/>
      <c r="BM25" s="228"/>
      <c r="BN25" s="228"/>
      <c r="BO25" s="237"/>
      <c r="BP25" s="237"/>
      <c r="BQ25" s="234">
        <v>19</v>
      </c>
      <c r="BR25" s="235"/>
      <c r="BS25" s="1033"/>
      <c r="BT25" s="1034"/>
      <c r="BU25" s="1034"/>
      <c r="BV25" s="1034"/>
      <c r="BW25" s="1034"/>
      <c r="BX25" s="1034"/>
      <c r="BY25" s="1034"/>
      <c r="BZ25" s="1034"/>
      <c r="CA25" s="1034"/>
      <c r="CB25" s="1034"/>
      <c r="CC25" s="1034"/>
      <c r="CD25" s="1034"/>
      <c r="CE25" s="1034"/>
      <c r="CF25" s="1034"/>
      <c r="CG25" s="1055"/>
      <c r="CH25" s="1030"/>
      <c r="CI25" s="1031"/>
      <c r="CJ25" s="1031"/>
      <c r="CK25" s="1031"/>
      <c r="CL25" s="1032"/>
      <c r="CM25" s="1030"/>
      <c r="CN25" s="1031"/>
      <c r="CO25" s="1031"/>
      <c r="CP25" s="1031"/>
      <c r="CQ25" s="1032"/>
      <c r="CR25" s="1030"/>
      <c r="CS25" s="1031"/>
      <c r="CT25" s="1031"/>
      <c r="CU25" s="1031"/>
      <c r="CV25" s="1032"/>
      <c r="CW25" s="1030"/>
      <c r="CX25" s="1031"/>
      <c r="CY25" s="1031"/>
      <c r="CZ25" s="1031"/>
      <c r="DA25" s="1032"/>
      <c r="DB25" s="1030"/>
      <c r="DC25" s="1031"/>
      <c r="DD25" s="1031"/>
      <c r="DE25" s="1031"/>
      <c r="DF25" s="1032"/>
      <c r="DG25" s="1030"/>
      <c r="DH25" s="1031"/>
      <c r="DI25" s="1031"/>
      <c r="DJ25" s="1031"/>
      <c r="DK25" s="1032"/>
      <c r="DL25" s="1030"/>
      <c r="DM25" s="1031"/>
      <c r="DN25" s="1031"/>
      <c r="DO25" s="1031"/>
      <c r="DP25" s="1032"/>
      <c r="DQ25" s="1030"/>
      <c r="DR25" s="1031"/>
      <c r="DS25" s="1031"/>
      <c r="DT25" s="1031"/>
      <c r="DU25" s="1032"/>
      <c r="DV25" s="1033"/>
      <c r="DW25" s="1034"/>
      <c r="DX25" s="1034"/>
      <c r="DY25" s="1034"/>
      <c r="DZ25" s="1035"/>
      <c r="EA25" s="226"/>
    </row>
    <row r="26" spans="1:131" ht="26.25" customHeight="1" x14ac:dyDescent="0.15">
      <c r="A26" s="1036" t="s">
        <v>374</v>
      </c>
      <c r="B26" s="1037"/>
      <c r="C26" s="1037"/>
      <c r="D26" s="1037"/>
      <c r="E26" s="1037"/>
      <c r="F26" s="1037"/>
      <c r="G26" s="1037"/>
      <c r="H26" s="1037"/>
      <c r="I26" s="1037"/>
      <c r="J26" s="1037"/>
      <c r="K26" s="1037"/>
      <c r="L26" s="1037"/>
      <c r="M26" s="1037"/>
      <c r="N26" s="1037"/>
      <c r="O26" s="1037"/>
      <c r="P26" s="1038"/>
      <c r="Q26" s="1042" t="s">
        <v>398</v>
      </c>
      <c r="R26" s="1043"/>
      <c r="S26" s="1043"/>
      <c r="T26" s="1043"/>
      <c r="U26" s="1044"/>
      <c r="V26" s="1042" t="s">
        <v>399</v>
      </c>
      <c r="W26" s="1043"/>
      <c r="X26" s="1043"/>
      <c r="Y26" s="1043"/>
      <c r="Z26" s="1044"/>
      <c r="AA26" s="1042" t="s">
        <v>400</v>
      </c>
      <c r="AB26" s="1043"/>
      <c r="AC26" s="1043"/>
      <c r="AD26" s="1043"/>
      <c r="AE26" s="1043"/>
      <c r="AF26" s="1096" t="s">
        <v>401</v>
      </c>
      <c r="AG26" s="1049"/>
      <c r="AH26" s="1049"/>
      <c r="AI26" s="1049"/>
      <c r="AJ26" s="1097"/>
      <c r="AK26" s="1043" t="s">
        <v>402</v>
      </c>
      <c r="AL26" s="1043"/>
      <c r="AM26" s="1043"/>
      <c r="AN26" s="1043"/>
      <c r="AO26" s="1044"/>
      <c r="AP26" s="1042" t="s">
        <v>403</v>
      </c>
      <c r="AQ26" s="1043"/>
      <c r="AR26" s="1043"/>
      <c r="AS26" s="1043"/>
      <c r="AT26" s="1044"/>
      <c r="AU26" s="1042" t="s">
        <v>404</v>
      </c>
      <c r="AV26" s="1043"/>
      <c r="AW26" s="1043"/>
      <c r="AX26" s="1043"/>
      <c r="AY26" s="1044"/>
      <c r="AZ26" s="1042" t="s">
        <v>405</v>
      </c>
      <c r="BA26" s="1043"/>
      <c r="BB26" s="1043"/>
      <c r="BC26" s="1043"/>
      <c r="BD26" s="1044"/>
      <c r="BE26" s="1042" t="s">
        <v>381</v>
      </c>
      <c r="BF26" s="1043"/>
      <c r="BG26" s="1043"/>
      <c r="BH26" s="1043"/>
      <c r="BI26" s="1056"/>
      <c r="BJ26" s="228"/>
      <c r="BK26" s="228"/>
      <c r="BL26" s="228"/>
      <c r="BM26" s="228"/>
      <c r="BN26" s="228"/>
      <c r="BO26" s="237"/>
      <c r="BP26" s="237"/>
      <c r="BQ26" s="234">
        <v>20</v>
      </c>
      <c r="BR26" s="235"/>
      <c r="BS26" s="1033"/>
      <c r="BT26" s="1034"/>
      <c r="BU26" s="1034"/>
      <c r="BV26" s="1034"/>
      <c r="BW26" s="1034"/>
      <c r="BX26" s="1034"/>
      <c r="BY26" s="1034"/>
      <c r="BZ26" s="1034"/>
      <c r="CA26" s="1034"/>
      <c r="CB26" s="1034"/>
      <c r="CC26" s="1034"/>
      <c r="CD26" s="1034"/>
      <c r="CE26" s="1034"/>
      <c r="CF26" s="1034"/>
      <c r="CG26" s="1055"/>
      <c r="CH26" s="1030"/>
      <c r="CI26" s="1031"/>
      <c r="CJ26" s="1031"/>
      <c r="CK26" s="1031"/>
      <c r="CL26" s="1032"/>
      <c r="CM26" s="1030"/>
      <c r="CN26" s="1031"/>
      <c r="CO26" s="1031"/>
      <c r="CP26" s="1031"/>
      <c r="CQ26" s="1032"/>
      <c r="CR26" s="1030"/>
      <c r="CS26" s="1031"/>
      <c r="CT26" s="1031"/>
      <c r="CU26" s="1031"/>
      <c r="CV26" s="1032"/>
      <c r="CW26" s="1030"/>
      <c r="CX26" s="1031"/>
      <c r="CY26" s="1031"/>
      <c r="CZ26" s="1031"/>
      <c r="DA26" s="1032"/>
      <c r="DB26" s="1030"/>
      <c r="DC26" s="1031"/>
      <c r="DD26" s="1031"/>
      <c r="DE26" s="1031"/>
      <c r="DF26" s="1032"/>
      <c r="DG26" s="1030"/>
      <c r="DH26" s="1031"/>
      <c r="DI26" s="1031"/>
      <c r="DJ26" s="1031"/>
      <c r="DK26" s="1032"/>
      <c r="DL26" s="1030"/>
      <c r="DM26" s="1031"/>
      <c r="DN26" s="1031"/>
      <c r="DO26" s="1031"/>
      <c r="DP26" s="1032"/>
      <c r="DQ26" s="1030"/>
      <c r="DR26" s="1031"/>
      <c r="DS26" s="1031"/>
      <c r="DT26" s="1031"/>
      <c r="DU26" s="1032"/>
      <c r="DV26" s="1033"/>
      <c r="DW26" s="1034"/>
      <c r="DX26" s="1034"/>
      <c r="DY26" s="1034"/>
      <c r="DZ26" s="1035"/>
      <c r="EA26" s="226"/>
    </row>
    <row r="27" spans="1:131" ht="26.25" customHeight="1" thickBot="1" x14ac:dyDescent="0.2">
      <c r="A27" s="1039"/>
      <c r="B27" s="1040"/>
      <c r="C27" s="1040"/>
      <c r="D27" s="1040"/>
      <c r="E27" s="1040"/>
      <c r="F27" s="1040"/>
      <c r="G27" s="1040"/>
      <c r="H27" s="1040"/>
      <c r="I27" s="1040"/>
      <c r="J27" s="1040"/>
      <c r="K27" s="1040"/>
      <c r="L27" s="1040"/>
      <c r="M27" s="1040"/>
      <c r="N27" s="1040"/>
      <c r="O27" s="1040"/>
      <c r="P27" s="1041"/>
      <c r="Q27" s="1045"/>
      <c r="R27" s="1046"/>
      <c r="S27" s="1046"/>
      <c r="T27" s="1046"/>
      <c r="U27" s="1047"/>
      <c r="V27" s="1045"/>
      <c r="W27" s="1046"/>
      <c r="X27" s="1046"/>
      <c r="Y27" s="1046"/>
      <c r="Z27" s="1047"/>
      <c r="AA27" s="1045"/>
      <c r="AB27" s="1046"/>
      <c r="AC27" s="1046"/>
      <c r="AD27" s="1046"/>
      <c r="AE27" s="1046"/>
      <c r="AF27" s="1098"/>
      <c r="AG27" s="1052"/>
      <c r="AH27" s="1052"/>
      <c r="AI27" s="1052"/>
      <c r="AJ27" s="1099"/>
      <c r="AK27" s="1046"/>
      <c r="AL27" s="1046"/>
      <c r="AM27" s="1046"/>
      <c r="AN27" s="1046"/>
      <c r="AO27" s="1047"/>
      <c r="AP27" s="1045"/>
      <c r="AQ27" s="1046"/>
      <c r="AR27" s="1046"/>
      <c r="AS27" s="1046"/>
      <c r="AT27" s="1047"/>
      <c r="AU27" s="1045"/>
      <c r="AV27" s="1046"/>
      <c r="AW27" s="1046"/>
      <c r="AX27" s="1046"/>
      <c r="AY27" s="1047"/>
      <c r="AZ27" s="1045"/>
      <c r="BA27" s="1046"/>
      <c r="BB27" s="1046"/>
      <c r="BC27" s="1046"/>
      <c r="BD27" s="1047"/>
      <c r="BE27" s="1045"/>
      <c r="BF27" s="1046"/>
      <c r="BG27" s="1046"/>
      <c r="BH27" s="1046"/>
      <c r="BI27" s="1057"/>
      <c r="BJ27" s="228"/>
      <c r="BK27" s="228"/>
      <c r="BL27" s="228"/>
      <c r="BM27" s="228"/>
      <c r="BN27" s="228"/>
      <c r="BO27" s="237"/>
      <c r="BP27" s="237"/>
      <c r="BQ27" s="234">
        <v>21</v>
      </c>
      <c r="BR27" s="235"/>
      <c r="BS27" s="1033"/>
      <c r="BT27" s="1034"/>
      <c r="BU27" s="1034"/>
      <c r="BV27" s="1034"/>
      <c r="BW27" s="1034"/>
      <c r="BX27" s="1034"/>
      <c r="BY27" s="1034"/>
      <c r="BZ27" s="1034"/>
      <c r="CA27" s="1034"/>
      <c r="CB27" s="1034"/>
      <c r="CC27" s="1034"/>
      <c r="CD27" s="1034"/>
      <c r="CE27" s="1034"/>
      <c r="CF27" s="1034"/>
      <c r="CG27" s="1055"/>
      <c r="CH27" s="1030"/>
      <c r="CI27" s="1031"/>
      <c r="CJ27" s="1031"/>
      <c r="CK27" s="1031"/>
      <c r="CL27" s="1032"/>
      <c r="CM27" s="1030"/>
      <c r="CN27" s="1031"/>
      <c r="CO27" s="1031"/>
      <c r="CP27" s="1031"/>
      <c r="CQ27" s="1032"/>
      <c r="CR27" s="1030"/>
      <c r="CS27" s="1031"/>
      <c r="CT27" s="1031"/>
      <c r="CU27" s="1031"/>
      <c r="CV27" s="1032"/>
      <c r="CW27" s="1030"/>
      <c r="CX27" s="1031"/>
      <c r="CY27" s="1031"/>
      <c r="CZ27" s="1031"/>
      <c r="DA27" s="1032"/>
      <c r="DB27" s="1030"/>
      <c r="DC27" s="1031"/>
      <c r="DD27" s="1031"/>
      <c r="DE27" s="1031"/>
      <c r="DF27" s="1032"/>
      <c r="DG27" s="1030"/>
      <c r="DH27" s="1031"/>
      <c r="DI27" s="1031"/>
      <c r="DJ27" s="1031"/>
      <c r="DK27" s="1032"/>
      <c r="DL27" s="1030"/>
      <c r="DM27" s="1031"/>
      <c r="DN27" s="1031"/>
      <c r="DO27" s="1031"/>
      <c r="DP27" s="1032"/>
      <c r="DQ27" s="1030"/>
      <c r="DR27" s="1031"/>
      <c r="DS27" s="1031"/>
      <c r="DT27" s="1031"/>
      <c r="DU27" s="1032"/>
      <c r="DV27" s="1033"/>
      <c r="DW27" s="1034"/>
      <c r="DX27" s="1034"/>
      <c r="DY27" s="1034"/>
      <c r="DZ27" s="1035"/>
      <c r="EA27" s="226"/>
    </row>
    <row r="28" spans="1:131" ht="26.25" customHeight="1" thickTop="1" x14ac:dyDescent="0.15">
      <c r="A28" s="238">
        <v>1</v>
      </c>
      <c r="B28" s="1088" t="s">
        <v>406</v>
      </c>
      <c r="C28" s="1089"/>
      <c r="D28" s="1089"/>
      <c r="E28" s="1089"/>
      <c r="F28" s="1089"/>
      <c r="G28" s="1089"/>
      <c r="H28" s="1089"/>
      <c r="I28" s="1089"/>
      <c r="J28" s="1089"/>
      <c r="K28" s="1089"/>
      <c r="L28" s="1089"/>
      <c r="M28" s="1089"/>
      <c r="N28" s="1089"/>
      <c r="O28" s="1089"/>
      <c r="P28" s="1090"/>
      <c r="Q28" s="1091">
        <v>1356</v>
      </c>
      <c r="R28" s="1092"/>
      <c r="S28" s="1092"/>
      <c r="T28" s="1092"/>
      <c r="U28" s="1092"/>
      <c r="V28" s="1092">
        <v>1302</v>
      </c>
      <c r="W28" s="1092"/>
      <c r="X28" s="1092"/>
      <c r="Y28" s="1092"/>
      <c r="Z28" s="1092"/>
      <c r="AA28" s="1092">
        <v>54</v>
      </c>
      <c r="AB28" s="1092"/>
      <c r="AC28" s="1092"/>
      <c r="AD28" s="1092"/>
      <c r="AE28" s="1093"/>
      <c r="AF28" s="1094">
        <v>54</v>
      </c>
      <c r="AG28" s="1092"/>
      <c r="AH28" s="1092"/>
      <c r="AI28" s="1092"/>
      <c r="AJ28" s="1095"/>
      <c r="AK28" s="1083">
        <v>125</v>
      </c>
      <c r="AL28" s="1084"/>
      <c r="AM28" s="1084"/>
      <c r="AN28" s="1084"/>
      <c r="AO28" s="1084"/>
      <c r="AP28" s="1084" t="s">
        <v>522</v>
      </c>
      <c r="AQ28" s="1084"/>
      <c r="AR28" s="1084"/>
      <c r="AS28" s="1084"/>
      <c r="AT28" s="1084"/>
      <c r="AU28" s="1084" t="s">
        <v>522</v>
      </c>
      <c r="AV28" s="1084"/>
      <c r="AW28" s="1084"/>
      <c r="AX28" s="1084"/>
      <c r="AY28" s="1084"/>
      <c r="AZ28" s="1085" t="s">
        <v>522</v>
      </c>
      <c r="BA28" s="1085"/>
      <c r="BB28" s="1085"/>
      <c r="BC28" s="1085"/>
      <c r="BD28" s="1085"/>
      <c r="BE28" s="1086"/>
      <c r="BF28" s="1086"/>
      <c r="BG28" s="1086"/>
      <c r="BH28" s="1086"/>
      <c r="BI28" s="1087"/>
      <c r="BJ28" s="228"/>
      <c r="BK28" s="228"/>
      <c r="BL28" s="228"/>
      <c r="BM28" s="228"/>
      <c r="BN28" s="228"/>
      <c r="BO28" s="237"/>
      <c r="BP28" s="237"/>
      <c r="BQ28" s="234">
        <v>22</v>
      </c>
      <c r="BR28" s="235"/>
      <c r="BS28" s="1033"/>
      <c r="BT28" s="1034"/>
      <c r="BU28" s="1034"/>
      <c r="BV28" s="1034"/>
      <c r="BW28" s="1034"/>
      <c r="BX28" s="1034"/>
      <c r="BY28" s="1034"/>
      <c r="BZ28" s="1034"/>
      <c r="CA28" s="1034"/>
      <c r="CB28" s="1034"/>
      <c r="CC28" s="1034"/>
      <c r="CD28" s="1034"/>
      <c r="CE28" s="1034"/>
      <c r="CF28" s="1034"/>
      <c r="CG28" s="1055"/>
      <c r="CH28" s="1030"/>
      <c r="CI28" s="1031"/>
      <c r="CJ28" s="1031"/>
      <c r="CK28" s="1031"/>
      <c r="CL28" s="1032"/>
      <c r="CM28" s="1030"/>
      <c r="CN28" s="1031"/>
      <c r="CO28" s="1031"/>
      <c r="CP28" s="1031"/>
      <c r="CQ28" s="1032"/>
      <c r="CR28" s="1030"/>
      <c r="CS28" s="1031"/>
      <c r="CT28" s="1031"/>
      <c r="CU28" s="1031"/>
      <c r="CV28" s="1032"/>
      <c r="CW28" s="1030"/>
      <c r="CX28" s="1031"/>
      <c r="CY28" s="1031"/>
      <c r="CZ28" s="1031"/>
      <c r="DA28" s="1032"/>
      <c r="DB28" s="1030"/>
      <c r="DC28" s="1031"/>
      <c r="DD28" s="1031"/>
      <c r="DE28" s="1031"/>
      <c r="DF28" s="1032"/>
      <c r="DG28" s="1030"/>
      <c r="DH28" s="1031"/>
      <c r="DI28" s="1031"/>
      <c r="DJ28" s="1031"/>
      <c r="DK28" s="1032"/>
      <c r="DL28" s="1030"/>
      <c r="DM28" s="1031"/>
      <c r="DN28" s="1031"/>
      <c r="DO28" s="1031"/>
      <c r="DP28" s="1032"/>
      <c r="DQ28" s="1030"/>
      <c r="DR28" s="1031"/>
      <c r="DS28" s="1031"/>
      <c r="DT28" s="1031"/>
      <c r="DU28" s="1032"/>
      <c r="DV28" s="1033"/>
      <c r="DW28" s="1034"/>
      <c r="DX28" s="1034"/>
      <c r="DY28" s="1034"/>
      <c r="DZ28" s="1035"/>
      <c r="EA28" s="226"/>
    </row>
    <row r="29" spans="1:131" ht="26.25" customHeight="1" x14ac:dyDescent="0.15">
      <c r="A29" s="238">
        <v>2</v>
      </c>
      <c r="B29" s="1071" t="s">
        <v>407</v>
      </c>
      <c r="C29" s="1072"/>
      <c r="D29" s="1072"/>
      <c r="E29" s="1072"/>
      <c r="F29" s="1072"/>
      <c r="G29" s="1072"/>
      <c r="H29" s="1072"/>
      <c r="I29" s="1072"/>
      <c r="J29" s="1072"/>
      <c r="K29" s="1072"/>
      <c r="L29" s="1072"/>
      <c r="M29" s="1072"/>
      <c r="N29" s="1072"/>
      <c r="O29" s="1072"/>
      <c r="P29" s="1073"/>
      <c r="Q29" s="1079">
        <v>1466</v>
      </c>
      <c r="R29" s="1080"/>
      <c r="S29" s="1080"/>
      <c r="T29" s="1080"/>
      <c r="U29" s="1080"/>
      <c r="V29" s="1080">
        <v>1411</v>
      </c>
      <c r="W29" s="1080"/>
      <c r="X29" s="1080"/>
      <c r="Y29" s="1080"/>
      <c r="Z29" s="1080"/>
      <c r="AA29" s="1080">
        <v>55</v>
      </c>
      <c r="AB29" s="1080"/>
      <c r="AC29" s="1080"/>
      <c r="AD29" s="1080"/>
      <c r="AE29" s="1081"/>
      <c r="AF29" s="1076">
        <v>55</v>
      </c>
      <c r="AG29" s="1077"/>
      <c r="AH29" s="1077"/>
      <c r="AI29" s="1077"/>
      <c r="AJ29" s="1078"/>
      <c r="AK29" s="1016">
        <v>248</v>
      </c>
      <c r="AL29" s="1007"/>
      <c r="AM29" s="1007"/>
      <c r="AN29" s="1007"/>
      <c r="AO29" s="1007"/>
      <c r="AP29" s="1007" t="s">
        <v>522</v>
      </c>
      <c r="AQ29" s="1007"/>
      <c r="AR29" s="1007"/>
      <c r="AS29" s="1007"/>
      <c r="AT29" s="1007"/>
      <c r="AU29" s="1007" t="s">
        <v>522</v>
      </c>
      <c r="AV29" s="1007"/>
      <c r="AW29" s="1007"/>
      <c r="AX29" s="1007"/>
      <c r="AY29" s="1007"/>
      <c r="AZ29" s="1082" t="s">
        <v>522</v>
      </c>
      <c r="BA29" s="1082"/>
      <c r="BB29" s="1082"/>
      <c r="BC29" s="1082"/>
      <c r="BD29" s="1082"/>
      <c r="BE29" s="1008"/>
      <c r="BF29" s="1008"/>
      <c r="BG29" s="1008"/>
      <c r="BH29" s="1008"/>
      <c r="BI29" s="1009"/>
      <c r="BJ29" s="228"/>
      <c r="BK29" s="228"/>
      <c r="BL29" s="228"/>
      <c r="BM29" s="228"/>
      <c r="BN29" s="228"/>
      <c r="BO29" s="237"/>
      <c r="BP29" s="237"/>
      <c r="BQ29" s="234">
        <v>23</v>
      </c>
      <c r="BR29" s="235"/>
      <c r="BS29" s="1033"/>
      <c r="BT29" s="1034"/>
      <c r="BU29" s="1034"/>
      <c r="BV29" s="1034"/>
      <c r="BW29" s="1034"/>
      <c r="BX29" s="1034"/>
      <c r="BY29" s="1034"/>
      <c r="BZ29" s="1034"/>
      <c r="CA29" s="1034"/>
      <c r="CB29" s="1034"/>
      <c r="CC29" s="1034"/>
      <c r="CD29" s="1034"/>
      <c r="CE29" s="1034"/>
      <c r="CF29" s="1034"/>
      <c r="CG29" s="1055"/>
      <c r="CH29" s="1030"/>
      <c r="CI29" s="1031"/>
      <c r="CJ29" s="1031"/>
      <c r="CK29" s="1031"/>
      <c r="CL29" s="1032"/>
      <c r="CM29" s="1030"/>
      <c r="CN29" s="1031"/>
      <c r="CO29" s="1031"/>
      <c r="CP29" s="1031"/>
      <c r="CQ29" s="1032"/>
      <c r="CR29" s="1030"/>
      <c r="CS29" s="1031"/>
      <c r="CT29" s="1031"/>
      <c r="CU29" s="1031"/>
      <c r="CV29" s="1032"/>
      <c r="CW29" s="1030"/>
      <c r="CX29" s="1031"/>
      <c r="CY29" s="1031"/>
      <c r="CZ29" s="1031"/>
      <c r="DA29" s="1032"/>
      <c r="DB29" s="1030"/>
      <c r="DC29" s="1031"/>
      <c r="DD29" s="1031"/>
      <c r="DE29" s="1031"/>
      <c r="DF29" s="1032"/>
      <c r="DG29" s="1030"/>
      <c r="DH29" s="1031"/>
      <c r="DI29" s="1031"/>
      <c r="DJ29" s="1031"/>
      <c r="DK29" s="1032"/>
      <c r="DL29" s="1030"/>
      <c r="DM29" s="1031"/>
      <c r="DN29" s="1031"/>
      <c r="DO29" s="1031"/>
      <c r="DP29" s="1032"/>
      <c r="DQ29" s="1030"/>
      <c r="DR29" s="1031"/>
      <c r="DS29" s="1031"/>
      <c r="DT29" s="1031"/>
      <c r="DU29" s="1032"/>
      <c r="DV29" s="1033"/>
      <c r="DW29" s="1034"/>
      <c r="DX29" s="1034"/>
      <c r="DY29" s="1034"/>
      <c r="DZ29" s="1035"/>
      <c r="EA29" s="226"/>
    </row>
    <row r="30" spans="1:131" ht="26.25" customHeight="1" x14ac:dyDescent="0.15">
      <c r="A30" s="238">
        <v>3</v>
      </c>
      <c r="B30" s="1071" t="s">
        <v>408</v>
      </c>
      <c r="C30" s="1072"/>
      <c r="D30" s="1072"/>
      <c r="E30" s="1072"/>
      <c r="F30" s="1072"/>
      <c r="G30" s="1072"/>
      <c r="H30" s="1072"/>
      <c r="I30" s="1072"/>
      <c r="J30" s="1072"/>
      <c r="K30" s="1072"/>
      <c r="L30" s="1072"/>
      <c r="M30" s="1072"/>
      <c r="N30" s="1072"/>
      <c r="O30" s="1072"/>
      <c r="P30" s="1073"/>
      <c r="Q30" s="1079">
        <v>162</v>
      </c>
      <c r="R30" s="1080"/>
      <c r="S30" s="1080"/>
      <c r="T30" s="1080"/>
      <c r="U30" s="1080"/>
      <c r="V30" s="1080">
        <v>161</v>
      </c>
      <c r="W30" s="1080"/>
      <c r="X30" s="1080"/>
      <c r="Y30" s="1080"/>
      <c r="Z30" s="1080"/>
      <c r="AA30" s="1080">
        <v>1</v>
      </c>
      <c r="AB30" s="1080"/>
      <c r="AC30" s="1080"/>
      <c r="AD30" s="1080"/>
      <c r="AE30" s="1081"/>
      <c r="AF30" s="1076">
        <v>1</v>
      </c>
      <c r="AG30" s="1077"/>
      <c r="AH30" s="1077"/>
      <c r="AI30" s="1077"/>
      <c r="AJ30" s="1078"/>
      <c r="AK30" s="1016">
        <v>55</v>
      </c>
      <c r="AL30" s="1007"/>
      <c r="AM30" s="1007"/>
      <c r="AN30" s="1007"/>
      <c r="AO30" s="1007"/>
      <c r="AP30" s="1007" t="s">
        <v>522</v>
      </c>
      <c r="AQ30" s="1007"/>
      <c r="AR30" s="1007"/>
      <c r="AS30" s="1007"/>
      <c r="AT30" s="1007"/>
      <c r="AU30" s="1007" t="s">
        <v>522</v>
      </c>
      <c r="AV30" s="1007"/>
      <c r="AW30" s="1007"/>
      <c r="AX30" s="1007"/>
      <c r="AY30" s="1007"/>
      <c r="AZ30" s="1082" t="s">
        <v>522</v>
      </c>
      <c r="BA30" s="1082"/>
      <c r="BB30" s="1082"/>
      <c r="BC30" s="1082"/>
      <c r="BD30" s="1082"/>
      <c r="BE30" s="1008"/>
      <c r="BF30" s="1008"/>
      <c r="BG30" s="1008"/>
      <c r="BH30" s="1008"/>
      <c r="BI30" s="1009"/>
      <c r="BJ30" s="228"/>
      <c r="BK30" s="228"/>
      <c r="BL30" s="228"/>
      <c r="BM30" s="228"/>
      <c r="BN30" s="228"/>
      <c r="BO30" s="237"/>
      <c r="BP30" s="237"/>
      <c r="BQ30" s="234">
        <v>24</v>
      </c>
      <c r="BR30" s="235"/>
      <c r="BS30" s="1033"/>
      <c r="BT30" s="1034"/>
      <c r="BU30" s="1034"/>
      <c r="BV30" s="1034"/>
      <c r="BW30" s="1034"/>
      <c r="BX30" s="1034"/>
      <c r="BY30" s="1034"/>
      <c r="BZ30" s="1034"/>
      <c r="CA30" s="1034"/>
      <c r="CB30" s="1034"/>
      <c r="CC30" s="1034"/>
      <c r="CD30" s="1034"/>
      <c r="CE30" s="1034"/>
      <c r="CF30" s="1034"/>
      <c r="CG30" s="1055"/>
      <c r="CH30" s="1030"/>
      <c r="CI30" s="1031"/>
      <c r="CJ30" s="1031"/>
      <c r="CK30" s="1031"/>
      <c r="CL30" s="1032"/>
      <c r="CM30" s="1030"/>
      <c r="CN30" s="1031"/>
      <c r="CO30" s="1031"/>
      <c r="CP30" s="1031"/>
      <c r="CQ30" s="1032"/>
      <c r="CR30" s="1030"/>
      <c r="CS30" s="1031"/>
      <c r="CT30" s="1031"/>
      <c r="CU30" s="1031"/>
      <c r="CV30" s="1032"/>
      <c r="CW30" s="1030"/>
      <c r="CX30" s="1031"/>
      <c r="CY30" s="1031"/>
      <c r="CZ30" s="1031"/>
      <c r="DA30" s="1032"/>
      <c r="DB30" s="1030"/>
      <c r="DC30" s="1031"/>
      <c r="DD30" s="1031"/>
      <c r="DE30" s="1031"/>
      <c r="DF30" s="1032"/>
      <c r="DG30" s="1030"/>
      <c r="DH30" s="1031"/>
      <c r="DI30" s="1031"/>
      <c r="DJ30" s="1031"/>
      <c r="DK30" s="1032"/>
      <c r="DL30" s="1030"/>
      <c r="DM30" s="1031"/>
      <c r="DN30" s="1031"/>
      <c r="DO30" s="1031"/>
      <c r="DP30" s="1032"/>
      <c r="DQ30" s="1030"/>
      <c r="DR30" s="1031"/>
      <c r="DS30" s="1031"/>
      <c r="DT30" s="1031"/>
      <c r="DU30" s="1032"/>
      <c r="DV30" s="1033"/>
      <c r="DW30" s="1034"/>
      <c r="DX30" s="1034"/>
      <c r="DY30" s="1034"/>
      <c r="DZ30" s="1035"/>
      <c r="EA30" s="226"/>
    </row>
    <row r="31" spans="1:131" ht="26.25" customHeight="1" x14ac:dyDescent="0.15">
      <c r="A31" s="238">
        <v>4</v>
      </c>
      <c r="B31" s="1071" t="s">
        <v>409</v>
      </c>
      <c r="C31" s="1072"/>
      <c r="D31" s="1072"/>
      <c r="E31" s="1072"/>
      <c r="F31" s="1072"/>
      <c r="G31" s="1072"/>
      <c r="H31" s="1072"/>
      <c r="I31" s="1072"/>
      <c r="J31" s="1072"/>
      <c r="K31" s="1072"/>
      <c r="L31" s="1072"/>
      <c r="M31" s="1072"/>
      <c r="N31" s="1072"/>
      <c r="O31" s="1072"/>
      <c r="P31" s="1073"/>
      <c r="Q31" s="1079">
        <v>212</v>
      </c>
      <c r="R31" s="1080"/>
      <c r="S31" s="1080"/>
      <c r="T31" s="1080"/>
      <c r="U31" s="1080"/>
      <c r="V31" s="1080">
        <v>203</v>
      </c>
      <c r="W31" s="1080"/>
      <c r="X31" s="1080"/>
      <c r="Y31" s="1080"/>
      <c r="Z31" s="1080"/>
      <c r="AA31" s="1080">
        <v>9</v>
      </c>
      <c r="AB31" s="1080"/>
      <c r="AC31" s="1080"/>
      <c r="AD31" s="1080"/>
      <c r="AE31" s="1081"/>
      <c r="AF31" s="1076">
        <v>14</v>
      </c>
      <c r="AG31" s="1077"/>
      <c r="AH31" s="1077"/>
      <c r="AI31" s="1077"/>
      <c r="AJ31" s="1078"/>
      <c r="AK31" s="1016">
        <v>94</v>
      </c>
      <c r="AL31" s="1007"/>
      <c r="AM31" s="1007"/>
      <c r="AN31" s="1007"/>
      <c r="AO31" s="1007"/>
      <c r="AP31" s="1007">
        <v>425</v>
      </c>
      <c r="AQ31" s="1007"/>
      <c r="AR31" s="1007"/>
      <c r="AS31" s="1007"/>
      <c r="AT31" s="1007"/>
      <c r="AU31" s="1007">
        <v>374</v>
      </c>
      <c r="AV31" s="1007"/>
      <c r="AW31" s="1007"/>
      <c r="AX31" s="1007"/>
      <c r="AY31" s="1007"/>
      <c r="AZ31" s="1082" t="s">
        <v>522</v>
      </c>
      <c r="BA31" s="1082"/>
      <c r="BB31" s="1082"/>
      <c r="BC31" s="1082"/>
      <c r="BD31" s="1082"/>
      <c r="BE31" s="1008" t="s">
        <v>410</v>
      </c>
      <c r="BF31" s="1008"/>
      <c r="BG31" s="1008"/>
      <c r="BH31" s="1008"/>
      <c r="BI31" s="1009"/>
      <c r="BJ31" s="228"/>
      <c r="BK31" s="228"/>
      <c r="BL31" s="228"/>
      <c r="BM31" s="228"/>
      <c r="BN31" s="228"/>
      <c r="BO31" s="237"/>
      <c r="BP31" s="237"/>
      <c r="BQ31" s="234">
        <v>25</v>
      </c>
      <c r="BR31" s="235"/>
      <c r="BS31" s="1033"/>
      <c r="BT31" s="1034"/>
      <c r="BU31" s="1034"/>
      <c r="BV31" s="1034"/>
      <c r="BW31" s="1034"/>
      <c r="BX31" s="1034"/>
      <c r="BY31" s="1034"/>
      <c r="BZ31" s="1034"/>
      <c r="CA31" s="1034"/>
      <c r="CB31" s="1034"/>
      <c r="CC31" s="1034"/>
      <c r="CD31" s="1034"/>
      <c r="CE31" s="1034"/>
      <c r="CF31" s="1034"/>
      <c r="CG31" s="1055"/>
      <c r="CH31" s="1030"/>
      <c r="CI31" s="1031"/>
      <c r="CJ31" s="1031"/>
      <c r="CK31" s="1031"/>
      <c r="CL31" s="1032"/>
      <c r="CM31" s="1030"/>
      <c r="CN31" s="1031"/>
      <c r="CO31" s="1031"/>
      <c r="CP31" s="1031"/>
      <c r="CQ31" s="1032"/>
      <c r="CR31" s="1030"/>
      <c r="CS31" s="1031"/>
      <c r="CT31" s="1031"/>
      <c r="CU31" s="1031"/>
      <c r="CV31" s="1032"/>
      <c r="CW31" s="1030"/>
      <c r="CX31" s="1031"/>
      <c r="CY31" s="1031"/>
      <c r="CZ31" s="1031"/>
      <c r="DA31" s="1032"/>
      <c r="DB31" s="1030"/>
      <c r="DC31" s="1031"/>
      <c r="DD31" s="1031"/>
      <c r="DE31" s="1031"/>
      <c r="DF31" s="1032"/>
      <c r="DG31" s="1030"/>
      <c r="DH31" s="1031"/>
      <c r="DI31" s="1031"/>
      <c r="DJ31" s="1031"/>
      <c r="DK31" s="1032"/>
      <c r="DL31" s="1030"/>
      <c r="DM31" s="1031"/>
      <c r="DN31" s="1031"/>
      <c r="DO31" s="1031"/>
      <c r="DP31" s="1032"/>
      <c r="DQ31" s="1030"/>
      <c r="DR31" s="1031"/>
      <c r="DS31" s="1031"/>
      <c r="DT31" s="1031"/>
      <c r="DU31" s="1032"/>
      <c r="DV31" s="1033"/>
      <c r="DW31" s="1034"/>
      <c r="DX31" s="1034"/>
      <c r="DY31" s="1034"/>
      <c r="DZ31" s="1035"/>
      <c r="EA31" s="226"/>
    </row>
    <row r="32" spans="1:131" ht="26.25" customHeight="1" x14ac:dyDescent="0.15">
      <c r="A32" s="238">
        <v>5</v>
      </c>
      <c r="B32" s="1071" t="s">
        <v>411</v>
      </c>
      <c r="C32" s="1072"/>
      <c r="D32" s="1072"/>
      <c r="E32" s="1072"/>
      <c r="F32" s="1072"/>
      <c r="G32" s="1072"/>
      <c r="H32" s="1072"/>
      <c r="I32" s="1072"/>
      <c r="J32" s="1072"/>
      <c r="K32" s="1072"/>
      <c r="L32" s="1072"/>
      <c r="M32" s="1072"/>
      <c r="N32" s="1072"/>
      <c r="O32" s="1072"/>
      <c r="P32" s="1073"/>
      <c r="Q32" s="1079">
        <v>6</v>
      </c>
      <c r="R32" s="1080"/>
      <c r="S32" s="1080"/>
      <c r="T32" s="1080"/>
      <c r="U32" s="1080"/>
      <c r="V32" s="1080">
        <v>6</v>
      </c>
      <c r="W32" s="1080"/>
      <c r="X32" s="1080"/>
      <c r="Y32" s="1080"/>
      <c r="Z32" s="1080"/>
      <c r="AA32" s="1080" t="s">
        <v>522</v>
      </c>
      <c r="AB32" s="1080"/>
      <c r="AC32" s="1080"/>
      <c r="AD32" s="1080"/>
      <c r="AE32" s="1081"/>
      <c r="AF32" s="1076" t="s">
        <v>179</v>
      </c>
      <c r="AG32" s="1077"/>
      <c r="AH32" s="1077"/>
      <c r="AI32" s="1077"/>
      <c r="AJ32" s="1078"/>
      <c r="AK32" s="1016">
        <v>5</v>
      </c>
      <c r="AL32" s="1007"/>
      <c r="AM32" s="1007"/>
      <c r="AN32" s="1007"/>
      <c r="AO32" s="1007"/>
      <c r="AP32" s="1007">
        <v>5</v>
      </c>
      <c r="AQ32" s="1007"/>
      <c r="AR32" s="1007"/>
      <c r="AS32" s="1007"/>
      <c r="AT32" s="1007"/>
      <c r="AU32" s="1007">
        <v>4</v>
      </c>
      <c r="AV32" s="1007"/>
      <c r="AW32" s="1007"/>
      <c r="AX32" s="1007"/>
      <c r="AY32" s="1007"/>
      <c r="AZ32" s="1082" t="s">
        <v>522</v>
      </c>
      <c r="BA32" s="1082"/>
      <c r="BB32" s="1082"/>
      <c r="BC32" s="1082"/>
      <c r="BD32" s="1082"/>
      <c r="BE32" s="1008" t="s">
        <v>412</v>
      </c>
      <c r="BF32" s="1008"/>
      <c r="BG32" s="1008"/>
      <c r="BH32" s="1008"/>
      <c r="BI32" s="1009"/>
      <c r="BJ32" s="228"/>
      <c r="BK32" s="228"/>
      <c r="BL32" s="228"/>
      <c r="BM32" s="228"/>
      <c r="BN32" s="228"/>
      <c r="BO32" s="237"/>
      <c r="BP32" s="237"/>
      <c r="BQ32" s="234">
        <v>26</v>
      </c>
      <c r="BR32" s="235"/>
      <c r="BS32" s="1033"/>
      <c r="BT32" s="1034"/>
      <c r="BU32" s="1034"/>
      <c r="BV32" s="1034"/>
      <c r="BW32" s="1034"/>
      <c r="BX32" s="1034"/>
      <c r="BY32" s="1034"/>
      <c r="BZ32" s="1034"/>
      <c r="CA32" s="1034"/>
      <c r="CB32" s="1034"/>
      <c r="CC32" s="1034"/>
      <c r="CD32" s="1034"/>
      <c r="CE32" s="1034"/>
      <c r="CF32" s="1034"/>
      <c r="CG32" s="1055"/>
      <c r="CH32" s="1030"/>
      <c r="CI32" s="1031"/>
      <c r="CJ32" s="1031"/>
      <c r="CK32" s="1031"/>
      <c r="CL32" s="1032"/>
      <c r="CM32" s="1030"/>
      <c r="CN32" s="1031"/>
      <c r="CO32" s="1031"/>
      <c r="CP32" s="1031"/>
      <c r="CQ32" s="1032"/>
      <c r="CR32" s="1030"/>
      <c r="CS32" s="1031"/>
      <c r="CT32" s="1031"/>
      <c r="CU32" s="1031"/>
      <c r="CV32" s="1032"/>
      <c r="CW32" s="1030"/>
      <c r="CX32" s="1031"/>
      <c r="CY32" s="1031"/>
      <c r="CZ32" s="1031"/>
      <c r="DA32" s="1032"/>
      <c r="DB32" s="1030"/>
      <c r="DC32" s="1031"/>
      <c r="DD32" s="1031"/>
      <c r="DE32" s="1031"/>
      <c r="DF32" s="1032"/>
      <c r="DG32" s="1030"/>
      <c r="DH32" s="1031"/>
      <c r="DI32" s="1031"/>
      <c r="DJ32" s="1031"/>
      <c r="DK32" s="1032"/>
      <c r="DL32" s="1030"/>
      <c r="DM32" s="1031"/>
      <c r="DN32" s="1031"/>
      <c r="DO32" s="1031"/>
      <c r="DP32" s="1032"/>
      <c r="DQ32" s="1030"/>
      <c r="DR32" s="1031"/>
      <c r="DS32" s="1031"/>
      <c r="DT32" s="1031"/>
      <c r="DU32" s="1032"/>
      <c r="DV32" s="1033"/>
      <c r="DW32" s="1034"/>
      <c r="DX32" s="1034"/>
      <c r="DY32" s="1034"/>
      <c r="DZ32" s="1035"/>
      <c r="EA32" s="226"/>
    </row>
    <row r="33" spans="1:131" ht="26.25" customHeight="1" x14ac:dyDescent="0.15">
      <c r="A33" s="238">
        <v>6</v>
      </c>
      <c r="B33" s="1071" t="s">
        <v>413</v>
      </c>
      <c r="C33" s="1072"/>
      <c r="D33" s="1072"/>
      <c r="E33" s="1072"/>
      <c r="F33" s="1072"/>
      <c r="G33" s="1072"/>
      <c r="H33" s="1072"/>
      <c r="I33" s="1072"/>
      <c r="J33" s="1072"/>
      <c r="K33" s="1072"/>
      <c r="L33" s="1072"/>
      <c r="M33" s="1072"/>
      <c r="N33" s="1072"/>
      <c r="O33" s="1072"/>
      <c r="P33" s="1073"/>
      <c r="Q33" s="1079">
        <v>116</v>
      </c>
      <c r="R33" s="1080"/>
      <c r="S33" s="1080"/>
      <c r="T33" s="1080"/>
      <c r="U33" s="1080"/>
      <c r="V33" s="1080">
        <v>116</v>
      </c>
      <c r="W33" s="1080"/>
      <c r="X33" s="1080"/>
      <c r="Y33" s="1080"/>
      <c r="Z33" s="1080"/>
      <c r="AA33" s="1080" t="s">
        <v>522</v>
      </c>
      <c r="AB33" s="1080"/>
      <c r="AC33" s="1080"/>
      <c r="AD33" s="1080"/>
      <c r="AE33" s="1081"/>
      <c r="AF33" s="1076" t="s">
        <v>179</v>
      </c>
      <c r="AG33" s="1077"/>
      <c r="AH33" s="1077"/>
      <c r="AI33" s="1077"/>
      <c r="AJ33" s="1078"/>
      <c r="AK33" s="1016">
        <v>45</v>
      </c>
      <c r="AL33" s="1007"/>
      <c r="AM33" s="1007"/>
      <c r="AN33" s="1007"/>
      <c r="AO33" s="1007"/>
      <c r="AP33" s="1007">
        <v>274</v>
      </c>
      <c r="AQ33" s="1007"/>
      <c r="AR33" s="1007"/>
      <c r="AS33" s="1007"/>
      <c r="AT33" s="1007"/>
      <c r="AU33" s="1007">
        <v>274</v>
      </c>
      <c r="AV33" s="1007"/>
      <c r="AW33" s="1007"/>
      <c r="AX33" s="1007"/>
      <c r="AY33" s="1007"/>
      <c r="AZ33" s="1082" t="s">
        <v>522</v>
      </c>
      <c r="BA33" s="1082"/>
      <c r="BB33" s="1082"/>
      <c r="BC33" s="1082"/>
      <c r="BD33" s="1082"/>
      <c r="BE33" s="1008" t="s">
        <v>414</v>
      </c>
      <c r="BF33" s="1008"/>
      <c r="BG33" s="1008"/>
      <c r="BH33" s="1008"/>
      <c r="BI33" s="1009"/>
      <c r="BJ33" s="228"/>
      <c r="BK33" s="228"/>
      <c r="BL33" s="228"/>
      <c r="BM33" s="228"/>
      <c r="BN33" s="228"/>
      <c r="BO33" s="237"/>
      <c r="BP33" s="237"/>
      <c r="BQ33" s="234">
        <v>27</v>
      </c>
      <c r="BR33" s="235"/>
      <c r="BS33" s="1033"/>
      <c r="BT33" s="1034"/>
      <c r="BU33" s="1034"/>
      <c r="BV33" s="1034"/>
      <c r="BW33" s="1034"/>
      <c r="BX33" s="1034"/>
      <c r="BY33" s="1034"/>
      <c r="BZ33" s="1034"/>
      <c r="CA33" s="1034"/>
      <c r="CB33" s="1034"/>
      <c r="CC33" s="1034"/>
      <c r="CD33" s="1034"/>
      <c r="CE33" s="1034"/>
      <c r="CF33" s="1034"/>
      <c r="CG33" s="1055"/>
      <c r="CH33" s="1030"/>
      <c r="CI33" s="1031"/>
      <c r="CJ33" s="1031"/>
      <c r="CK33" s="1031"/>
      <c r="CL33" s="1032"/>
      <c r="CM33" s="1030"/>
      <c r="CN33" s="1031"/>
      <c r="CO33" s="1031"/>
      <c r="CP33" s="1031"/>
      <c r="CQ33" s="1032"/>
      <c r="CR33" s="1030"/>
      <c r="CS33" s="1031"/>
      <c r="CT33" s="1031"/>
      <c r="CU33" s="1031"/>
      <c r="CV33" s="1032"/>
      <c r="CW33" s="1030"/>
      <c r="CX33" s="1031"/>
      <c r="CY33" s="1031"/>
      <c r="CZ33" s="1031"/>
      <c r="DA33" s="1032"/>
      <c r="DB33" s="1030"/>
      <c r="DC33" s="1031"/>
      <c r="DD33" s="1031"/>
      <c r="DE33" s="1031"/>
      <c r="DF33" s="1032"/>
      <c r="DG33" s="1030"/>
      <c r="DH33" s="1031"/>
      <c r="DI33" s="1031"/>
      <c r="DJ33" s="1031"/>
      <c r="DK33" s="1032"/>
      <c r="DL33" s="1030"/>
      <c r="DM33" s="1031"/>
      <c r="DN33" s="1031"/>
      <c r="DO33" s="1031"/>
      <c r="DP33" s="1032"/>
      <c r="DQ33" s="1030"/>
      <c r="DR33" s="1031"/>
      <c r="DS33" s="1031"/>
      <c r="DT33" s="1031"/>
      <c r="DU33" s="1032"/>
      <c r="DV33" s="1033"/>
      <c r="DW33" s="1034"/>
      <c r="DX33" s="1034"/>
      <c r="DY33" s="1034"/>
      <c r="DZ33" s="1035"/>
      <c r="EA33" s="226"/>
    </row>
    <row r="34" spans="1:131" ht="26.25" customHeight="1" x14ac:dyDescent="0.15">
      <c r="A34" s="238">
        <v>7</v>
      </c>
      <c r="B34" s="1071"/>
      <c r="C34" s="1072"/>
      <c r="D34" s="1072"/>
      <c r="E34" s="1072"/>
      <c r="F34" s="1072"/>
      <c r="G34" s="1072"/>
      <c r="H34" s="1072"/>
      <c r="I34" s="1072"/>
      <c r="J34" s="1072"/>
      <c r="K34" s="1072"/>
      <c r="L34" s="1072"/>
      <c r="M34" s="1072"/>
      <c r="N34" s="1072"/>
      <c r="O34" s="1072"/>
      <c r="P34" s="1073"/>
      <c r="Q34" s="1079"/>
      <c r="R34" s="1080"/>
      <c r="S34" s="1080"/>
      <c r="T34" s="1080"/>
      <c r="U34" s="1080"/>
      <c r="V34" s="1080"/>
      <c r="W34" s="1080"/>
      <c r="X34" s="1080"/>
      <c r="Y34" s="1080"/>
      <c r="Z34" s="1080"/>
      <c r="AA34" s="1080"/>
      <c r="AB34" s="1080"/>
      <c r="AC34" s="1080"/>
      <c r="AD34" s="1080"/>
      <c r="AE34" s="1081"/>
      <c r="AF34" s="1076"/>
      <c r="AG34" s="1077"/>
      <c r="AH34" s="1077"/>
      <c r="AI34" s="1077"/>
      <c r="AJ34" s="1078"/>
      <c r="AK34" s="1016"/>
      <c r="AL34" s="1007"/>
      <c r="AM34" s="1007"/>
      <c r="AN34" s="1007"/>
      <c r="AO34" s="1007"/>
      <c r="AP34" s="1007"/>
      <c r="AQ34" s="1007"/>
      <c r="AR34" s="1007"/>
      <c r="AS34" s="1007"/>
      <c r="AT34" s="1007"/>
      <c r="AU34" s="1007"/>
      <c r="AV34" s="1007"/>
      <c r="AW34" s="1007"/>
      <c r="AX34" s="1007"/>
      <c r="AY34" s="1007"/>
      <c r="AZ34" s="1082"/>
      <c r="BA34" s="1082"/>
      <c r="BB34" s="1082"/>
      <c r="BC34" s="1082"/>
      <c r="BD34" s="1082"/>
      <c r="BE34" s="1008"/>
      <c r="BF34" s="1008"/>
      <c r="BG34" s="1008"/>
      <c r="BH34" s="1008"/>
      <c r="BI34" s="1009"/>
      <c r="BJ34" s="228"/>
      <c r="BK34" s="228"/>
      <c r="BL34" s="228"/>
      <c r="BM34" s="228"/>
      <c r="BN34" s="228"/>
      <c r="BO34" s="237"/>
      <c r="BP34" s="237"/>
      <c r="BQ34" s="234">
        <v>28</v>
      </c>
      <c r="BR34" s="235"/>
      <c r="BS34" s="1033"/>
      <c r="BT34" s="1034"/>
      <c r="BU34" s="1034"/>
      <c r="BV34" s="1034"/>
      <c r="BW34" s="1034"/>
      <c r="BX34" s="1034"/>
      <c r="BY34" s="1034"/>
      <c r="BZ34" s="1034"/>
      <c r="CA34" s="1034"/>
      <c r="CB34" s="1034"/>
      <c r="CC34" s="1034"/>
      <c r="CD34" s="1034"/>
      <c r="CE34" s="1034"/>
      <c r="CF34" s="1034"/>
      <c r="CG34" s="1055"/>
      <c r="CH34" s="1030"/>
      <c r="CI34" s="1031"/>
      <c r="CJ34" s="1031"/>
      <c r="CK34" s="1031"/>
      <c r="CL34" s="1032"/>
      <c r="CM34" s="1030"/>
      <c r="CN34" s="1031"/>
      <c r="CO34" s="1031"/>
      <c r="CP34" s="1031"/>
      <c r="CQ34" s="1032"/>
      <c r="CR34" s="1030"/>
      <c r="CS34" s="1031"/>
      <c r="CT34" s="1031"/>
      <c r="CU34" s="1031"/>
      <c r="CV34" s="1032"/>
      <c r="CW34" s="1030"/>
      <c r="CX34" s="1031"/>
      <c r="CY34" s="1031"/>
      <c r="CZ34" s="1031"/>
      <c r="DA34" s="1032"/>
      <c r="DB34" s="1030"/>
      <c r="DC34" s="1031"/>
      <c r="DD34" s="1031"/>
      <c r="DE34" s="1031"/>
      <c r="DF34" s="1032"/>
      <c r="DG34" s="1030"/>
      <c r="DH34" s="1031"/>
      <c r="DI34" s="1031"/>
      <c r="DJ34" s="1031"/>
      <c r="DK34" s="1032"/>
      <c r="DL34" s="1030"/>
      <c r="DM34" s="1031"/>
      <c r="DN34" s="1031"/>
      <c r="DO34" s="1031"/>
      <c r="DP34" s="1032"/>
      <c r="DQ34" s="1030"/>
      <c r="DR34" s="1031"/>
      <c r="DS34" s="1031"/>
      <c r="DT34" s="1031"/>
      <c r="DU34" s="1032"/>
      <c r="DV34" s="1033"/>
      <c r="DW34" s="1034"/>
      <c r="DX34" s="1034"/>
      <c r="DY34" s="1034"/>
      <c r="DZ34" s="1035"/>
      <c r="EA34" s="226"/>
    </row>
    <row r="35" spans="1:131" ht="26.25" customHeight="1" x14ac:dyDescent="0.15">
      <c r="A35" s="238">
        <v>8</v>
      </c>
      <c r="B35" s="1071"/>
      <c r="C35" s="1072"/>
      <c r="D35" s="1072"/>
      <c r="E35" s="1072"/>
      <c r="F35" s="1072"/>
      <c r="G35" s="1072"/>
      <c r="H35" s="1072"/>
      <c r="I35" s="1072"/>
      <c r="J35" s="1072"/>
      <c r="K35" s="1072"/>
      <c r="L35" s="1072"/>
      <c r="M35" s="1072"/>
      <c r="N35" s="1072"/>
      <c r="O35" s="1072"/>
      <c r="P35" s="1073"/>
      <c r="Q35" s="1079"/>
      <c r="R35" s="1080"/>
      <c r="S35" s="1080"/>
      <c r="T35" s="1080"/>
      <c r="U35" s="1080"/>
      <c r="V35" s="1080"/>
      <c r="W35" s="1080"/>
      <c r="X35" s="1080"/>
      <c r="Y35" s="1080"/>
      <c r="Z35" s="1080"/>
      <c r="AA35" s="1080"/>
      <c r="AB35" s="1080"/>
      <c r="AC35" s="1080"/>
      <c r="AD35" s="1080"/>
      <c r="AE35" s="1081"/>
      <c r="AF35" s="1076"/>
      <c r="AG35" s="1077"/>
      <c r="AH35" s="1077"/>
      <c r="AI35" s="1077"/>
      <c r="AJ35" s="1078"/>
      <c r="AK35" s="1016"/>
      <c r="AL35" s="1007"/>
      <c r="AM35" s="1007"/>
      <c r="AN35" s="1007"/>
      <c r="AO35" s="1007"/>
      <c r="AP35" s="1007"/>
      <c r="AQ35" s="1007"/>
      <c r="AR35" s="1007"/>
      <c r="AS35" s="1007"/>
      <c r="AT35" s="1007"/>
      <c r="AU35" s="1007"/>
      <c r="AV35" s="1007"/>
      <c r="AW35" s="1007"/>
      <c r="AX35" s="1007"/>
      <c r="AY35" s="1007"/>
      <c r="AZ35" s="1082"/>
      <c r="BA35" s="1082"/>
      <c r="BB35" s="1082"/>
      <c r="BC35" s="1082"/>
      <c r="BD35" s="1082"/>
      <c r="BE35" s="1008"/>
      <c r="BF35" s="1008"/>
      <c r="BG35" s="1008"/>
      <c r="BH35" s="1008"/>
      <c r="BI35" s="1009"/>
      <c r="BJ35" s="228"/>
      <c r="BK35" s="228"/>
      <c r="BL35" s="228"/>
      <c r="BM35" s="228"/>
      <c r="BN35" s="228"/>
      <c r="BO35" s="237"/>
      <c r="BP35" s="237"/>
      <c r="BQ35" s="234">
        <v>29</v>
      </c>
      <c r="BR35" s="235"/>
      <c r="BS35" s="1033"/>
      <c r="BT35" s="1034"/>
      <c r="BU35" s="1034"/>
      <c r="BV35" s="1034"/>
      <c r="BW35" s="1034"/>
      <c r="BX35" s="1034"/>
      <c r="BY35" s="1034"/>
      <c r="BZ35" s="1034"/>
      <c r="CA35" s="1034"/>
      <c r="CB35" s="1034"/>
      <c r="CC35" s="1034"/>
      <c r="CD35" s="1034"/>
      <c r="CE35" s="1034"/>
      <c r="CF35" s="1034"/>
      <c r="CG35" s="1055"/>
      <c r="CH35" s="1030"/>
      <c r="CI35" s="1031"/>
      <c r="CJ35" s="1031"/>
      <c r="CK35" s="1031"/>
      <c r="CL35" s="1032"/>
      <c r="CM35" s="1030"/>
      <c r="CN35" s="1031"/>
      <c r="CO35" s="1031"/>
      <c r="CP35" s="1031"/>
      <c r="CQ35" s="1032"/>
      <c r="CR35" s="1030"/>
      <c r="CS35" s="1031"/>
      <c r="CT35" s="1031"/>
      <c r="CU35" s="1031"/>
      <c r="CV35" s="1032"/>
      <c r="CW35" s="1030"/>
      <c r="CX35" s="1031"/>
      <c r="CY35" s="1031"/>
      <c r="CZ35" s="1031"/>
      <c r="DA35" s="1032"/>
      <c r="DB35" s="1030"/>
      <c r="DC35" s="1031"/>
      <c r="DD35" s="1031"/>
      <c r="DE35" s="1031"/>
      <c r="DF35" s="1032"/>
      <c r="DG35" s="1030"/>
      <c r="DH35" s="1031"/>
      <c r="DI35" s="1031"/>
      <c r="DJ35" s="1031"/>
      <c r="DK35" s="1032"/>
      <c r="DL35" s="1030"/>
      <c r="DM35" s="1031"/>
      <c r="DN35" s="1031"/>
      <c r="DO35" s="1031"/>
      <c r="DP35" s="1032"/>
      <c r="DQ35" s="1030"/>
      <c r="DR35" s="1031"/>
      <c r="DS35" s="1031"/>
      <c r="DT35" s="1031"/>
      <c r="DU35" s="1032"/>
      <c r="DV35" s="1033"/>
      <c r="DW35" s="1034"/>
      <c r="DX35" s="1034"/>
      <c r="DY35" s="1034"/>
      <c r="DZ35" s="1035"/>
      <c r="EA35" s="226"/>
    </row>
    <row r="36" spans="1:131" ht="26.25" customHeight="1" x14ac:dyDescent="0.15">
      <c r="A36" s="238">
        <v>9</v>
      </c>
      <c r="B36" s="1071"/>
      <c r="C36" s="1072"/>
      <c r="D36" s="1072"/>
      <c r="E36" s="1072"/>
      <c r="F36" s="1072"/>
      <c r="G36" s="1072"/>
      <c r="H36" s="1072"/>
      <c r="I36" s="1072"/>
      <c r="J36" s="1072"/>
      <c r="K36" s="1072"/>
      <c r="L36" s="1072"/>
      <c r="M36" s="1072"/>
      <c r="N36" s="1072"/>
      <c r="O36" s="1072"/>
      <c r="P36" s="1073"/>
      <c r="Q36" s="1079"/>
      <c r="R36" s="1080"/>
      <c r="S36" s="1080"/>
      <c r="T36" s="1080"/>
      <c r="U36" s="1080"/>
      <c r="V36" s="1080"/>
      <c r="W36" s="1080"/>
      <c r="X36" s="1080"/>
      <c r="Y36" s="1080"/>
      <c r="Z36" s="1080"/>
      <c r="AA36" s="1080"/>
      <c r="AB36" s="1080"/>
      <c r="AC36" s="1080"/>
      <c r="AD36" s="1080"/>
      <c r="AE36" s="1081"/>
      <c r="AF36" s="1076"/>
      <c r="AG36" s="1077"/>
      <c r="AH36" s="1077"/>
      <c r="AI36" s="1077"/>
      <c r="AJ36" s="1078"/>
      <c r="AK36" s="1016"/>
      <c r="AL36" s="1007"/>
      <c r="AM36" s="1007"/>
      <c r="AN36" s="1007"/>
      <c r="AO36" s="1007"/>
      <c r="AP36" s="1007"/>
      <c r="AQ36" s="1007"/>
      <c r="AR36" s="1007"/>
      <c r="AS36" s="1007"/>
      <c r="AT36" s="1007"/>
      <c r="AU36" s="1007"/>
      <c r="AV36" s="1007"/>
      <c r="AW36" s="1007"/>
      <c r="AX36" s="1007"/>
      <c r="AY36" s="1007"/>
      <c r="AZ36" s="1082"/>
      <c r="BA36" s="1082"/>
      <c r="BB36" s="1082"/>
      <c r="BC36" s="1082"/>
      <c r="BD36" s="1082"/>
      <c r="BE36" s="1008"/>
      <c r="BF36" s="1008"/>
      <c r="BG36" s="1008"/>
      <c r="BH36" s="1008"/>
      <c r="BI36" s="1009"/>
      <c r="BJ36" s="228"/>
      <c r="BK36" s="228"/>
      <c r="BL36" s="228"/>
      <c r="BM36" s="228"/>
      <c r="BN36" s="228"/>
      <c r="BO36" s="237"/>
      <c r="BP36" s="237"/>
      <c r="BQ36" s="234">
        <v>30</v>
      </c>
      <c r="BR36" s="235"/>
      <c r="BS36" s="1033"/>
      <c r="BT36" s="1034"/>
      <c r="BU36" s="1034"/>
      <c r="BV36" s="1034"/>
      <c r="BW36" s="1034"/>
      <c r="BX36" s="1034"/>
      <c r="BY36" s="1034"/>
      <c r="BZ36" s="1034"/>
      <c r="CA36" s="1034"/>
      <c r="CB36" s="1034"/>
      <c r="CC36" s="1034"/>
      <c r="CD36" s="1034"/>
      <c r="CE36" s="1034"/>
      <c r="CF36" s="1034"/>
      <c r="CG36" s="1055"/>
      <c r="CH36" s="1030"/>
      <c r="CI36" s="1031"/>
      <c r="CJ36" s="1031"/>
      <c r="CK36" s="1031"/>
      <c r="CL36" s="1032"/>
      <c r="CM36" s="1030"/>
      <c r="CN36" s="1031"/>
      <c r="CO36" s="1031"/>
      <c r="CP36" s="1031"/>
      <c r="CQ36" s="1032"/>
      <c r="CR36" s="1030"/>
      <c r="CS36" s="1031"/>
      <c r="CT36" s="1031"/>
      <c r="CU36" s="1031"/>
      <c r="CV36" s="1032"/>
      <c r="CW36" s="1030"/>
      <c r="CX36" s="1031"/>
      <c r="CY36" s="1031"/>
      <c r="CZ36" s="1031"/>
      <c r="DA36" s="1032"/>
      <c r="DB36" s="1030"/>
      <c r="DC36" s="1031"/>
      <c r="DD36" s="1031"/>
      <c r="DE36" s="1031"/>
      <c r="DF36" s="1032"/>
      <c r="DG36" s="1030"/>
      <c r="DH36" s="1031"/>
      <c r="DI36" s="1031"/>
      <c r="DJ36" s="1031"/>
      <c r="DK36" s="1032"/>
      <c r="DL36" s="1030"/>
      <c r="DM36" s="1031"/>
      <c r="DN36" s="1031"/>
      <c r="DO36" s="1031"/>
      <c r="DP36" s="1032"/>
      <c r="DQ36" s="1030"/>
      <c r="DR36" s="1031"/>
      <c r="DS36" s="1031"/>
      <c r="DT36" s="1031"/>
      <c r="DU36" s="1032"/>
      <c r="DV36" s="1033"/>
      <c r="DW36" s="1034"/>
      <c r="DX36" s="1034"/>
      <c r="DY36" s="1034"/>
      <c r="DZ36" s="1035"/>
      <c r="EA36" s="226"/>
    </row>
    <row r="37" spans="1:131" ht="26.25" customHeight="1" x14ac:dyDescent="0.15">
      <c r="A37" s="238">
        <v>10</v>
      </c>
      <c r="B37" s="1071"/>
      <c r="C37" s="1072"/>
      <c r="D37" s="1072"/>
      <c r="E37" s="1072"/>
      <c r="F37" s="1072"/>
      <c r="G37" s="1072"/>
      <c r="H37" s="1072"/>
      <c r="I37" s="1072"/>
      <c r="J37" s="1072"/>
      <c r="K37" s="1072"/>
      <c r="L37" s="1072"/>
      <c r="M37" s="1072"/>
      <c r="N37" s="1072"/>
      <c r="O37" s="1072"/>
      <c r="P37" s="1073"/>
      <c r="Q37" s="1079"/>
      <c r="R37" s="1080"/>
      <c r="S37" s="1080"/>
      <c r="T37" s="1080"/>
      <c r="U37" s="1080"/>
      <c r="V37" s="1080"/>
      <c r="W37" s="1080"/>
      <c r="X37" s="1080"/>
      <c r="Y37" s="1080"/>
      <c r="Z37" s="1080"/>
      <c r="AA37" s="1080"/>
      <c r="AB37" s="1080"/>
      <c r="AC37" s="1080"/>
      <c r="AD37" s="1080"/>
      <c r="AE37" s="1081"/>
      <c r="AF37" s="1076"/>
      <c r="AG37" s="1077"/>
      <c r="AH37" s="1077"/>
      <c r="AI37" s="1077"/>
      <c r="AJ37" s="1078"/>
      <c r="AK37" s="1016"/>
      <c r="AL37" s="1007"/>
      <c r="AM37" s="1007"/>
      <c r="AN37" s="1007"/>
      <c r="AO37" s="1007"/>
      <c r="AP37" s="1007"/>
      <c r="AQ37" s="1007"/>
      <c r="AR37" s="1007"/>
      <c r="AS37" s="1007"/>
      <c r="AT37" s="1007"/>
      <c r="AU37" s="1007"/>
      <c r="AV37" s="1007"/>
      <c r="AW37" s="1007"/>
      <c r="AX37" s="1007"/>
      <c r="AY37" s="1007"/>
      <c r="AZ37" s="1082"/>
      <c r="BA37" s="1082"/>
      <c r="BB37" s="1082"/>
      <c r="BC37" s="1082"/>
      <c r="BD37" s="1082"/>
      <c r="BE37" s="1008"/>
      <c r="BF37" s="1008"/>
      <c r="BG37" s="1008"/>
      <c r="BH37" s="1008"/>
      <c r="BI37" s="1009"/>
      <c r="BJ37" s="228"/>
      <c r="BK37" s="228"/>
      <c r="BL37" s="228"/>
      <c r="BM37" s="228"/>
      <c r="BN37" s="228"/>
      <c r="BO37" s="237"/>
      <c r="BP37" s="237"/>
      <c r="BQ37" s="234">
        <v>31</v>
      </c>
      <c r="BR37" s="235"/>
      <c r="BS37" s="1033"/>
      <c r="BT37" s="1034"/>
      <c r="BU37" s="1034"/>
      <c r="BV37" s="1034"/>
      <c r="BW37" s="1034"/>
      <c r="BX37" s="1034"/>
      <c r="BY37" s="1034"/>
      <c r="BZ37" s="1034"/>
      <c r="CA37" s="1034"/>
      <c r="CB37" s="1034"/>
      <c r="CC37" s="1034"/>
      <c r="CD37" s="1034"/>
      <c r="CE37" s="1034"/>
      <c r="CF37" s="1034"/>
      <c r="CG37" s="1055"/>
      <c r="CH37" s="1030"/>
      <c r="CI37" s="1031"/>
      <c r="CJ37" s="1031"/>
      <c r="CK37" s="1031"/>
      <c r="CL37" s="1032"/>
      <c r="CM37" s="1030"/>
      <c r="CN37" s="1031"/>
      <c r="CO37" s="1031"/>
      <c r="CP37" s="1031"/>
      <c r="CQ37" s="1032"/>
      <c r="CR37" s="1030"/>
      <c r="CS37" s="1031"/>
      <c r="CT37" s="1031"/>
      <c r="CU37" s="1031"/>
      <c r="CV37" s="1032"/>
      <c r="CW37" s="1030"/>
      <c r="CX37" s="1031"/>
      <c r="CY37" s="1031"/>
      <c r="CZ37" s="1031"/>
      <c r="DA37" s="1032"/>
      <c r="DB37" s="1030"/>
      <c r="DC37" s="1031"/>
      <c r="DD37" s="1031"/>
      <c r="DE37" s="1031"/>
      <c r="DF37" s="1032"/>
      <c r="DG37" s="1030"/>
      <c r="DH37" s="1031"/>
      <c r="DI37" s="1031"/>
      <c r="DJ37" s="1031"/>
      <c r="DK37" s="1032"/>
      <c r="DL37" s="1030"/>
      <c r="DM37" s="1031"/>
      <c r="DN37" s="1031"/>
      <c r="DO37" s="1031"/>
      <c r="DP37" s="1032"/>
      <c r="DQ37" s="1030"/>
      <c r="DR37" s="1031"/>
      <c r="DS37" s="1031"/>
      <c r="DT37" s="1031"/>
      <c r="DU37" s="1032"/>
      <c r="DV37" s="1033"/>
      <c r="DW37" s="1034"/>
      <c r="DX37" s="1034"/>
      <c r="DY37" s="1034"/>
      <c r="DZ37" s="1035"/>
      <c r="EA37" s="226"/>
    </row>
    <row r="38" spans="1:131" ht="26.25" customHeight="1" x14ac:dyDescent="0.15">
      <c r="A38" s="238">
        <v>11</v>
      </c>
      <c r="B38" s="1071"/>
      <c r="C38" s="1072"/>
      <c r="D38" s="1072"/>
      <c r="E38" s="1072"/>
      <c r="F38" s="1072"/>
      <c r="G38" s="1072"/>
      <c r="H38" s="1072"/>
      <c r="I38" s="1072"/>
      <c r="J38" s="1072"/>
      <c r="K38" s="1072"/>
      <c r="L38" s="1072"/>
      <c r="M38" s="1072"/>
      <c r="N38" s="1072"/>
      <c r="O38" s="1072"/>
      <c r="P38" s="1073"/>
      <c r="Q38" s="1079"/>
      <c r="R38" s="1080"/>
      <c r="S38" s="1080"/>
      <c r="T38" s="1080"/>
      <c r="U38" s="1080"/>
      <c r="V38" s="1080"/>
      <c r="W38" s="1080"/>
      <c r="X38" s="1080"/>
      <c r="Y38" s="1080"/>
      <c r="Z38" s="1080"/>
      <c r="AA38" s="1080"/>
      <c r="AB38" s="1080"/>
      <c r="AC38" s="1080"/>
      <c r="AD38" s="1080"/>
      <c r="AE38" s="1081"/>
      <c r="AF38" s="1076"/>
      <c r="AG38" s="1077"/>
      <c r="AH38" s="1077"/>
      <c r="AI38" s="1077"/>
      <c r="AJ38" s="1078"/>
      <c r="AK38" s="1016"/>
      <c r="AL38" s="1007"/>
      <c r="AM38" s="1007"/>
      <c r="AN38" s="1007"/>
      <c r="AO38" s="1007"/>
      <c r="AP38" s="1007"/>
      <c r="AQ38" s="1007"/>
      <c r="AR38" s="1007"/>
      <c r="AS38" s="1007"/>
      <c r="AT38" s="1007"/>
      <c r="AU38" s="1007"/>
      <c r="AV38" s="1007"/>
      <c r="AW38" s="1007"/>
      <c r="AX38" s="1007"/>
      <c r="AY38" s="1007"/>
      <c r="AZ38" s="1082"/>
      <c r="BA38" s="1082"/>
      <c r="BB38" s="1082"/>
      <c r="BC38" s="1082"/>
      <c r="BD38" s="1082"/>
      <c r="BE38" s="1008"/>
      <c r="BF38" s="1008"/>
      <c r="BG38" s="1008"/>
      <c r="BH38" s="1008"/>
      <c r="BI38" s="1009"/>
      <c r="BJ38" s="228"/>
      <c r="BK38" s="228"/>
      <c r="BL38" s="228"/>
      <c r="BM38" s="228"/>
      <c r="BN38" s="228"/>
      <c r="BO38" s="237"/>
      <c r="BP38" s="237"/>
      <c r="BQ38" s="234">
        <v>32</v>
      </c>
      <c r="BR38" s="235"/>
      <c r="BS38" s="1033"/>
      <c r="BT38" s="1034"/>
      <c r="BU38" s="1034"/>
      <c r="BV38" s="1034"/>
      <c r="BW38" s="1034"/>
      <c r="BX38" s="1034"/>
      <c r="BY38" s="1034"/>
      <c r="BZ38" s="1034"/>
      <c r="CA38" s="1034"/>
      <c r="CB38" s="1034"/>
      <c r="CC38" s="1034"/>
      <c r="CD38" s="1034"/>
      <c r="CE38" s="1034"/>
      <c r="CF38" s="1034"/>
      <c r="CG38" s="1055"/>
      <c r="CH38" s="1030"/>
      <c r="CI38" s="1031"/>
      <c r="CJ38" s="1031"/>
      <c r="CK38" s="1031"/>
      <c r="CL38" s="1032"/>
      <c r="CM38" s="1030"/>
      <c r="CN38" s="1031"/>
      <c r="CO38" s="1031"/>
      <c r="CP38" s="1031"/>
      <c r="CQ38" s="1032"/>
      <c r="CR38" s="1030"/>
      <c r="CS38" s="1031"/>
      <c r="CT38" s="1031"/>
      <c r="CU38" s="1031"/>
      <c r="CV38" s="1032"/>
      <c r="CW38" s="1030"/>
      <c r="CX38" s="1031"/>
      <c r="CY38" s="1031"/>
      <c r="CZ38" s="1031"/>
      <c r="DA38" s="1032"/>
      <c r="DB38" s="1030"/>
      <c r="DC38" s="1031"/>
      <c r="DD38" s="1031"/>
      <c r="DE38" s="1031"/>
      <c r="DF38" s="1032"/>
      <c r="DG38" s="1030"/>
      <c r="DH38" s="1031"/>
      <c r="DI38" s="1031"/>
      <c r="DJ38" s="1031"/>
      <c r="DK38" s="1032"/>
      <c r="DL38" s="1030"/>
      <c r="DM38" s="1031"/>
      <c r="DN38" s="1031"/>
      <c r="DO38" s="1031"/>
      <c r="DP38" s="1032"/>
      <c r="DQ38" s="1030"/>
      <c r="DR38" s="1031"/>
      <c r="DS38" s="1031"/>
      <c r="DT38" s="1031"/>
      <c r="DU38" s="1032"/>
      <c r="DV38" s="1033"/>
      <c r="DW38" s="1034"/>
      <c r="DX38" s="1034"/>
      <c r="DY38" s="1034"/>
      <c r="DZ38" s="1035"/>
      <c r="EA38" s="226"/>
    </row>
    <row r="39" spans="1:131" ht="26.25" customHeight="1" x14ac:dyDescent="0.15">
      <c r="A39" s="238">
        <v>12</v>
      </c>
      <c r="B39" s="1071"/>
      <c r="C39" s="1072"/>
      <c r="D39" s="1072"/>
      <c r="E39" s="1072"/>
      <c r="F39" s="1072"/>
      <c r="G39" s="1072"/>
      <c r="H39" s="1072"/>
      <c r="I39" s="1072"/>
      <c r="J39" s="1072"/>
      <c r="K39" s="1072"/>
      <c r="L39" s="1072"/>
      <c r="M39" s="1072"/>
      <c r="N39" s="1072"/>
      <c r="O39" s="1072"/>
      <c r="P39" s="1073"/>
      <c r="Q39" s="1079"/>
      <c r="R39" s="1080"/>
      <c r="S39" s="1080"/>
      <c r="T39" s="1080"/>
      <c r="U39" s="1080"/>
      <c r="V39" s="1080"/>
      <c r="W39" s="1080"/>
      <c r="X39" s="1080"/>
      <c r="Y39" s="1080"/>
      <c r="Z39" s="1080"/>
      <c r="AA39" s="1080"/>
      <c r="AB39" s="1080"/>
      <c r="AC39" s="1080"/>
      <c r="AD39" s="1080"/>
      <c r="AE39" s="1081"/>
      <c r="AF39" s="1076"/>
      <c r="AG39" s="1077"/>
      <c r="AH39" s="1077"/>
      <c r="AI39" s="1077"/>
      <c r="AJ39" s="1078"/>
      <c r="AK39" s="1016"/>
      <c r="AL39" s="1007"/>
      <c r="AM39" s="1007"/>
      <c r="AN39" s="1007"/>
      <c r="AO39" s="1007"/>
      <c r="AP39" s="1007"/>
      <c r="AQ39" s="1007"/>
      <c r="AR39" s="1007"/>
      <c r="AS39" s="1007"/>
      <c r="AT39" s="1007"/>
      <c r="AU39" s="1007"/>
      <c r="AV39" s="1007"/>
      <c r="AW39" s="1007"/>
      <c r="AX39" s="1007"/>
      <c r="AY39" s="1007"/>
      <c r="AZ39" s="1082"/>
      <c r="BA39" s="1082"/>
      <c r="BB39" s="1082"/>
      <c r="BC39" s="1082"/>
      <c r="BD39" s="1082"/>
      <c r="BE39" s="1008"/>
      <c r="BF39" s="1008"/>
      <c r="BG39" s="1008"/>
      <c r="BH39" s="1008"/>
      <c r="BI39" s="1009"/>
      <c r="BJ39" s="228"/>
      <c r="BK39" s="228"/>
      <c r="BL39" s="228"/>
      <c r="BM39" s="228"/>
      <c r="BN39" s="228"/>
      <c r="BO39" s="237"/>
      <c r="BP39" s="237"/>
      <c r="BQ39" s="234">
        <v>33</v>
      </c>
      <c r="BR39" s="235"/>
      <c r="BS39" s="1033"/>
      <c r="BT39" s="1034"/>
      <c r="BU39" s="1034"/>
      <c r="BV39" s="1034"/>
      <c r="BW39" s="1034"/>
      <c r="BX39" s="1034"/>
      <c r="BY39" s="1034"/>
      <c r="BZ39" s="1034"/>
      <c r="CA39" s="1034"/>
      <c r="CB39" s="1034"/>
      <c r="CC39" s="1034"/>
      <c r="CD39" s="1034"/>
      <c r="CE39" s="1034"/>
      <c r="CF39" s="1034"/>
      <c r="CG39" s="1055"/>
      <c r="CH39" s="1030"/>
      <c r="CI39" s="1031"/>
      <c r="CJ39" s="1031"/>
      <c r="CK39" s="1031"/>
      <c r="CL39" s="1032"/>
      <c r="CM39" s="1030"/>
      <c r="CN39" s="1031"/>
      <c r="CO39" s="1031"/>
      <c r="CP39" s="1031"/>
      <c r="CQ39" s="1032"/>
      <c r="CR39" s="1030"/>
      <c r="CS39" s="1031"/>
      <c r="CT39" s="1031"/>
      <c r="CU39" s="1031"/>
      <c r="CV39" s="1032"/>
      <c r="CW39" s="1030"/>
      <c r="CX39" s="1031"/>
      <c r="CY39" s="1031"/>
      <c r="CZ39" s="1031"/>
      <c r="DA39" s="1032"/>
      <c r="DB39" s="1030"/>
      <c r="DC39" s="1031"/>
      <c r="DD39" s="1031"/>
      <c r="DE39" s="1031"/>
      <c r="DF39" s="1032"/>
      <c r="DG39" s="1030"/>
      <c r="DH39" s="1031"/>
      <c r="DI39" s="1031"/>
      <c r="DJ39" s="1031"/>
      <c r="DK39" s="1032"/>
      <c r="DL39" s="1030"/>
      <c r="DM39" s="1031"/>
      <c r="DN39" s="1031"/>
      <c r="DO39" s="1031"/>
      <c r="DP39" s="1032"/>
      <c r="DQ39" s="1030"/>
      <c r="DR39" s="1031"/>
      <c r="DS39" s="1031"/>
      <c r="DT39" s="1031"/>
      <c r="DU39" s="1032"/>
      <c r="DV39" s="1033"/>
      <c r="DW39" s="1034"/>
      <c r="DX39" s="1034"/>
      <c r="DY39" s="1034"/>
      <c r="DZ39" s="1035"/>
      <c r="EA39" s="226"/>
    </row>
    <row r="40" spans="1:131" ht="26.25" customHeight="1" x14ac:dyDescent="0.15">
      <c r="A40" s="234">
        <v>13</v>
      </c>
      <c r="B40" s="1071"/>
      <c r="C40" s="1072"/>
      <c r="D40" s="1072"/>
      <c r="E40" s="1072"/>
      <c r="F40" s="1072"/>
      <c r="G40" s="1072"/>
      <c r="H40" s="1072"/>
      <c r="I40" s="1072"/>
      <c r="J40" s="1072"/>
      <c r="K40" s="1072"/>
      <c r="L40" s="1072"/>
      <c r="M40" s="1072"/>
      <c r="N40" s="1072"/>
      <c r="O40" s="1072"/>
      <c r="P40" s="1073"/>
      <c r="Q40" s="1079"/>
      <c r="R40" s="1080"/>
      <c r="S40" s="1080"/>
      <c r="T40" s="1080"/>
      <c r="U40" s="1080"/>
      <c r="V40" s="1080"/>
      <c r="W40" s="1080"/>
      <c r="X40" s="1080"/>
      <c r="Y40" s="1080"/>
      <c r="Z40" s="1080"/>
      <c r="AA40" s="1080"/>
      <c r="AB40" s="1080"/>
      <c r="AC40" s="1080"/>
      <c r="AD40" s="1080"/>
      <c r="AE40" s="1081"/>
      <c r="AF40" s="1076"/>
      <c r="AG40" s="1077"/>
      <c r="AH40" s="1077"/>
      <c r="AI40" s="1077"/>
      <c r="AJ40" s="1078"/>
      <c r="AK40" s="1016"/>
      <c r="AL40" s="1007"/>
      <c r="AM40" s="1007"/>
      <c r="AN40" s="1007"/>
      <c r="AO40" s="1007"/>
      <c r="AP40" s="1007"/>
      <c r="AQ40" s="1007"/>
      <c r="AR40" s="1007"/>
      <c r="AS40" s="1007"/>
      <c r="AT40" s="1007"/>
      <c r="AU40" s="1007"/>
      <c r="AV40" s="1007"/>
      <c r="AW40" s="1007"/>
      <c r="AX40" s="1007"/>
      <c r="AY40" s="1007"/>
      <c r="AZ40" s="1082"/>
      <c r="BA40" s="1082"/>
      <c r="BB40" s="1082"/>
      <c r="BC40" s="1082"/>
      <c r="BD40" s="1082"/>
      <c r="BE40" s="1008"/>
      <c r="BF40" s="1008"/>
      <c r="BG40" s="1008"/>
      <c r="BH40" s="1008"/>
      <c r="BI40" s="1009"/>
      <c r="BJ40" s="228"/>
      <c r="BK40" s="228"/>
      <c r="BL40" s="228"/>
      <c r="BM40" s="228"/>
      <c r="BN40" s="228"/>
      <c r="BO40" s="237"/>
      <c r="BP40" s="237"/>
      <c r="BQ40" s="234">
        <v>34</v>
      </c>
      <c r="BR40" s="235"/>
      <c r="BS40" s="1033"/>
      <c r="BT40" s="1034"/>
      <c r="BU40" s="1034"/>
      <c r="BV40" s="1034"/>
      <c r="BW40" s="1034"/>
      <c r="BX40" s="1034"/>
      <c r="BY40" s="1034"/>
      <c r="BZ40" s="1034"/>
      <c r="CA40" s="1034"/>
      <c r="CB40" s="1034"/>
      <c r="CC40" s="1034"/>
      <c r="CD40" s="1034"/>
      <c r="CE40" s="1034"/>
      <c r="CF40" s="1034"/>
      <c r="CG40" s="1055"/>
      <c r="CH40" s="1030"/>
      <c r="CI40" s="1031"/>
      <c r="CJ40" s="1031"/>
      <c r="CK40" s="1031"/>
      <c r="CL40" s="1032"/>
      <c r="CM40" s="1030"/>
      <c r="CN40" s="1031"/>
      <c r="CO40" s="1031"/>
      <c r="CP40" s="1031"/>
      <c r="CQ40" s="1032"/>
      <c r="CR40" s="1030"/>
      <c r="CS40" s="1031"/>
      <c r="CT40" s="1031"/>
      <c r="CU40" s="1031"/>
      <c r="CV40" s="1032"/>
      <c r="CW40" s="1030"/>
      <c r="CX40" s="1031"/>
      <c r="CY40" s="1031"/>
      <c r="CZ40" s="1031"/>
      <c r="DA40" s="1032"/>
      <c r="DB40" s="1030"/>
      <c r="DC40" s="1031"/>
      <c r="DD40" s="1031"/>
      <c r="DE40" s="1031"/>
      <c r="DF40" s="1032"/>
      <c r="DG40" s="1030"/>
      <c r="DH40" s="1031"/>
      <c r="DI40" s="1031"/>
      <c r="DJ40" s="1031"/>
      <c r="DK40" s="1032"/>
      <c r="DL40" s="1030"/>
      <c r="DM40" s="1031"/>
      <c r="DN40" s="1031"/>
      <c r="DO40" s="1031"/>
      <c r="DP40" s="1032"/>
      <c r="DQ40" s="1030"/>
      <c r="DR40" s="1031"/>
      <c r="DS40" s="1031"/>
      <c r="DT40" s="1031"/>
      <c r="DU40" s="1032"/>
      <c r="DV40" s="1033"/>
      <c r="DW40" s="1034"/>
      <c r="DX40" s="1034"/>
      <c r="DY40" s="1034"/>
      <c r="DZ40" s="1035"/>
      <c r="EA40" s="226"/>
    </row>
    <row r="41" spans="1:131" ht="26.25" customHeight="1" x14ac:dyDescent="0.15">
      <c r="A41" s="234">
        <v>14</v>
      </c>
      <c r="B41" s="1071"/>
      <c r="C41" s="1072"/>
      <c r="D41" s="1072"/>
      <c r="E41" s="1072"/>
      <c r="F41" s="1072"/>
      <c r="G41" s="1072"/>
      <c r="H41" s="1072"/>
      <c r="I41" s="1072"/>
      <c r="J41" s="1072"/>
      <c r="K41" s="1072"/>
      <c r="L41" s="1072"/>
      <c r="M41" s="1072"/>
      <c r="N41" s="1072"/>
      <c r="O41" s="1072"/>
      <c r="P41" s="1073"/>
      <c r="Q41" s="1079"/>
      <c r="R41" s="1080"/>
      <c r="S41" s="1080"/>
      <c r="T41" s="1080"/>
      <c r="U41" s="1080"/>
      <c r="V41" s="1080"/>
      <c r="W41" s="1080"/>
      <c r="X41" s="1080"/>
      <c r="Y41" s="1080"/>
      <c r="Z41" s="1080"/>
      <c r="AA41" s="1080"/>
      <c r="AB41" s="1080"/>
      <c r="AC41" s="1080"/>
      <c r="AD41" s="1080"/>
      <c r="AE41" s="1081"/>
      <c r="AF41" s="1076"/>
      <c r="AG41" s="1077"/>
      <c r="AH41" s="1077"/>
      <c r="AI41" s="1077"/>
      <c r="AJ41" s="1078"/>
      <c r="AK41" s="1016"/>
      <c r="AL41" s="1007"/>
      <c r="AM41" s="1007"/>
      <c r="AN41" s="1007"/>
      <c r="AO41" s="1007"/>
      <c r="AP41" s="1007"/>
      <c r="AQ41" s="1007"/>
      <c r="AR41" s="1007"/>
      <c r="AS41" s="1007"/>
      <c r="AT41" s="1007"/>
      <c r="AU41" s="1007"/>
      <c r="AV41" s="1007"/>
      <c r="AW41" s="1007"/>
      <c r="AX41" s="1007"/>
      <c r="AY41" s="1007"/>
      <c r="AZ41" s="1082"/>
      <c r="BA41" s="1082"/>
      <c r="BB41" s="1082"/>
      <c r="BC41" s="1082"/>
      <c r="BD41" s="1082"/>
      <c r="BE41" s="1008"/>
      <c r="BF41" s="1008"/>
      <c r="BG41" s="1008"/>
      <c r="BH41" s="1008"/>
      <c r="BI41" s="1009"/>
      <c r="BJ41" s="228"/>
      <c r="BK41" s="228"/>
      <c r="BL41" s="228"/>
      <c r="BM41" s="228"/>
      <c r="BN41" s="228"/>
      <c r="BO41" s="237"/>
      <c r="BP41" s="237"/>
      <c r="BQ41" s="234">
        <v>35</v>
      </c>
      <c r="BR41" s="235"/>
      <c r="BS41" s="1033"/>
      <c r="BT41" s="1034"/>
      <c r="BU41" s="1034"/>
      <c r="BV41" s="1034"/>
      <c r="BW41" s="1034"/>
      <c r="BX41" s="1034"/>
      <c r="BY41" s="1034"/>
      <c r="BZ41" s="1034"/>
      <c r="CA41" s="1034"/>
      <c r="CB41" s="1034"/>
      <c r="CC41" s="1034"/>
      <c r="CD41" s="1034"/>
      <c r="CE41" s="1034"/>
      <c r="CF41" s="1034"/>
      <c r="CG41" s="1055"/>
      <c r="CH41" s="1030"/>
      <c r="CI41" s="1031"/>
      <c r="CJ41" s="1031"/>
      <c r="CK41" s="1031"/>
      <c r="CL41" s="1032"/>
      <c r="CM41" s="1030"/>
      <c r="CN41" s="1031"/>
      <c r="CO41" s="1031"/>
      <c r="CP41" s="1031"/>
      <c r="CQ41" s="1032"/>
      <c r="CR41" s="1030"/>
      <c r="CS41" s="1031"/>
      <c r="CT41" s="1031"/>
      <c r="CU41" s="1031"/>
      <c r="CV41" s="1032"/>
      <c r="CW41" s="1030"/>
      <c r="CX41" s="1031"/>
      <c r="CY41" s="1031"/>
      <c r="CZ41" s="1031"/>
      <c r="DA41" s="1032"/>
      <c r="DB41" s="1030"/>
      <c r="DC41" s="1031"/>
      <c r="DD41" s="1031"/>
      <c r="DE41" s="1031"/>
      <c r="DF41" s="1032"/>
      <c r="DG41" s="1030"/>
      <c r="DH41" s="1031"/>
      <c r="DI41" s="1031"/>
      <c r="DJ41" s="1031"/>
      <c r="DK41" s="1032"/>
      <c r="DL41" s="1030"/>
      <c r="DM41" s="1031"/>
      <c r="DN41" s="1031"/>
      <c r="DO41" s="1031"/>
      <c r="DP41" s="1032"/>
      <c r="DQ41" s="1030"/>
      <c r="DR41" s="1031"/>
      <c r="DS41" s="1031"/>
      <c r="DT41" s="1031"/>
      <c r="DU41" s="1032"/>
      <c r="DV41" s="1033"/>
      <c r="DW41" s="1034"/>
      <c r="DX41" s="1034"/>
      <c r="DY41" s="1034"/>
      <c r="DZ41" s="1035"/>
      <c r="EA41" s="226"/>
    </row>
    <row r="42" spans="1:131" ht="26.25" customHeight="1" x14ac:dyDescent="0.15">
      <c r="A42" s="234">
        <v>15</v>
      </c>
      <c r="B42" s="1071"/>
      <c r="C42" s="1072"/>
      <c r="D42" s="1072"/>
      <c r="E42" s="1072"/>
      <c r="F42" s="1072"/>
      <c r="G42" s="1072"/>
      <c r="H42" s="1072"/>
      <c r="I42" s="1072"/>
      <c r="J42" s="1072"/>
      <c r="K42" s="1072"/>
      <c r="L42" s="1072"/>
      <c r="M42" s="1072"/>
      <c r="N42" s="1072"/>
      <c r="O42" s="1072"/>
      <c r="P42" s="1073"/>
      <c r="Q42" s="1079"/>
      <c r="R42" s="1080"/>
      <c r="S42" s="1080"/>
      <c r="T42" s="1080"/>
      <c r="U42" s="1080"/>
      <c r="V42" s="1080"/>
      <c r="W42" s="1080"/>
      <c r="X42" s="1080"/>
      <c r="Y42" s="1080"/>
      <c r="Z42" s="1080"/>
      <c r="AA42" s="1080"/>
      <c r="AB42" s="1080"/>
      <c r="AC42" s="1080"/>
      <c r="AD42" s="1080"/>
      <c r="AE42" s="1081"/>
      <c r="AF42" s="1076"/>
      <c r="AG42" s="1077"/>
      <c r="AH42" s="1077"/>
      <c r="AI42" s="1077"/>
      <c r="AJ42" s="1078"/>
      <c r="AK42" s="1016"/>
      <c r="AL42" s="1007"/>
      <c r="AM42" s="1007"/>
      <c r="AN42" s="1007"/>
      <c r="AO42" s="1007"/>
      <c r="AP42" s="1007"/>
      <c r="AQ42" s="1007"/>
      <c r="AR42" s="1007"/>
      <c r="AS42" s="1007"/>
      <c r="AT42" s="1007"/>
      <c r="AU42" s="1007"/>
      <c r="AV42" s="1007"/>
      <c r="AW42" s="1007"/>
      <c r="AX42" s="1007"/>
      <c r="AY42" s="1007"/>
      <c r="AZ42" s="1082"/>
      <c r="BA42" s="1082"/>
      <c r="BB42" s="1082"/>
      <c r="BC42" s="1082"/>
      <c r="BD42" s="1082"/>
      <c r="BE42" s="1008"/>
      <c r="BF42" s="1008"/>
      <c r="BG42" s="1008"/>
      <c r="BH42" s="1008"/>
      <c r="BI42" s="1009"/>
      <c r="BJ42" s="228"/>
      <c r="BK42" s="228"/>
      <c r="BL42" s="228"/>
      <c r="BM42" s="228"/>
      <c r="BN42" s="228"/>
      <c r="BO42" s="237"/>
      <c r="BP42" s="237"/>
      <c r="BQ42" s="234">
        <v>36</v>
      </c>
      <c r="BR42" s="235"/>
      <c r="BS42" s="1033"/>
      <c r="BT42" s="1034"/>
      <c r="BU42" s="1034"/>
      <c r="BV42" s="1034"/>
      <c r="BW42" s="1034"/>
      <c r="BX42" s="1034"/>
      <c r="BY42" s="1034"/>
      <c r="BZ42" s="1034"/>
      <c r="CA42" s="1034"/>
      <c r="CB42" s="1034"/>
      <c r="CC42" s="1034"/>
      <c r="CD42" s="1034"/>
      <c r="CE42" s="1034"/>
      <c r="CF42" s="1034"/>
      <c r="CG42" s="1055"/>
      <c r="CH42" s="1030"/>
      <c r="CI42" s="1031"/>
      <c r="CJ42" s="1031"/>
      <c r="CK42" s="1031"/>
      <c r="CL42" s="1032"/>
      <c r="CM42" s="1030"/>
      <c r="CN42" s="1031"/>
      <c r="CO42" s="1031"/>
      <c r="CP42" s="1031"/>
      <c r="CQ42" s="1032"/>
      <c r="CR42" s="1030"/>
      <c r="CS42" s="1031"/>
      <c r="CT42" s="1031"/>
      <c r="CU42" s="1031"/>
      <c r="CV42" s="1032"/>
      <c r="CW42" s="1030"/>
      <c r="CX42" s="1031"/>
      <c r="CY42" s="1031"/>
      <c r="CZ42" s="1031"/>
      <c r="DA42" s="1032"/>
      <c r="DB42" s="1030"/>
      <c r="DC42" s="1031"/>
      <c r="DD42" s="1031"/>
      <c r="DE42" s="1031"/>
      <c r="DF42" s="1032"/>
      <c r="DG42" s="1030"/>
      <c r="DH42" s="1031"/>
      <c r="DI42" s="1031"/>
      <c r="DJ42" s="1031"/>
      <c r="DK42" s="1032"/>
      <c r="DL42" s="1030"/>
      <c r="DM42" s="1031"/>
      <c r="DN42" s="1031"/>
      <c r="DO42" s="1031"/>
      <c r="DP42" s="1032"/>
      <c r="DQ42" s="1030"/>
      <c r="DR42" s="1031"/>
      <c r="DS42" s="1031"/>
      <c r="DT42" s="1031"/>
      <c r="DU42" s="1032"/>
      <c r="DV42" s="1033"/>
      <c r="DW42" s="1034"/>
      <c r="DX42" s="1034"/>
      <c r="DY42" s="1034"/>
      <c r="DZ42" s="1035"/>
      <c r="EA42" s="226"/>
    </row>
    <row r="43" spans="1:131" ht="26.25" customHeight="1" x14ac:dyDescent="0.15">
      <c r="A43" s="234">
        <v>16</v>
      </c>
      <c r="B43" s="1071"/>
      <c r="C43" s="1072"/>
      <c r="D43" s="1072"/>
      <c r="E43" s="1072"/>
      <c r="F43" s="1072"/>
      <c r="G43" s="1072"/>
      <c r="H43" s="1072"/>
      <c r="I43" s="1072"/>
      <c r="J43" s="1072"/>
      <c r="K43" s="1072"/>
      <c r="L43" s="1072"/>
      <c r="M43" s="1072"/>
      <c r="N43" s="1072"/>
      <c r="O43" s="1072"/>
      <c r="P43" s="1073"/>
      <c r="Q43" s="1079"/>
      <c r="R43" s="1080"/>
      <c r="S43" s="1080"/>
      <c r="T43" s="1080"/>
      <c r="U43" s="1080"/>
      <c r="V43" s="1080"/>
      <c r="W43" s="1080"/>
      <c r="X43" s="1080"/>
      <c r="Y43" s="1080"/>
      <c r="Z43" s="1080"/>
      <c r="AA43" s="1080"/>
      <c r="AB43" s="1080"/>
      <c r="AC43" s="1080"/>
      <c r="AD43" s="1080"/>
      <c r="AE43" s="1081"/>
      <c r="AF43" s="1076"/>
      <c r="AG43" s="1077"/>
      <c r="AH43" s="1077"/>
      <c r="AI43" s="1077"/>
      <c r="AJ43" s="1078"/>
      <c r="AK43" s="1016"/>
      <c r="AL43" s="1007"/>
      <c r="AM43" s="1007"/>
      <c r="AN43" s="1007"/>
      <c r="AO43" s="1007"/>
      <c r="AP43" s="1007"/>
      <c r="AQ43" s="1007"/>
      <c r="AR43" s="1007"/>
      <c r="AS43" s="1007"/>
      <c r="AT43" s="1007"/>
      <c r="AU43" s="1007"/>
      <c r="AV43" s="1007"/>
      <c r="AW43" s="1007"/>
      <c r="AX43" s="1007"/>
      <c r="AY43" s="1007"/>
      <c r="AZ43" s="1082"/>
      <c r="BA43" s="1082"/>
      <c r="BB43" s="1082"/>
      <c r="BC43" s="1082"/>
      <c r="BD43" s="1082"/>
      <c r="BE43" s="1008"/>
      <c r="BF43" s="1008"/>
      <c r="BG43" s="1008"/>
      <c r="BH43" s="1008"/>
      <c r="BI43" s="1009"/>
      <c r="BJ43" s="228"/>
      <c r="BK43" s="228"/>
      <c r="BL43" s="228"/>
      <c r="BM43" s="228"/>
      <c r="BN43" s="228"/>
      <c r="BO43" s="237"/>
      <c r="BP43" s="237"/>
      <c r="BQ43" s="234">
        <v>37</v>
      </c>
      <c r="BR43" s="235"/>
      <c r="BS43" s="1033"/>
      <c r="BT43" s="1034"/>
      <c r="BU43" s="1034"/>
      <c r="BV43" s="1034"/>
      <c r="BW43" s="1034"/>
      <c r="BX43" s="1034"/>
      <c r="BY43" s="1034"/>
      <c r="BZ43" s="1034"/>
      <c r="CA43" s="1034"/>
      <c r="CB43" s="1034"/>
      <c r="CC43" s="1034"/>
      <c r="CD43" s="1034"/>
      <c r="CE43" s="1034"/>
      <c r="CF43" s="1034"/>
      <c r="CG43" s="1055"/>
      <c r="CH43" s="1030"/>
      <c r="CI43" s="1031"/>
      <c r="CJ43" s="1031"/>
      <c r="CK43" s="1031"/>
      <c r="CL43" s="1032"/>
      <c r="CM43" s="1030"/>
      <c r="CN43" s="1031"/>
      <c r="CO43" s="1031"/>
      <c r="CP43" s="1031"/>
      <c r="CQ43" s="1032"/>
      <c r="CR43" s="1030"/>
      <c r="CS43" s="1031"/>
      <c r="CT43" s="1031"/>
      <c r="CU43" s="1031"/>
      <c r="CV43" s="1032"/>
      <c r="CW43" s="1030"/>
      <c r="CX43" s="1031"/>
      <c r="CY43" s="1031"/>
      <c r="CZ43" s="1031"/>
      <c r="DA43" s="1032"/>
      <c r="DB43" s="1030"/>
      <c r="DC43" s="1031"/>
      <c r="DD43" s="1031"/>
      <c r="DE43" s="1031"/>
      <c r="DF43" s="1032"/>
      <c r="DG43" s="1030"/>
      <c r="DH43" s="1031"/>
      <c r="DI43" s="1031"/>
      <c r="DJ43" s="1031"/>
      <c r="DK43" s="1032"/>
      <c r="DL43" s="1030"/>
      <c r="DM43" s="1031"/>
      <c r="DN43" s="1031"/>
      <c r="DO43" s="1031"/>
      <c r="DP43" s="1032"/>
      <c r="DQ43" s="1030"/>
      <c r="DR43" s="1031"/>
      <c r="DS43" s="1031"/>
      <c r="DT43" s="1031"/>
      <c r="DU43" s="1032"/>
      <c r="DV43" s="1033"/>
      <c r="DW43" s="1034"/>
      <c r="DX43" s="1034"/>
      <c r="DY43" s="1034"/>
      <c r="DZ43" s="1035"/>
      <c r="EA43" s="226"/>
    </row>
    <row r="44" spans="1:131" ht="26.25" customHeight="1" x14ac:dyDescent="0.15">
      <c r="A44" s="234">
        <v>17</v>
      </c>
      <c r="B44" s="1071"/>
      <c r="C44" s="1072"/>
      <c r="D44" s="1072"/>
      <c r="E44" s="1072"/>
      <c r="F44" s="1072"/>
      <c r="G44" s="1072"/>
      <c r="H44" s="1072"/>
      <c r="I44" s="1072"/>
      <c r="J44" s="1072"/>
      <c r="K44" s="1072"/>
      <c r="L44" s="1072"/>
      <c r="M44" s="1072"/>
      <c r="N44" s="1072"/>
      <c r="O44" s="1072"/>
      <c r="P44" s="1073"/>
      <c r="Q44" s="1079"/>
      <c r="R44" s="1080"/>
      <c r="S44" s="1080"/>
      <c r="T44" s="1080"/>
      <c r="U44" s="1080"/>
      <c r="V44" s="1080"/>
      <c r="W44" s="1080"/>
      <c r="X44" s="1080"/>
      <c r="Y44" s="1080"/>
      <c r="Z44" s="1080"/>
      <c r="AA44" s="1080"/>
      <c r="AB44" s="1080"/>
      <c r="AC44" s="1080"/>
      <c r="AD44" s="1080"/>
      <c r="AE44" s="1081"/>
      <c r="AF44" s="1076"/>
      <c r="AG44" s="1077"/>
      <c r="AH44" s="1077"/>
      <c r="AI44" s="1077"/>
      <c r="AJ44" s="1078"/>
      <c r="AK44" s="1016"/>
      <c r="AL44" s="1007"/>
      <c r="AM44" s="1007"/>
      <c r="AN44" s="1007"/>
      <c r="AO44" s="1007"/>
      <c r="AP44" s="1007"/>
      <c r="AQ44" s="1007"/>
      <c r="AR44" s="1007"/>
      <c r="AS44" s="1007"/>
      <c r="AT44" s="1007"/>
      <c r="AU44" s="1007"/>
      <c r="AV44" s="1007"/>
      <c r="AW44" s="1007"/>
      <c r="AX44" s="1007"/>
      <c r="AY44" s="1007"/>
      <c r="AZ44" s="1082"/>
      <c r="BA44" s="1082"/>
      <c r="BB44" s="1082"/>
      <c r="BC44" s="1082"/>
      <c r="BD44" s="1082"/>
      <c r="BE44" s="1008"/>
      <c r="BF44" s="1008"/>
      <c r="BG44" s="1008"/>
      <c r="BH44" s="1008"/>
      <c r="BI44" s="1009"/>
      <c r="BJ44" s="228"/>
      <c r="BK44" s="228"/>
      <c r="BL44" s="228"/>
      <c r="BM44" s="228"/>
      <c r="BN44" s="228"/>
      <c r="BO44" s="237"/>
      <c r="BP44" s="237"/>
      <c r="BQ44" s="234">
        <v>38</v>
      </c>
      <c r="BR44" s="235"/>
      <c r="BS44" s="1033"/>
      <c r="BT44" s="1034"/>
      <c r="BU44" s="1034"/>
      <c r="BV44" s="1034"/>
      <c r="BW44" s="1034"/>
      <c r="BX44" s="1034"/>
      <c r="BY44" s="1034"/>
      <c r="BZ44" s="1034"/>
      <c r="CA44" s="1034"/>
      <c r="CB44" s="1034"/>
      <c r="CC44" s="1034"/>
      <c r="CD44" s="1034"/>
      <c r="CE44" s="1034"/>
      <c r="CF44" s="1034"/>
      <c r="CG44" s="1055"/>
      <c r="CH44" s="1030"/>
      <c r="CI44" s="1031"/>
      <c r="CJ44" s="1031"/>
      <c r="CK44" s="1031"/>
      <c r="CL44" s="1032"/>
      <c r="CM44" s="1030"/>
      <c r="CN44" s="1031"/>
      <c r="CO44" s="1031"/>
      <c r="CP44" s="1031"/>
      <c r="CQ44" s="1032"/>
      <c r="CR44" s="1030"/>
      <c r="CS44" s="1031"/>
      <c r="CT44" s="1031"/>
      <c r="CU44" s="1031"/>
      <c r="CV44" s="1032"/>
      <c r="CW44" s="1030"/>
      <c r="CX44" s="1031"/>
      <c r="CY44" s="1031"/>
      <c r="CZ44" s="1031"/>
      <c r="DA44" s="1032"/>
      <c r="DB44" s="1030"/>
      <c r="DC44" s="1031"/>
      <c r="DD44" s="1031"/>
      <c r="DE44" s="1031"/>
      <c r="DF44" s="1032"/>
      <c r="DG44" s="1030"/>
      <c r="DH44" s="1031"/>
      <c r="DI44" s="1031"/>
      <c r="DJ44" s="1031"/>
      <c r="DK44" s="1032"/>
      <c r="DL44" s="1030"/>
      <c r="DM44" s="1031"/>
      <c r="DN44" s="1031"/>
      <c r="DO44" s="1031"/>
      <c r="DP44" s="1032"/>
      <c r="DQ44" s="1030"/>
      <c r="DR44" s="1031"/>
      <c r="DS44" s="1031"/>
      <c r="DT44" s="1031"/>
      <c r="DU44" s="1032"/>
      <c r="DV44" s="1033"/>
      <c r="DW44" s="1034"/>
      <c r="DX44" s="1034"/>
      <c r="DY44" s="1034"/>
      <c r="DZ44" s="1035"/>
      <c r="EA44" s="226"/>
    </row>
    <row r="45" spans="1:131" ht="26.25" customHeight="1" x14ac:dyDescent="0.15">
      <c r="A45" s="234">
        <v>18</v>
      </c>
      <c r="B45" s="1071"/>
      <c r="C45" s="1072"/>
      <c r="D45" s="1072"/>
      <c r="E45" s="1072"/>
      <c r="F45" s="1072"/>
      <c r="G45" s="1072"/>
      <c r="H45" s="1072"/>
      <c r="I45" s="1072"/>
      <c r="J45" s="1072"/>
      <c r="K45" s="1072"/>
      <c r="L45" s="1072"/>
      <c r="M45" s="1072"/>
      <c r="N45" s="1072"/>
      <c r="O45" s="1072"/>
      <c r="P45" s="1073"/>
      <c r="Q45" s="1079"/>
      <c r="R45" s="1080"/>
      <c r="S45" s="1080"/>
      <c r="T45" s="1080"/>
      <c r="U45" s="1080"/>
      <c r="V45" s="1080"/>
      <c r="W45" s="1080"/>
      <c r="X45" s="1080"/>
      <c r="Y45" s="1080"/>
      <c r="Z45" s="1080"/>
      <c r="AA45" s="1080"/>
      <c r="AB45" s="1080"/>
      <c r="AC45" s="1080"/>
      <c r="AD45" s="1080"/>
      <c r="AE45" s="1081"/>
      <c r="AF45" s="1076"/>
      <c r="AG45" s="1077"/>
      <c r="AH45" s="1077"/>
      <c r="AI45" s="1077"/>
      <c r="AJ45" s="1078"/>
      <c r="AK45" s="1016"/>
      <c r="AL45" s="1007"/>
      <c r="AM45" s="1007"/>
      <c r="AN45" s="1007"/>
      <c r="AO45" s="1007"/>
      <c r="AP45" s="1007"/>
      <c r="AQ45" s="1007"/>
      <c r="AR45" s="1007"/>
      <c r="AS45" s="1007"/>
      <c r="AT45" s="1007"/>
      <c r="AU45" s="1007"/>
      <c r="AV45" s="1007"/>
      <c r="AW45" s="1007"/>
      <c r="AX45" s="1007"/>
      <c r="AY45" s="1007"/>
      <c r="AZ45" s="1082"/>
      <c r="BA45" s="1082"/>
      <c r="BB45" s="1082"/>
      <c r="BC45" s="1082"/>
      <c r="BD45" s="1082"/>
      <c r="BE45" s="1008"/>
      <c r="BF45" s="1008"/>
      <c r="BG45" s="1008"/>
      <c r="BH45" s="1008"/>
      <c r="BI45" s="1009"/>
      <c r="BJ45" s="228"/>
      <c r="BK45" s="228"/>
      <c r="BL45" s="228"/>
      <c r="BM45" s="228"/>
      <c r="BN45" s="228"/>
      <c r="BO45" s="237"/>
      <c r="BP45" s="237"/>
      <c r="BQ45" s="234">
        <v>39</v>
      </c>
      <c r="BR45" s="235"/>
      <c r="BS45" s="1033"/>
      <c r="BT45" s="1034"/>
      <c r="BU45" s="1034"/>
      <c r="BV45" s="1034"/>
      <c r="BW45" s="1034"/>
      <c r="BX45" s="1034"/>
      <c r="BY45" s="1034"/>
      <c r="BZ45" s="1034"/>
      <c r="CA45" s="1034"/>
      <c r="CB45" s="1034"/>
      <c r="CC45" s="1034"/>
      <c r="CD45" s="1034"/>
      <c r="CE45" s="1034"/>
      <c r="CF45" s="1034"/>
      <c r="CG45" s="1055"/>
      <c r="CH45" s="1030"/>
      <c r="CI45" s="1031"/>
      <c r="CJ45" s="1031"/>
      <c r="CK45" s="1031"/>
      <c r="CL45" s="1032"/>
      <c r="CM45" s="1030"/>
      <c r="CN45" s="1031"/>
      <c r="CO45" s="1031"/>
      <c r="CP45" s="1031"/>
      <c r="CQ45" s="1032"/>
      <c r="CR45" s="1030"/>
      <c r="CS45" s="1031"/>
      <c r="CT45" s="1031"/>
      <c r="CU45" s="1031"/>
      <c r="CV45" s="1032"/>
      <c r="CW45" s="1030"/>
      <c r="CX45" s="1031"/>
      <c r="CY45" s="1031"/>
      <c r="CZ45" s="1031"/>
      <c r="DA45" s="1032"/>
      <c r="DB45" s="1030"/>
      <c r="DC45" s="1031"/>
      <c r="DD45" s="1031"/>
      <c r="DE45" s="1031"/>
      <c r="DF45" s="1032"/>
      <c r="DG45" s="1030"/>
      <c r="DH45" s="1031"/>
      <c r="DI45" s="1031"/>
      <c r="DJ45" s="1031"/>
      <c r="DK45" s="1032"/>
      <c r="DL45" s="1030"/>
      <c r="DM45" s="1031"/>
      <c r="DN45" s="1031"/>
      <c r="DO45" s="1031"/>
      <c r="DP45" s="1032"/>
      <c r="DQ45" s="1030"/>
      <c r="DR45" s="1031"/>
      <c r="DS45" s="1031"/>
      <c r="DT45" s="1031"/>
      <c r="DU45" s="1032"/>
      <c r="DV45" s="1033"/>
      <c r="DW45" s="1034"/>
      <c r="DX45" s="1034"/>
      <c r="DY45" s="1034"/>
      <c r="DZ45" s="1035"/>
      <c r="EA45" s="226"/>
    </row>
    <row r="46" spans="1:131" ht="26.25" customHeight="1" x14ac:dyDescent="0.15">
      <c r="A46" s="234">
        <v>19</v>
      </c>
      <c r="B46" s="1071"/>
      <c r="C46" s="1072"/>
      <c r="D46" s="1072"/>
      <c r="E46" s="1072"/>
      <c r="F46" s="1072"/>
      <c r="G46" s="1072"/>
      <c r="H46" s="1072"/>
      <c r="I46" s="1072"/>
      <c r="J46" s="1072"/>
      <c r="K46" s="1072"/>
      <c r="L46" s="1072"/>
      <c r="M46" s="1072"/>
      <c r="N46" s="1072"/>
      <c r="O46" s="1072"/>
      <c r="P46" s="1073"/>
      <c r="Q46" s="1079"/>
      <c r="R46" s="1080"/>
      <c r="S46" s="1080"/>
      <c r="T46" s="1080"/>
      <c r="U46" s="1080"/>
      <c r="V46" s="1080"/>
      <c r="W46" s="1080"/>
      <c r="X46" s="1080"/>
      <c r="Y46" s="1080"/>
      <c r="Z46" s="1080"/>
      <c r="AA46" s="1080"/>
      <c r="AB46" s="1080"/>
      <c r="AC46" s="1080"/>
      <c r="AD46" s="1080"/>
      <c r="AE46" s="1081"/>
      <c r="AF46" s="1076"/>
      <c r="AG46" s="1077"/>
      <c r="AH46" s="1077"/>
      <c r="AI46" s="1077"/>
      <c r="AJ46" s="1078"/>
      <c r="AK46" s="1016"/>
      <c r="AL46" s="1007"/>
      <c r="AM46" s="1007"/>
      <c r="AN46" s="1007"/>
      <c r="AO46" s="1007"/>
      <c r="AP46" s="1007"/>
      <c r="AQ46" s="1007"/>
      <c r="AR46" s="1007"/>
      <c r="AS46" s="1007"/>
      <c r="AT46" s="1007"/>
      <c r="AU46" s="1007"/>
      <c r="AV46" s="1007"/>
      <c r="AW46" s="1007"/>
      <c r="AX46" s="1007"/>
      <c r="AY46" s="1007"/>
      <c r="AZ46" s="1082"/>
      <c r="BA46" s="1082"/>
      <c r="BB46" s="1082"/>
      <c r="BC46" s="1082"/>
      <c r="BD46" s="1082"/>
      <c r="BE46" s="1008"/>
      <c r="BF46" s="1008"/>
      <c r="BG46" s="1008"/>
      <c r="BH46" s="1008"/>
      <c r="BI46" s="1009"/>
      <c r="BJ46" s="228"/>
      <c r="BK46" s="228"/>
      <c r="BL46" s="228"/>
      <c r="BM46" s="228"/>
      <c r="BN46" s="228"/>
      <c r="BO46" s="237"/>
      <c r="BP46" s="237"/>
      <c r="BQ46" s="234">
        <v>40</v>
      </c>
      <c r="BR46" s="235"/>
      <c r="BS46" s="1033"/>
      <c r="BT46" s="1034"/>
      <c r="BU46" s="1034"/>
      <c r="BV46" s="1034"/>
      <c r="BW46" s="1034"/>
      <c r="BX46" s="1034"/>
      <c r="BY46" s="1034"/>
      <c r="BZ46" s="1034"/>
      <c r="CA46" s="1034"/>
      <c r="CB46" s="1034"/>
      <c r="CC46" s="1034"/>
      <c r="CD46" s="1034"/>
      <c r="CE46" s="1034"/>
      <c r="CF46" s="1034"/>
      <c r="CG46" s="1055"/>
      <c r="CH46" s="1030"/>
      <c r="CI46" s="1031"/>
      <c r="CJ46" s="1031"/>
      <c r="CK46" s="1031"/>
      <c r="CL46" s="1032"/>
      <c r="CM46" s="1030"/>
      <c r="CN46" s="1031"/>
      <c r="CO46" s="1031"/>
      <c r="CP46" s="1031"/>
      <c r="CQ46" s="1032"/>
      <c r="CR46" s="1030"/>
      <c r="CS46" s="1031"/>
      <c r="CT46" s="1031"/>
      <c r="CU46" s="1031"/>
      <c r="CV46" s="1032"/>
      <c r="CW46" s="1030"/>
      <c r="CX46" s="1031"/>
      <c r="CY46" s="1031"/>
      <c r="CZ46" s="1031"/>
      <c r="DA46" s="1032"/>
      <c r="DB46" s="1030"/>
      <c r="DC46" s="1031"/>
      <c r="DD46" s="1031"/>
      <c r="DE46" s="1031"/>
      <c r="DF46" s="1032"/>
      <c r="DG46" s="1030"/>
      <c r="DH46" s="1031"/>
      <c r="DI46" s="1031"/>
      <c r="DJ46" s="1031"/>
      <c r="DK46" s="1032"/>
      <c r="DL46" s="1030"/>
      <c r="DM46" s="1031"/>
      <c r="DN46" s="1031"/>
      <c r="DO46" s="1031"/>
      <c r="DP46" s="1032"/>
      <c r="DQ46" s="1030"/>
      <c r="DR46" s="1031"/>
      <c r="DS46" s="1031"/>
      <c r="DT46" s="1031"/>
      <c r="DU46" s="1032"/>
      <c r="DV46" s="1033"/>
      <c r="DW46" s="1034"/>
      <c r="DX46" s="1034"/>
      <c r="DY46" s="1034"/>
      <c r="DZ46" s="1035"/>
      <c r="EA46" s="226"/>
    </row>
    <row r="47" spans="1:131" ht="26.25" customHeight="1" x14ac:dyDescent="0.15">
      <c r="A47" s="234">
        <v>20</v>
      </c>
      <c r="B47" s="1071"/>
      <c r="C47" s="1072"/>
      <c r="D47" s="1072"/>
      <c r="E47" s="1072"/>
      <c r="F47" s="1072"/>
      <c r="G47" s="1072"/>
      <c r="H47" s="1072"/>
      <c r="I47" s="1072"/>
      <c r="J47" s="1072"/>
      <c r="K47" s="1072"/>
      <c r="L47" s="1072"/>
      <c r="M47" s="1072"/>
      <c r="N47" s="1072"/>
      <c r="O47" s="1072"/>
      <c r="P47" s="1073"/>
      <c r="Q47" s="1079"/>
      <c r="R47" s="1080"/>
      <c r="S47" s="1080"/>
      <c r="T47" s="1080"/>
      <c r="U47" s="1080"/>
      <c r="V47" s="1080"/>
      <c r="W47" s="1080"/>
      <c r="X47" s="1080"/>
      <c r="Y47" s="1080"/>
      <c r="Z47" s="1080"/>
      <c r="AA47" s="1080"/>
      <c r="AB47" s="1080"/>
      <c r="AC47" s="1080"/>
      <c r="AD47" s="1080"/>
      <c r="AE47" s="1081"/>
      <c r="AF47" s="1076"/>
      <c r="AG47" s="1077"/>
      <c r="AH47" s="1077"/>
      <c r="AI47" s="1077"/>
      <c r="AJ47" s="1078"/>
      <c r="AK47" s="1016"/>
      <c r="AL47" s="1007"/>
      <c r="AM47" s="1007"/>
      <c r="AN47" s="1007"/>
      <c r="AO47" s="1007"/>
      <c r="AP47" s="1007"/>
      <c r="AQ47" s="1007"/>
      <c r="AR47" s="1007"/>
      <c r="AS47" s="1007"/>
      <c r="AT47" s="1007"/>
      <c r="AU47" s="1007"/>
      <c r="AV47" s="1007"/>
      <c r="AW47" s="1007"/>
      <c r="AX47" s="1007"/>
      <c r="AY47" s="1007"/>
      <c r="AZ47" s="1082"/>
      <c r="BA47" s="1082"/>
      <c r="BB47" s="1082"/>
      <c r="BC47" s="1082"/>
      <c r="BD47" s="1082"/>
      <c r="BE47" s="1008"/>
      <c r="BF47" s="1008"/>
      <c r="BG47" s="1008"/>
      <c r="BH47" s="1008"/>
      <c r="BI47" s="1009"/>
      <c r="BJ47" s="228"/>
      <c r="BK47" s="228"/>
      <c r="BL47" s="228"/>
      <c r="BM47" s="228"/>
      <c r="BN47" s="228"/>
      <c r="BO47" s="237"/>
      <c r="BP47" s="237"/>
      <c r="BQ47" s="234">
        <v>41</v>
      </c>
      <c r="BR47" s="235"/>
      <c r="BS47" s="1033"/>
      <c r="BT47" s="1034"/>
      <c r="BU47" s="1034"/>
      <c r="BV47" s="1034"/>
      <c r="BW47" s="1034"/>
      <c r="BX47" s="1034"/>
      <c r="BY47" s="1034"/>
      <c r="BZ47" s="1034"/>
      <c r="CA47" s="1034"/>
      <c r="CB47" s="1034"/>
      <c r="CC47" s="1034"/>
      <c r="CD47" s="1034"/>
      <c r="CE47" s="1034"/>
      <c r="CF47" s="1034"/>
      <c r="CG47" s="1055"/>
      <c r="CH47" s="1030"/>
      <c r="CI47" s="1031"/>
      <c r="CJ47" s="1031"/>
      <c r="CK47" s="1031"/>
      <c r="CL47" s="1032"/>
      <c r="CM47" s="1030"/>
      <c r="CN47" s="1031"/>
      <c r="CO47" s="1031"/>
      <c r="CP47" s="1031"/>
      <c r="CQ47" s="1032"/>
      <c r="CR47" s="1030"/>
      <c r="CS47" s="1031"/>
      <c r="CT47" s="1031"/>
      <c r="CU47" s="1031"/>
      <c r="CV47" s="1032"/>
      <c r="CW47" s="1030"/>
      <c r="CX47" s="1031"/>
      <c r="CY47" s="1031"/>
      <c r="CZ47" s="1031"/>
      <c r="DA47" s="1032"/>
      <c r="DB47" s="1030"/>
      <c r="DC47" s="1031"/>
      <c r="DD47" s="1031"/>
      <c r="DE47" s="1031"/>
      <c r="DF47" s="1032"/>
      <c r="DG47" s="1030"/>
      <c r="DH47" s="1031"/>
      <c r="DI47" s="1031"/>
      <c r="DJ47" s="1031"/>
      <c r="DK47" s="1032"/>
      <c r="DL47" s="1030"/>
      <c r="DM47" s="1031"/>
      <c r="DN47" s="1031"/>
      <c r="DO47" s="1031"/>
      <c r="DP47" s="1032"/>
      <c r="DQ47" s="1030"/>
      <c r="DR47" s="1031"/>
      <c r="DS47" s="1031"/>
      <c r="DT47" s="1031"/>
      <c r="DU47" s="1032"/>
      <c r="DV47" s="1033"/>
      <c r="DW47" s="1034"/>
      <c r="DX47" s="1034"/>
      <c r="DY47" s="1034"/>
      <c r="DZ47" s="1035"/>
      <c r="EA47" s="226"/>
    </row>
    <row r="48" spans="1:131" ht="26.25" customHeight="1" x14ac:dyDescent="0.15">
      <c r="A48" s="234">
        <v>21</v>
      </c>
      <c r="B48" s="1071"/>
      <c r="C48" s="1072"/>
      <c r="D48" s="1072"/>
      <c r="E48" s="1072"/>
      <c r="F48" s="1072"/>
      <c r="G48" s="1072"/>
      <c r="H48" s="1072"/>
      <c r="I48" s="1072"/>
      <c r="J48" s="1072"/>
      <c r="K48" s="1072"/>
      <c r="L48" s="1072"/>
      <c r="M48" s="1072"/>
      <c r="N48" s="1072"/>
      <c r="O48" s="1072"/>
      <c r="P48" s="1073"/>
      <c r="Q48" s="1079"/>
      <c r="R48" s="1080"/>
      <c r="S48" s="1080"/>
      <c r="T48" s="1080"/>
      <c r="U48" s="1080"/>
      <c r="V48" s="1080"/>
      <c r="W48" s="1080"/>
      <c r="X48" s="1080"/>
      <c r="Y48" s="1080"/>
      <c r="Z48" s="1080"/>
      <c r="AA48" s="1080"/>
      <c r="AB48" s="1080"/>
      <c r="AC48" s="1080"/>
      <c r="AD48" s="1080"/>
      <c r="AE48" s="1081"/>
      <c r="AF48" s="1076"/>
      <c r="AG48" s="1077"/>
      <c r="AH48" s="1077"/>
      <c r="AI48" s="1077"/>
      <c r="AJ48" s="1078"/>
      <c r="AK48" s="1016"/>
      <c r="AL48" s="1007"/>
      <c r="AM48" s="1007"/>
      <c r="AN48" s="1007"/>
      <c r="AO48" s="1007"/>
      <c r="AP48" s="1007"/>
      <c r="AQ48" s="1007"/>
      <c r="AR48" s="1007"/>
      <c r="AS48" s="1007"/>
      <c r="AT48" s="1007"/>
      <c r="AU48" s="1007"/>
      <c r="AV48" s="1007"/>
      <c r="AW48" s="1007"/>
      <c r="AX48" s="1007"/>
      <c r="AY48" s="1007"/>
      <c r="AZ48" s="1082"/>
      <c r="BA48" s="1082"/>
      <c r="BB48" s="1082"/>
      <c r="BC48" s="1082"/>
      <c r="BD48" s="1082"/>
      <c r="BE48" s="1008"/>
      <c r="BF48" s="1008"/>
      <c r="BG48" s="1008"/>
      <c r="BH48" s="1008"/>
      <c r="BI48" s="1009"/>
      <c r="BJ48" s="228"/>
      <c r="BK48" s="228"/>
      <c r="BL48" s="228"/>
      <c r="BM48" s="228"/>
      <c r="BN48" s="228"/>
      <c r="BO48" s="237"/>
      <c r="BP48" s="237"/>
      <c r="BQ48" s="234">
        <v>42</v>
      </c>
      <c r="BR48" s="235"/>
      <c r="BS48" s="1033"/>
      <c r="BT48" s="1034"/>
      <c r="BU48" s="1034"/>
      <c r="BV48" s="1034"/>
      <c r="BW48" s="1034"/>
      <c r="BX48" s="1034"/>
      <c r="BY48" s="1034"/>
      <c r="BZ48" s="1034"/>
      <c r="CA48" s="1034"/>
      <c r="CB48" s="1034"/>
      <c r="CC48" s="1034"/>
      <c r="CD48" s="1034"/>
      <c r="CE48" s="1034"/>
      <c r="CF48" s="1034"/>
      <c r="CG48" s="1055"/>
      <c r="CH48" s="1030"/>
      <c r="CI48" s="1031"/>
      <c r="CJ48" s="1031"/>
      <c r="CK48" s="1031"/>
      <c r="CL48" s="1032"/>
      <c r="CM48" s="1030"/>
      <c r="CN48" s="1031"/>
      <c r="CO48" s="1031"/>
      <c r="CP48" s="1031"/>
      <c r="CQ48" s="1032"/>
      <c r="CR48" s="1030"/>
      <c r="CS48" s="1031"/>
      <c r="CT48" s="1031"/>
      <c r="CU48" s="1031"/>
      <c r="CV48" s="1032"/>
      <c r="CW48" s="1030"/>
      <c r="CX48" s="1031"/>
      <c r="CY48" s="1031"/>
      <c r="CZ48" s="1031"/>
      <c r="DA48" s="1032"/>
      <c r="DB48" s="1030"/>
      <c r="DC48" s="1031"/>
      <c r="DD48" s="1031"/>
      <c r="DE48" s="1031"/>
      <c r="DF48" s="1032"/>
      <c r="DG48" s="1030"/>
      <c r="DH48" s="1031"/>
      <c r="DI48" s="1031"/>
      <c r="DJ48" s="1031"/>
      <c r="DK48" s="1032"/>
      <c r="DL48" s="1030"/>
      <c r="DM48" s="1031"/>
      <c r="DN48" s="1031"/>
      <c r="DO48" s="1031"/>
      <c r="DP48" s="1032"/>
      <c r="DQ48" s="1030"/>
      <c r="DR48" s="1031"/>
      <c r="DS48" s="1031"/>
      <c r="DT48" s="1031"/>
      <c r="DU48" s="1032"/>
      <c r="DV48" s="1033"/>
      <c r="DW48" s="1034"/>
      <c r="DX48" s="1034"/>
      <c r="DY48" s="1034"/>
      <c r="DZ48" s="1035"/>
      <c r="EA48" s="226"/>
    </row>
    <row r="49" spans="1:131" ht="26.25" customHeight="1" x14ac:dyDescent="0.15">
      <c r="A49" s="234">
        <v>22</v>
      </c>
      <c r="B49" s="1071"/>
      <c r="C49" s="1072"/>
      <c r="D49" s="1072"/>
      <c r="E49" s="1072"/>
      <c r="F49" s="1072"/>
      <c r="G49" s="1072"/>
      <c r="H49" s="1072"/>
      <c r="I49" s="1072"/>
      <c r="J49" s="1072"/>
      <c r="K49" s="1072"/>
      <c r="L49" s="1072"/>
      <c r="M49" s="1072"/>
      <c r="N49" s="1072"/>
      <c r="O49" s="1072"/>
      <c r="P49" s="1073"/>
      <c r="Q49" s="1079"/>
      <c r="R49" s="1080"/>
      <c r="S49" s="1080"/>
      <c r="T49" s="1080"/>
      <c r="U49" s="1080"/>
      <c r="V49" s="1080"/>
      <c r="W49" s="1080"/>
      <c r="X49" s="1080"/>
      <c r="Y49" s="1080"/>
      <c r="Z49" s="1080"/>
      <c r="AA49" s="1080"/>
      <c r="AB49" s="1080"/>
      <c r="AC49" s="1080"/>
      <c r="AD49" s="1080"/>
      <c r="AE49" s="1081"/>
      <c r="AF49" s="1076"/>
      <c r="AG49" s="1077"/>
      <c r="AH49" s="1077"/>
      <c r="AI49" s="1077"/>
      <c r="AJ49" s="1078"/>
      <c r="AK49" s="1016"/>
      <c r="AL49" s="1007"/>
      <c r="AM49" s="1007"/>
      <c r="AN49" s="1007"/>
      <c r="AO49" s="1007"/>
      <c r="AP49" s="1007"/>
      <c r="AQ49" s="1007"/>
      <c r="AR49" s="1007"/>
      <c r="AS49" s="1007"/>
      <c r="AT49" s="1007"/>
      <c r="AU49" s="1007"/>
      <c r="AV49" s="1007"/>
      <c r="AW49" s="1007"/>
      <c r="AX49" s="1007"/>
      <c r="AY49" s="1007"/>
      <c r="AZ49" s="1082"/>
      <c r="BA49" s="1082"/>
      <c r="BB49" s="1082"/>
      <c r="BC49" s="1082"/>
      <c r="BD49" s="1082"/>
      <c r="BE49" s="1008"/>
      <c r="BF49" s="1008"/>
      <c r="BG49" s="1008"/>
      <c r="BH49" s="1008"/>
      <c r="BI49" s="1009"/>
      <c r="BJ49" s="228"/>
      <c r="BK49" s="228"/>
      <c r="BL49" s="228"/>
      <c r="BM49" s="228"/>
      <c r="BN49" s="228"/>
      <c r="BO49" s="237"/>
      <c r="BP49" s="237"/>
      <c r="BQ49" s="234">
        <v>43</v>
      </c>
      <c r="BR49" s="235"/>
      <c r="BS49" s="1033"/>
      <c r="BT49" s="1034"/>
      <c r="BU49" s="1034"/>
      <c r="BV49" s="1034"/>
      <c r="BW49" s="1034"/>
      <c r="BX49" s="1034"/>
      <c r="BY49" s="1034"/>
      <c r="BZ49" s="1034"/>
      <c r="CA49" s="1034"/>
      <c r="CB49" s="1034"/>
      <c r="CC49" s="1034"/>
      <c r="CD49" s="1034"/>
      <c r="CE49" s="1034"/>
      <c r="CF49" s="1034"/>
      <c r="CG49" s="1055"/>
      <c r="CH49" s="1030"/>
      <c r="CI49" s="1031"/>
      <c r="CJ49" s="1031"/>
      <c r="CK49" s="1031"/>
      <c r="CL49" s="1032"/>
      <c r="CM49" s="1030"/>
      <c r="CN49" s="1031"/>
      <c r="CO49" s="1031"/>
      <c r="CP49" s="1031"/>
      <c r="CQ49" s="1032"/>
      <c r="CR49" s="1030"/>
      <c r="CS49" s="1031"/>
      <c r="CT49" s="1031"/>
      <c r="CU49" s="1031"/>
      <c r="CV49" s="1032"/>
      <c r="CW49" s="1030"/>
      <c r="CX49" s="1031"/>
      <c r="CY49" s="1031"/>
      <c r="CZ49" s="1031"/>
      <c r="DA49" s="1032"/>
      <c r="DB49" s="1030"/>
      <c r="DC49" s="1031"/>
      <c r="DD49" s="1031"/>
      <c r="DE49" s="1031"/>
      <c r="DF49" s="1032"/>
      <c r="DG49" s="1030"/>
      <c r="DH49" s="1031"/>
      <c r="DI49" s="1031"/>
      <c r="DJ49" s="1031"/>
      <c r="DK49" s="1032"/>
      <c r="DL49" s="1030"/>
      <c r="DM49" s="1031"/>
      <c r="DN49" s="1031"/>
      <c r="DO49" s="1031"/>
      <c r="DP49" s="1032"/>
      <c r="DQ49" s="1030"/>
      <c r="DR49" s="1031"/>
      <c r="DS49" s="1031"/>
      <c r="DT49" s="1031"/>
      <c r="DU49" s="1032"/>
      <c r="DV49" s="1033"/>
      <c r="DW49" s="1034"/>
      <c r="DX49" s="1034"/>
      <c r="DY49" s="1034"/>
      <c r="DZ49" s="1035"/>
      <c r="EA49" s="226"/>
    </row>
    <row r="50" spans="1:131" ht="26.25" customHeight="1" x14ac:dyDescent="0.15">
      <c r="A50" s="234">
        <v>23</v>
      </c>
      <c r="B50" s="1071"/>
      <c r="C50" s="1072"/>
      <c r="D50" s="1072"/>
      <c r="E50" s="1072"/>
      <c r="F50" s="1072"/>
      <c r="G50" s="1072"/>
      <c r="H50" s="1072"/>
      <c r="I50" s="1072"/>
      <c r="J50" s="1072"/>
      <c r="K50" s="1072"/>
      <c r="L50" s="1072"/>
      <c r="M50" s="1072"/>
      <c r="N50" s="1072"/>
      <c r="O50" s="1072"/>
      <c r="P50" s="1073"/>
      <c r="Q50" s="1074"/>
      <c r="R50" s="1066"/>
      <c r="S50" s="1066"/>
      <c r="T50" s="1066"/>
      <c r="U50" s="1066"/>
      <c r="V50" s="1066"/>
      <c r="W50" s="1066"/>
      <c r="X50" s="1066"/>
      <c r="Y50" s="1066"/>
      <c r="Z50" s="1066"/>
      <c r="AA50" s="1066"/>
      <c r="AB50" s="1066"/>
      <c r="AC50" s="1066"/>
      <c r="AD50" s="1066"/>
      <c r="AE50" s="1075"/>
      <c r="AF50" s="1076"/>
      <c r="AG50" s="1077"/>
      <c r="AH50" s="1077"/>
      <c r="AI50" s="1077"/>
      <c r="AJ50" s="1078"/>
      <c r="AK50" s="1065"/>
      <c r="AL50" s="1066"/>
      <c r="AM50" s="1066"/>
      <c r="AN50" s="1066"/>
      <c r="AO50" s="1066"/>
      <c r="AP50" s="1066"/>
      <c r="AQ50" s="1066"/>
      <c r="AR50" s="1066"/>
      <c r="AS50" s="1066"/>
      <c r="AT50" s="1066"/>
      <c r="AU50" s="1066"/>
      <c r="AV50" s="1066"/>
      <c r="AW50" s="1066"/>
      <c r="AX50" s="1066"/>
      <c r="AY50" s="1066"/>
      <c r="AZ50" s="1067"/>
      <c r="BA50" s="1067"/>
      <c r="BB50" s="1067"/>
      <c r="BC50" s="1067"/>
      <c r="BD50" s="1067"/>
      <c r="BE50" s="1008"/>
      <c r="BF50" s="1008"/>
      <c r="BG50" s="1008"/>
      <c r="BH50" s="1008"/>
      <c r="BI50" s="1009"/>
      <c r="BJ50" s="228"/>
      <c r="BK50" s="228"/>
      <c r="BL50" s="228"/>
      <c r="BM50" s="228"/>
      <c r="BN50" s="228"/>
      <c r="BO50" s="237"/>
      <c r="BP50" s="237"/>
      <c r="BQ50" s="234">
        <v>44</v>
      </c>
      <c r="BR50" s="235"/>
      <c r="BS50" s="1033"/>
      <c r="BT50" s="1034"/>
      <c r="BU50" s="1034"/>
      <c r="BV50" s="1034"/>
      <c r="BW50" s="1034"/>
      <c r="BX50" s="1034"/>
      <c r="BY50" s="1034"/>
      <c r="BZ50" s="1034"/>
      <c r="CA50" s="1034"/>
      <c r="CB50" s="1034"/>
      <c r="CC50" s="1034"/>
      <c r="CD50" s="1034"/>
      <c r="CE50" s="1034"/>
      <c r="CF50" s="1034"/>
      <c r="CG50" s="1055"/>
      <c r="CH50" s="1030"/>
      <c r="CI50" s="1031"/>
      <c r="CJ50" s="1031"/>
      <c r="CK50" s="1031"/>
      <c r="CL50" s="1032"/>
      <c r="CM50" s="1030"/>
      <c r="CN50" s="1031"/>
      <c r="CO50" s="1031"/>
      <c r="CP50" s="1031"/>
      <c r="CQ50" s="1032"/>
      <c r="CR50" s="1030"/>
      <c r="CS50" s="1031"/>
      <c r="CT50" s="1031"/>
      <c r="CU50" s="1031"/>
      <c r="CV50" s="1032"/>
      <c r="CW50" s="1030"/>
      <c r="CX50" s="1031"/>
      <c r="CY50" s="1031"/>
      <c r="CZ50" s="1031"/>
      <c r="DA50" s="1032"/>
      <c r="DB50" s="1030"/>
      <c r="DC50" s="1031"/>
      <c r="DD50" s="1031"/>
      <c r="DE50" s="1031"/>
      <c r="DF50" s="1032"/>
      <c r="DG50" s="1030"/>
      <c r="DH50" s="1031"/>
      <c r="DI50" s="1031"/>
      <c r="DJ50" s="1031"/>
      <c r="DK50" s="1032"/>
      <c r="DL50" s="1030"/>
      <c r="DM50" s="1031"/>
      <c r="DN50" s="1031"/>
      <c r="DO50" s="1031"/>
      <c r="DP50" s="1032"/>
      <c r="DQ50" s="1030"/>
      <c r="DR50" s="1031"/>
      <c r="DS50" s="1031"/>
      <c r="DT50" s="1031"/>
      <c r="DU50" s="1032"/>
      <c r="DV50" s="1033"/>
      <c r="DW50" s="1034"/>
      <c r="DX50" s="1034"/>
      <c r="DY50" s="1034"/>
      <c r="DZ50" s="1035"/>
      <c r="EA50" s="226"/>
    </row>
    <row r="51" spans="1:131" ht="26.25" customHeight="1" x14ac:dyDescent="0.15">
      <c r="A51" s="234">
        <v>24</v>
      </c>
      <c r="B51" s="1071"/>
      <c r="C51" s="1072"/>
      <c r="D51" s="1072"/>
      <c r="E51" s="1072"/>
      <c r="F51" s="1072"/>
      <c r="G51" s="1072"/>
      <c r="H51" s="1072"/>
      <c r="I51" s="1072"/>
      <c r="J51" s="1072"/>
      <c r="K51" s="1072"/>
      <c r="L51" s="1072"/>
      <c r="M51" s="1072"/>
      <c r="N51" s="1072"/>
      <c r="O51" s="1072"/>
      <c r="P51" s="1073"/>
      <c r="Q51" s="1074"/>
      <c r="R51" s="1066"/>
      <c r="S51" s="1066"/>
      <c r="T51" s="1066"/>
      <c r="U51" s="1066"/>
      <c r="V51" s="1066"/>
      <c r="W51" s="1066"/>
      <c r="X51" s="1066"/>
      <c r="Y51" s="1066"/>
      <c r="Z51" s="1066"/>
      <c r="AA51" s="1066"/>
      <c r="AB51" s="1066"/>
      <c r="AC51" s="1066"/>
      <c r="AD51" s="1066"/>
      <c r="AE51" s="1075"/>
      <c r="AF51" s="1076"/>
      <c r="AG51" s="1077"/>
      <c r="AH51" s="1077"/>
      <c r="AI51" s="1077"/>
      <c r="AJ51" s="1078"/>
      <c r="AK51" s="1065"/>
      <c r="AL51" s="1066"/>
      <c r="AM51" s="1066"/>
      <c r="AN51" s="1066"/>
      <c r="AO51" s="1066"/>
      <c r="AP51" s="1066"/>
      <c r="AQ51" s="1066"/>
      <c r="AR51" s="1066"/>
      <c r="AS51" s="1066"/>
      <c r="AT51" s="1066"/>
      <c r="AU51" s="1066"/>
      <c r="AV51" s="1066"/>
      <c r="AW51" s="1066"/>
      <c r="AX51" s="1066"/>
      <c r="AY51" s="1066"/>
      <c r="AZ51" s="1067"/>
      <c r="BA51" s="1067"/>
      <c r="BB51" s="1067"/>
      <c r="BC51" s="1067"/>
      <c r="BD51" s="1067"/>
      <c r="BE51" s="1008"/>
      <c r="BF51" s="1008"/>
      <c r="BG51" s="1008"/>
      <c r="BH51" s="1008"/>
      <c r="BI51" s="1009"/>
      <c r="BJ51" s="228"/>
      <c r="BK51" s="228"/>
      <c r="BL51" s="228"/>
      <c r="BM51" s="228"/>
      <c r="BN51" s="228"/>
      <c r="BO51" s="237"/>
      <c r="BP51" s="237"/>
      <c r="BQ51" s="234">
        <v>45</v>
      </c>
      <c r="BR51" s="235"/>
      <c r="BS51" s="1033"/>
      <c r="BT51" s="1034"/>
      <c r="BU51" s="1034"/>
      <c r="BV51" s="1034"/>
      <c r="BW51" s="1034"/>
      <c r="BX51" s="1034"/>
      <c r="BY51" s="1034"/>
      <c r="BZ51" s="1034"/>
      <c r="CA51" s="1034"/>
      <c r="CB51" s="1034"/>
      <c r="CC51" s="1034"/>
      <c r="CD51" s="1034"/>
      <c r="CE51" s="1034"/>
      <c r="CF51" s="1034"/>
      <c r="CG51" s="1055"/>
      <c r="CH51" s="1030"/>
      <c r="CI51" s="1031"/>
      <c r="CJ51" s="1031"/>
      <c r="CK51" s="1031"/>
      <c r="CL51" s="1032"/>
      <c r="CM51" s="1030"/>
      <c r="CN51" s="1031"/>
      <c r="CO51" s="1031"/>
      <c r="CP51" s="1031"/>
      <c r="CQ51" s="1032"/>
      <c r="CR51" s="1030"/>
      <c r="CS51" s="1031"/>
      <c r="CT51" s="1031"/>
      <c r="CU51" s="1031"/>
      <c r="CV51" s="1032"/>
      <c r="CW51" s="1030"/>
      <c r="CX51" s="1031"/>
      <c r="CY51" s="1031"/>
      <c r="CZ51" s="1031"/>
      <c r="DA51" s="1032"/>
      <c r="DB51" s="1030"/>
      <c r="DC51" s="1031"/>
      <c r="DD51" s="1031"/>
      <c r="DE51" s="1031"/>
      <c r="DF51" s="1032"/>
      <c r="DG51" s="1030"/>
      <c r="DH51" s="1031"/>
      <c r="DI51" s="1031"/>
      <c r="DJ51" s="1031"/>
      <c r="DK51" s="1032"/>
      <c r="DL51" s="1030"/>
      <c r="DM51" s="1031"/>
      <c r="DN51" s="1031"/>
      <c r="DO51" s="1031"/>
      <c r="DP51" s="1032"/>
      <c r="DQ51" s="1030"/>
      <c r="DR51" s="1031"/>
      <c r="DS51" s="1031"/>
      <c r="DT51" s="1031"/>
      <c r="DU51" s="1032"/>
      <c r="DV51" s="1033"/>
      <c r="DW51" s="1034"/>
      <c r="DX51" s="1034"/>
      <c r="DY51" s="1034"/>
      <c r="DZ51" s="1035"/>
      <c r="EA51" s="226"/>
    </row>
    <row r="52" spans="1:131" ht="26.25" customHeight="1" x14ac:dyDescent="0.15">
      <c r="A52" s="234">
        <v>25</v>
      </c>
      <c r="B52" s="1071"/>
      <c r="C52" s="1072"/>
      <c r="D52" s="1072"/>
      <c r="E52" s="1072"/>
      <c r="F52" s="1072"/>
      <c r="G52" s="1072"/>
      <c r="H52" s="1072"/>
      <c r="I52" s="1072"/>
      <c r="J52" s="1072"/>
      <c r="K52" s="1072"/>
      <c r="L52" s="1072"/>
      <c r="M52" s="1072"/>
      <c r="N52" s="1072"/>
      <c r="O52" s="1072"/>
      <c r="P52" s="1073"/>
      <c r="Q52" s="1074"/>
      <c r="R52" s="1066"/>
      <c r="S52" s="1066"/>
      <c r="T52" s="1066"/>
      <c r="U52" s="1066"/>
      <c r="V52" s="1066"/>
      <c r="W52" s="1066"/>
      <c r="X52" s="1066"/>
      <c r="Y52" s="1066"/>
      <c r="Z52" s="1066"/>
      <c r="AA52" s="1066"/>
      <c r="AB52" s="1066"/>
      <c r="AC52" s="1066"/>
      <c r="AD52" s="1066"/>
      <c r="AE52" s="1075"/>
      <c r="AF52" s="1076"/>
      <c r="AG52" s="1077"/>
      <c r="AH52" s="1077"/>
      <c r="AI52" s="1077"/>
      <c r="AJ52" s="1078"/>
      <c r="AK52" s="1065"/>
      <c r="AL52" s="1066"/>
      <c r="AM52" s="1066"/>
      <c r="AN52" s="1066"/>
      <c r="AO52" s="1066"/>
      <c r="AP52" s="1066"/>
      <c r="AQ52" s="1066"/>
      <c r="AR52" s="1066"/>
      <c r="AS52" s="1066"/>
      <c r="AT52" s="1066"/>
      <c r="AU52" s="1066"/>
      <c r="AV52" s="1066"/>
      <c r="AW52" s="1066"/>
      <c r="AX52" s="1066"/>
      <c r="AY52" s="1066"/>
      <c r="AZ52" s="1067"/>
      <c r="BA52" s="1067"/>
      <c r="BB52" s="1067"/>
      <c r="BC52" s="1067"/>
      <c r="BD52" s="1067"/>
      <c r="BE52" s="1008"/>
      <c r="BF52" s="1008"/>
      <c r="BG52" s="1008"/>
      <c r="BH52" s="1008"/>
      <c r="BI52" s="1009"/>
      <c r="BJ52" s="228"/>
      <c r="BK52" s="228"/>
      <c r="BL52" s="228"/>
      <c r="BM52" s="228"/>
      <c r="BN52" s="228"/>
      <c r="BO52" s="237"/>
      <c r="BP52" s="237"/>
      <c r="BQ52" s="234">
        <v>46</v>
      </c>
      <c r="BR52" s="235"/>
      <c r="BS52" s="1033"/>
      <c r="BT52" s="1034"/>
      <c r="BU52" s="1034"/>
      <c r="BV52" s="1034"/>
      <c r="BW52" s="1034"/>
      <c r="BX52" s="1034"/>
      <c r="BY52" s="1034"/>
      <c r="BZ52" s="1034"/>
      <c r="CA52" s="1034"/>
      <c r="CB52" s="1034"/>
      <c r="CC52" s="1034"/>
      <c r="CD52" s="1034"/>
      <c r="CE52" s="1034"/>
      <c r="CF52" s="1034"/>
      <c r="CG52" s="1055"/>
      <c r="CH52" s="1030"/>
      <c r="CI52" s="1031"/>
      <c r="CJ52" s="1031"/>
      <c r="CK52" s="1031"/>
      <c r="CL52" s="1032"/>
      <c r="CM52" s="1030"/>
      <c r="CN52" s="1031"/>
      <c r="CO52" s="1031"/>
      <c r="CP52" s="1031"/>
      <c r="CQ52" s="1032"/>
      <c r="CR52" s="1030"/>
      <c r="CS52" s="1031"/>
      <c r="CT52" s="1031"/>
      <c r="CU52" s="1031"/>
      <c r="CV52" s="1032"/>
      <c r="CW52" s="1030"/>
      <c r="CX52" s="1031"/>
      <c r="CY52" s="1031"/>
      <c r="CZ52" s="1031"/>
      <c r="DA52" s="1032"/>
      <c r="DB52" s="1030"/>
      <c r="DC52" s="1031"/>
      <c r="DD52" s="1031"/>
      <c r="DE52" s="1031"/>
      <c r="DF52" s="1032"/>
      <c r="DG52" s="1030"/>
      <c r="DH52" s="1031"/>
      <c r="DI52" s="1031"/>
      <c r="DJ52" s="1031"/>
      <c r="DK52" s="1032"/>
      <c r="DL52" s="1030"/>
      <c r="DM52" s="1031"/>
      <c r="DN52" s="1031"/>
      <c r="DO52" s="1031"/>
      <c r="DP52" s="1032"/>
      <c r="DQ52" s="1030"/>
      <c r="DR52" s="1031"/>
      <c r="DS52" s="1031"/>
      <c r="DT52" s="1031"/>
      <c r="DU52" s="1032"/>
      <c r="DV52" s="1033"/>
      <c r="DW52" s="1034"/>
      <c r="DX52" s="1034"/>
      <c r="DY52" s="1034"/>
      <c r="DZ52" s="1035"/>
      <c r="EA52" s="226"/>
    </row>
    <row r="53" spans="1:131" ht="26.25" customHeight="1" x14ac:dyDescent="0.15">
      <c r="A53" s="234">
        <v>26</v>
      </c>
      <c r="B53" s="1071"/>
      <c r="C53" s="1072"/>
      <c r="D53" s="1072"/>
      <c r="E53" s="1072"/>
      <c r="F53" s="1072"/>
      <c r="G53" s="1072"/>
      <c r="H53" s="1072"/>
      <c r="I53" s="1072"/>
      <c r="J53" s="1072"/>
      <c r="K53" s="1072"/>
      <c r="L53" s="1072"/>
      <c r="M53" s="1072"/>
      <c r="N53" s="1072"/>
      <c r="O53" s="1072"/>
      <c r="P53" s="1073"/>
      <c r="Q53" s="1074"/>
      <c r="R53" s="1066"/>
      <c r="S53" s="1066"/>
      <c r="T53" s="1066"/>
      <c r="U53" s="1066"/>
      <c r="V53" s="1066"/>
      <c r="W53" s="1066"/>
      <c r="X53" s="1066"/>
      <c r="Y53" s="1066"/>
      <c r="Z53" s="1066"/>
      <c r="AA53" s="1066"/>
      <c r="AB53" s="1066"/>
      <c r="AC53" s="1066"/>
      <c r="AD53" s="1066"/>
      <c r="AE53" s="1075"/>
      <c r="AF53" s="1076"/>
      <c r="AG53" s="1077"/>
      <c r="AH53" s="1077"/>
      <c r="AI53" s="1077"/>
      <c r="AJ53" s="1078"/>
      <c r="AK53" s="1065"/>
      <c r="AL53" s="1066"/>
      <c r="AM53" s="1066"/>
      <c r="AN53" s="1066"/>
      <c r="AO53" s="1066"/>
      <c r="AP53" s="1066"/>
      <c r="AQ53" s="1066"/>
      <c r="AR53" s="1066"/>
      <c r="AS53" s="1066"/>
      <c r="AT53" s="1066"/>
      <c r="AU53" s="1066"/>
      <c r="AV53" s="1066"/>
      <c r="AW53" s="1066"/>
      <c r="AX53" s="1066"/>
      <c r="AY53" s="1066"/>
      <c r="AZ53" s="1067"/>
      <c r="BA53" s="1067"/>
      <c r="BB53" s="1067"/>
      <c r="BC53" s="1067"/>
      <c r="BD53" s="1067"/>
      <c r="BE53" s="1008"/>
      <c r="BF53" s="1008"/>
      <c r="BG53" s="1008"/>
      <c r="BH53" s="1008"/>
      <c r="BI53" s="1009"/>
      <c r="BJ53" s="228"/>
      <c r="BK53" s="228"/>
      <c r="BL53" s="228"/>
      <c r="BM53" s="228"/>
      <c r="BN53" s="228"/>
      <c r="BO53" s="237"/>
      <c r="BP53" s="237"/>
      <c r="BQ53" s="234">
        <v>47</v>
      </c>
      <c r="BR53" s="235"/>
      <c r="BS53" s="1033"/>
      <c r="BT53" s="1034"/>
      <c r="BU53" s="1034"/>
      <c r="BV53" s="1034"/>
      <c r="BW53" s="1034"/>
      <c r="BX53" s="1034"/>
      <c r="BY53" s="1034"/>
      <c r="BZ53" s="1034"/>
      <c r="CA53" s="1034"/>
      <c r="CB53" s="1034"/>
      <c r="CC53" s="1034"/>
      <c r="CD53" s="1034"/>
      <c r="CE53" s="1034"/>
      <c r="CF53" s="1034"/>
      <c r="CG53" s="1055"/>
      <c r="CH53" s="1030"/>
      <c r="CI53" s="1031"/>
      <c r="CJ53" s="1031"/>
      <c r="CK53" s="1031"/>
      <c r="CL53" s="1032"/>
      <c r="CM53" s="1030"/>
      <c r="CN53" s="1031"/>
      <c r="CO53" s="1031"/>
      <c r="CP53" s="1031"/>
      <c r="CQ53" s="1032"/>
      <c r="CR53" s="1030"/>
      <c r="CS53" s="1031"/>
      <c r="CT53" s="1031"/>
      <c r="CU53" s="1031"/>
      <c r="CV53" s="1032"/>
      <c r="CW53" s="1030"/>
      <c r="CX53" s="1031"/>
      <c r="CY53" s="1031"/>
      <c r="CZ53" s="1031"/>
      <c r="DA53" s="1032"/>
      <c r="DB53" s="1030"/>
      <c r="DC53" s="1031"/>
      <c r="DD53" s="1031"/>
      <c r="DE53" s="1031"/>
      <c r="DF53" s="1032"/>
      <c r="DG53" s="1030"/>
      <c r="DH53" s="1031"/>
      <c r="DI53" s="1031"/>
      <c r="DJ53" s="1031"/>
      <c r="DK53" s="1032"/>
      <c r="DL53" s="1030"/>
      <c r="DM53" s="1031"/>
      <c r="DN53" s="1031"/>
      <c r="DO53" s="1031"/>
      <c r="DP53" s="1032"/>
      <c r="DQ53" s="1030"/>
      <c r="DR53" s="1031"/>
      <c r="DS53" s="1031"/>
      <c r="DT53" s="1031"/>
      <c r="DU53" s="1032"/>
      <c r="DV53" s="1033"/>
      <c r="DW53" s="1034"/>
      <c r="DX53" s="1034"/>
      <c r="DY53" s="1034"/>
      <c r="DZ53" s="1035"/>
      <c r="EA53" s="226"/>
    </row>
    <row r="54" spans="1:131" ht="26.25" customHeight="1" x14ac:dyDescent="0.15">
      <c r="A54" s="234">
        <v>27</v>
      </c>
      <c r="B54" s="1071"/>
      <c r="C54" s="1072"/>
      <c r="D54" s="1072"/>
      <c r="E54" s="1072"/>
      <c r="F54" s="1072"/>
      <c r="G54" s="1072"/>
      <c r="H54" s="1072"/>
      <c r="I54" s="1072"/>
      <c r="J54" s="1072"/>
      <c r="K54" s="1072"/>
      <c r="L54" s="1072"/>
      <c r="M54" s="1072"/>
      <c r="N54" s="1072"/>
      <c r="O54" s="1072"/>
      <c r="P54" s="1073"/>
      <c r="Q54" s="1074"/>
      <c r="R54" s="1066"/>
      <c r="S54" s="1066"/>
      <c r="T54" s="1066"/>
      <c r="U54" s="1066"/>
      <c r="V54" s="1066"/>
      <c r="W54" s="1066"/>
      <c r="X54" s="1066"/>
      <c r="Y54" s="1066"/>
      <c r="Z54" s="1066"/>
      <c r="AA54" s="1066"/>
      <c r="AB54" s="1066"/>
      <c r="AC54" s="1066"/>
      <c r="AD54" s="1066"/>
      <c r="AE54" s="1075"/>
      <c r="AF54" s="1076"/>
      <c r="AG54" s="1077"/>
      <c r="AH54" s="1077"/>
      <c r="AI54" s="1077"/>
      <c r="AJ54" s="1078"/>
      <c r="AK54" s="1065"/>
      <c r="AL54" s="1066"/>
      <c r="AM54" s="1066"/>
      <c r="AN54" s="1066"/>
      <c r="AO54" s="1066"/>
      <c r="AP54" s="1066"/>
      <c r="AQ54" s="1066"/>
      <c r="AR54" s="1066"/>
      <c r="AS54" s="1066"/>
      <c r="AT54" s="1066"/>
      <c r="AU54" s="1066"/>
      <c r="AV54" s="1066"/>
      <c r="AW54" s="1066"/>
      <c r="AX54" s="1066"/>
      <c r="AY54" s="1066"/>
      <c r="AZ54" s="1067"/>
      <c r="BA54" s="1067"/>
      <c r="BB54" s="1067"/>
      <c r="BC54" s="1067"/>
      <c r="BD54" s="1067"/>
      <c r="BE54" s="1008"/>
      <c r="BF54" s="1008"/>
      <c r="BG54" s="1008"/>
      <c r="BH54" s="1008"/>
      <c r="BI54" s="1009"/>
      <c r="BJ54" s="228"/>
      <c r="BK54" s="228"/>
      <c r="BL54" s="228"/>
      <c r="BM54" s="228"/>
      <c r="BN54" s="228"/>
      <c r="BO54" s="237"/>
      <c r="BP54" s="237"/>
      <c r="BQ54" s="234">
        <v>48</v>
      </c>
      <c r="BR54" s="235"/>
      <c r="BS54" s="1033"/>
      <c r="BT54" s="1034"/>
      <c r="BU54" s="1034"/>
      <c r="BV54" s="1034"/>
      <c r="BW54" s="1034"/>
      <c r="BX54" s="1034"/>
      <c r="BY54" s="1034"/>
      <c r="BZ54" s="1034"/>
      <c r="CA54" s="1034"/>
      <c r="CB54" s="1034"/>
      <c r="CC54" s="1034"/>
      <c r="CD54" s="1034"/>
      <c r="CE54" s="1034"/>
      <c r="CF54" s="1034"/>
      <c r="CG54" s="1055"/>
      <c r="CH54" s="1030"/>
      <c r="CI54" s="1031"/>
      <c r="CJ54" s="1031"/>
      <c r="CK54" s="1031"/>
      <c r="CL54" s="1032"/>
      <c r="CM54" s="1030"/>
      <c r="CN54" s="1031"/>
      <c r="CO54" s="1031"/>
      <c r="CP54" s="1031"/>
      <c r="CQ54" s="1032"/>
      <c r="CR54" s="1030"/>
      <c r="CS54" s="1031"/>
      <c r="CT54" s="1031"/>
      <c r="CU54" s="1031"/>
      <c r="CV54" s="1032"/>
      <c r="CW54" s="1030"/>
      <c r="CX54" s="1031"/>
      <c r="CY54" s="1031"/>
      <c r="CZ54" s="1031"/>
      <c r="DA54" s="1032"/>
      <c r="DB54" s="1030"/>
      <c r="DC54" s="1031"/>
      <c r="DD54" s="1031"/>
      <c r="DE54" s="1031"/>
      <c r="DF54" s="1032"/>
      <c r="DG54" s="1030"/>
      <c r="DH54" s="1031"/>
      <c r="DI54" s="1031"/>
      <c r="DJ54" s="1031"/>
      <c r="DK54" s="1032"/>
      <c r="DL54" s="1030"/>
      <c r="DM54" s="1031"/>
      <c r="DN54" s="1031"/>
      <c r="DO54" s="1031"/>
      <c r="DP54" s="1032"/>
      <c r="DQ54" s="1030"/>
      <c r="DR54" s="1031"/>
      <c r="DS54" s="1031"/>
      <c r="DT54" s="1031"/>
      <c r="DU54" s="1032"/>
      <c r="DV54" s="1033"/>
      <c r="DW54" s="1034"/>
      <c r="DX54" s="1034"/>
      <c r="DY54" s="1034"/>
      <c r="DZ54" s="1035"/>
      <c r="EA54" s="226"/>
    </row>
    <row r="55" spans="1:131" ht="26.25" customHeight="1" x14ac:dyDescent="0.15">
      <c r="A55" s="234">
        <v>28</v>
      </c>
      <c r="B55" s="1071"/>
      <c r="C55" s="1072"/>
      <c r="D55" s="1072"/>
      <c r="E55" s="1072"/>
      <c r="F55" s="1072"/>
      <c r="G55" s="1072"/>
      <c r="H55" s="1072"/>
      <c r="I55" s="1072"/>
      <c r="J55" s="1072"/>
      <c r="K55" s="1072"/>
      <c r="L55" s="1072"/>
      <c r="M55" s="1072"/>
      <c r="N55" s="1072"/>
      <c r="O55" s="1072"/>
      <c r="P55" s="1073"/>
      <c r="Q55" s="1074"/>
      <c r="R55" s="1066"/>
      <c r="S55" s="1066"/>
      <c r="T55" s="1066"/>
      <c r="U55" s="1066"/>
      <c r="V55" s="1066"/>
      <c r="W55" s="1066"/>
      <c r="X55" s="1066"/>
      <c r="Y55" s="1066"/>
      <c r="Z55" s="1066"/>
      <c r="AA55" s="1066"/>
      <c r="AB55" s="1066"/>
      <c r="AC55" s="1066"/>
      <c r="AD55" s="1066"/>
      <c r="AE55" s="1075"/>
      <c r="AF55" s="1076"/>
      <c r="AG55" s="1077"/>
      <c r="AH55" s="1077"/>
      <c r="AI55" s="1077"/>
      <c r="AJ55" s="1078"/>
      <c r="AK55" s="1065"/>
      <c r="AL55" s="1066"/>
      <c r="AM55" s="1066"/>
      <c r="AN55" s="1066"/>
      <c r="AO55" s="1066"/>
      <c r="AP55" s="1066"/>
      <c r="AQ55" s="1066"/>
      <c r="AR55" s="1066"/>
      <c r="AS55" s="1066"/>
      <c r="AT55" s="1066"/>
      <c r="AU55" s="1066"/>
      <c r="AV55" s="1066"/>
      <c r="AW55" s="1066"/>
      <c r="AX55" s="1066"/>
      <c r="AY55" s="1066"/>
      <c r="AZ55" s="1067"/>
      <c r="BA55" s="1067"/>
      <c r="BB55" s="1067"/>
      <c r="BC55" s="1067"/>
      <c r="BD55" s="1067"/>
      <c r="BE55" s="1008"/>
      <c r="BF55" s="1008"/>
      <c r="BG55" s="1008"/>
      <c r="BH55" s="1008"/>
      <c r="BI55" s="1009"/>
      <c r="BJ55" s="228"/>
      <c r="BK55" s="228"/>
      <c r="BL55" s="228"/>
      <c r="BM55" s="228"/>
      <c r="BN55" s="228"/>
      <c r="BO55" s="237"/>
      <c r="BP55" s="237"/>
      <c r="BQ55" s="234">
        <v>49</v>
      </c>
      <c r="BR55" s="235"/>
      <c r="BS55" s="1033"/>
      <c r="BT55" s="1034"/>
      <c r="BU55" s="1034"/>
      <c r="BV55" s="1034"/>
      <c r="BW55" s="1034"/>
      <c r="BX55" s="1034"/>
      <c r="BY55" s="1034"/>
      <c r="BZ55" s="1034"/>
      <c r="CA55" s="1034"/>
      <c r="CB55" s="1034"/>
      <c r="CC55" s="1034"/>
      <c r="CD55" s="1034"/>
      <c r="CE55" s="1034"/>
      <c r="CF55" s="1034"/>
      <c r="CG55" s="1055"/>
      <c r="CH55" s="1030"/>
      <c r="CI55" s="1031"/>
      <c r="CJ55" s="1031"/>
      <c r="CK55" s="1031"/>
      <c r="CL55" s="1032"/>
      <c r="CM55" s="1030"/>
      <c r="CN55" s="1031"/>
      <c r="CO55" s="1031"/>
      <c r="CP55" s="1031"/>
      <c r="CQ55" s="1032"/>
      <c r="CR55" s="1030"/>
      <c r="CS55" s="1031"/>
      <c r="CT55" s="1031"/>
      <c r="CU55" s="1031"/>
      <c r="CV55" s="1032"/>
      <c r="CW55" s="1030"/>
      <c r="CX55" s="1031"/>
      <c r="CY55" s="1031"/>
      <c r="CZ55" s="1031"/>
      <c r="DA55" s="1032"/>
      <c r="DB55" s="1030"/>
      <c r="DC55" s="1031"/>
      <c r="DD55" s="1031"/>
      <c r="DE55" s="1031"/>
      <c r="DF55" s="1032"/>
      <c r="DG55" s="1030"/>
      <c r="DH55" s="1031"/>
      <c r="DI55" s="1031"/>
      <c r="DJ55" s="1031"/>
      <c r="DK55" s="1032"/>
      <c r="DL55" s="1030"/>
      <c r="DM55" s="1031"/>
      <c r="DN55" s="1031"/>
      <c r="DO55" s="1031"/>
      <c r="DP55" s="1032"/>
      <c r="DQ55" s="1030"/>
      <c r="DR55" s="1031"/>
      <c r="DS55" s="1031"/>
      <c r="DT55" s="1031"/>
      <c r="DU55" s="1032"/>
      <c r="DV55" s="1033"/>
      <c r="DW55" s="1034"/>
      <c r="DX55" s="1034"/>
      <c r="DY55" s="1034"/>
      <c r="DZ55" s="1035"/>
      <c r="EA55" s="226"/>
    </row>
    <row r="56" spans="1:131" ht="26.25" customHeight="1" x14ac:dyDescent="0.15">
      <c r="A56" s="234">
        <v>29</v>
      </c>
      <c r="B56" s="1071"/>
      <c r="C56" s="1072"/>
      <c r="D56" s="1072"/>
      <c r="E56" s="1072"/>
      <c r="F56" s="1072"/>
      <c r="G56" s="1072"/>
      <c r="H56" s="1072"/>
      <c r="I56" s="1072"/>
      <c r="J56" s="1072"/>
      <c r="K56" s="1072"/>
      <c r="L56" s="1072"/>
      <c r="M56" s="1072"/>
      <c r="N56" s="1072"/>
      <c r="O56" s="1072"/>
      <c r="P56" s="1073"/>
      <c r="Q56" s="1074"/>
      <c r="R56" s="1066"/>
      <c r="S56" s="1066"/>
      <c r="T56" s="1066"/>
      <c r="U56" s="1066"/>
      <c r="V56" s="1066"/>
      <c r="W56" s="1066"/>
      <c r="X56" s="1066"/>
      <c r="Y56" s="1066"/>
      <c r="Z56" s="1066"/>
      <c r="AA56" s="1066"/>
      <c r="AB56" s="1066"/>
      <c r="AC56" s="1066"/>
      <c r="AD56" s="1066"/>
      <c r="AE56" s="1075"/>
      <c r="AF56" s="1076"/>
      <c r="AG56" s="1077"/>
      <c r="AH56" s="1077"/>
      <c r="AI56" s="1077"/>
      <c r="AJ56" s="1078"/>
      <c r="AK56" s="1065"/>
      <c r="AL56" s="1066"/>
      <c r="AM56" s="1066"/>
      <c r="AN56" s="1066"/>
      <c r="AO56" s="1066"/>
      <c r="AP56" s="1066"/>
      <c r="AQ56" s="1066"/>
      <c r="AR56" s="1066"/>
      <c r="AS56" s="1066"/>
      <c r="AT56" s="1066"/>
      <c r="AU56" s="1066"/>
      <c r="AV56" s="1066"/>
      <c r="AW56" s="1066"/>
      <c r="AX56" s="1066"/>
      <c r="AY56" s="1066"/>
      <c r="AZ56" s="1067"/>
      <c r="BA56" s="1067"/>
      <c r="BB56" s="1067"/>
      <c r="BC56" s="1067"/>
      <c r="BD56" s="1067"/>
      <c r="BE56" s="1008"/>
      <c r="BF56" s="1008"/>
      <c r="BG56" s="1008"/>
      <c r="BH56" s="1008"/>
      <c r="BI56" s="1009"/>
      <c r="BJ56" s="228"/>
      <c r="BK56" s="228"/>
      <c r="BL56" s="228"/>
      <c r="BM56" s="228"/>
      <c r="BN56" s="228"/>
      <c r="BO56" s="237"/>
      <c r="BP56" s="237"/>
      <c r="BQ56" s="234">
        <v>50</v>
      </c>
      <c r="BR56" s="235"/>
      <c r="BS56" s="1033"/>
      <c r="BT56" s="1034"/>
      <c r="BU56" s="1034"/>
      <c r="BV56" s="1034"/>
      <c r="BW56" s="1034"/>
      <c r="BX56" s="1034"/>
      <c r="BY56" s="1034"/>
      <c r="BZ56" s="1034"/>
      <c r="CA56" s="1034"/>
      <c r="CB56" s="1034"/>
      <c r="CC56" s="1034"/>
      <c r="CD56" s="1034"/>
      <c r="CE56" s="1034"/>
      <c r="CF56" s="1034"/>
      <c r="CG56" s="1055"/>
      <c r="CH56" s="1030"/>
      <c r="CI56" s="1031"/>
      <c r="CJ56" s="1031"/>
      <c r="CK56" s="1031"/>
      <c r="CL56" s="1032"/>
      <c r="CM56" s="1030"/>
      <c r="CN56" s="1031"/>
      <c r="CO56" s="1031"/>
      <c r="CP56" s="1031"/>
      <c r="CQ56" s="1032"/>
      <c r="CR56" s="1030"/>
      <c r="CS56" s="1031"/>
      <c r="CT56" s="1031"/>
      <c r="CU56" s="1031"/>
      <c r="CV56" s="1032"/>
      <c r="CW56" s="1030"/>
      <c r="CX56" s="1031"/>
      <c r="CY56" s="1031"/>
      <c r="CZ56" s="1031"/>
      <c r="DA56" s="1032"/>
      <c r="DB56" s="1030"/>
      <c r="DC56" s="1031"/>
      <c r="DD56" s="1031"/>
      <c r="DE56" s="1031"/>
      <c r="DF56" s="1032"/>
      <c r="DG56" s="1030"/>
      <c r="DH56" s="1031"/>
      <c r="DI56" s="1031"/>
      <c r="DJ56" s="1031"/>
      <c r="DK56" s="1032"/>
      <c r="DL56" s="1030"/>
      <c r="DM56" s="1031"/>
      <c r="DN56" s="1031"/>
      <c r="DO56" s="1031"/>
      <c r="DP56" s="1032"/>
      <c r="DQ56" s="1030"/>
      <c r="DR56" s="1031"/>
      <c r="DS56" s="1031"/>
      <c r="DT56" s="1031"/>
      <c r="DU56" s="1032"/>
      <c r="DV56" s="1033"/>
      <c r="DW56" s="1034"/>
      <c r="DX56" s="1034"/>
      <c r="DY56" s="1034"/>
      <c r="DZ56" s="1035"/>
      <c r="EA56" s="226"/>
    </row>
    <row r="57" spans="1:131" ht="26.25" customHeight="1" x14ac:dyDescent="0.15">
      <c r="A57" s="234">
        <v>30</v>
      </c>
      <c r="B57" s="1071"/>
      <c r="C57" s="1072"/>
      <c r="D57" s="1072"/>
      <c r="E57" s="1072"/>
      <c r="F57" s="1072"/>
      <c r="G57" s="1072"/>
      <c r="H57" s="1072"/>
      <c r="I57" s="1072"/>
      <c r="J57" s="1072"/>
      <c r="K57" s="1072"/>
      <c r="L57" s="1072"/>
      <c r="M57" s="1072"/>
      <c r="N57" s="1072"/>
      <c r="O57" s="1072"/>
      <c r="P57" s="1073"/>
      <c r="Q57" s="1074"/>
      <c r="R57" s="1066"/>
      <c r="S57" s="1066"/>
      <c r="T57" s="1066"/>
      <c r="U57" s="1066"/>
      <c r="V57" s="1066"/>
      <c r="W57" s="1066"/>
      <c r="X57" s="1066"/>
      <c r="Y57" s="1066"/>
      <c r="Z57" s="1066"/>
      <c r="AA57" s="1066"/>
      <c r="AB57" s="1066"/>
      <c r="AC57" s="1066"/>
      <c r="AD57" s="1066"/>
      <c r="AE57" s="1075"/>
      <c r="AF57" s="1076"/>
      <c r="AG57" s="1077"/>
      <c r="AH57" s="1077"/>
      <c r="AI57" s="1077"/>
      <c r="AJ57" s="1078"/>
      <c r="AK57" s="1065"/>
      <c r="AL57" s="1066"/>
      <c r="AM57" s="1066"/>
      <c r="AN57" s="1066"/>
      <c r="AO57" s="1066"/>
      <c r="AP57" s="1066"/>
      <c r="AQ57" s="1066"/>
      <c r="AR57" s="1066"/>
      <c r="AS57" s="1066"/>
      <c r="AT57" s="1066"/>
      <c r="AU57" s="1066"/>
      <c r="AV57" s="1066"/>
      <c r="AW57" s="1066"/>
      <c r="AX57" s="1066"/>
      <c r="AY57" s="1066"/>
      <c r="AZ57" s="1067"/>
      <c r="BA57" s="1067"/>
      <c r="BB57" s="1067"/>
      <c r="BC57" s="1067"/>
      <c r="BD57" s="1067"/>
      <c r="BE57" s="1008"/>
      <c r="BF57" s="1008"/>
      <c r="BG57" s="1008"/>
      <c r="BH57" s="1008"/>
      <c r="BI57" s="1009"/>
      <c r="BJ57" s="228"/>
      <c r="BK57" s="228"/>
      <c r="BL57" s="228"/>
      <c r="BM57" s="228"/>
      <c r="BN57" s="228"/>
      <c r="BO57" s="237"/>
      <c r="BP57" s="237"/>
      <c r="BQ57" s="234">
        <v>51</v>
      </c>
      <c r="BR57" s="235"/>
      <c r="BS57" s="1033"/>
      <c r="BT57" s="1034"/>
      <c r="BU57" s="1034"/>
      <c r="BV57" s="1034"/>
      <c r="BW57" s="1034"/>
      <c r="BX57" s="1034"/>
      <c r="BY57" s="1034"/>
      <c r="BZ57" s="1034"/>
      <c r="CA57" s="1034"/>
      <c r="CB57" s="1034"/>
      <c r="CC57" s="1034"/>
      <c r="CD57" s="1034"/>
      <c r="CE57" s="1034"/>
      <c r="CF57" s="1034"/>
      <c r="CG57" s="1055"/>
      <c r="CH57" s="1030"/>
      <c r="CI57" s="1031"/>
      <c r="CJ57" s="1031"/>
      <c r="CK57" s="1031"/>
      <c r="CL57" s="1032"/>
      <c r="CM57" s="1030"/>
      <c r="CN57" s="1031"/>
      <c r="CO57" s="1031"/>
      <c r="CP57" s="1031"/>
      <c r="CQ57" s="1032"/>
      <c r="CR57" s="1030"/>
      <c r="CS57" s="1031"/>
      <c r="CT57" s="1031"/>
      <c r="CU57" s="1031"/>
      <c r="CV57" s="1032"/>
      <c r="CW57" s="1030"/>
      <c r="CX57" s="1031"/>
      <c r="CY57" s="1031"/>
      <c r="CZ57" s="1031"/>
      <c r="DA57" s="1032"/>
      <c r="DB57" s="1030"/>
      <c r="DC57" s="1031"/>
      <c r="DD57" s="1031"/>
      <c r="DE57" s="1031"/>
      <c r="DF57" s="1032"/>
      <c r="DG57" s="1030"/>
      <c r="DH57" s="1031"/>
      <c r="DI57" s="1031"/>
      <c r="DJ57" s="1031"/>
      <c r="DK57" s="1032"/>
      <c r="DL57" s="1030"/>
      <c r="DM57" s="1031"/>
      <c r="DN57" s="1031"/>
      <c r="DO57" s="1031"/>
      <c r="DP57" s="1032"/>
      <c r="DQ57" s="1030"/>
      <c r="DR57" s="1031"/>
      <c r="DS57" s="1031"/>
      <c r="DT57" s="1031"/>
      <c r="DU57" s="1032"/>
      <c r="DV57" s="1033"/>
      <c r="DW57" s="1034"/>
      <c r="DX57" s="1034"/>
      <c r="DY57" s="1034"/>
      <c r="DZ57" s="1035"/>
      <c r="EA57" s="226"/>
    </row>
    <row r="58" spans="1:131" ht="26.25" customHeight="1" x14ac:dyDescent="0.15">
      <c r="A58" s="234">
        <v>31</v>
      </c>
      <c r="B58" s="1071"/>
      <c r="C58" s="1072"/>
      <c r="D58" s="1072"/>
      <c r="E58" s="1072"/>
      <c r="F58" s="1072"/>
      <c r="G58" s="1072"/>
      <c r="H58" s="1072"/>
      <c r="I58" s="1072"/>
      <c r="J58" s="1072"/>
      <c r="K58" s="1072"/>
      <c r="L58" s="1072"/>
      <c r="M58" s="1072"/>
      <c r="N58" s="1072"/>
      <c r="O58" s="1072"/>
      <c r="P58" s="1073"/>
      <c r="Q58" s="1074"/>
      <c r="R58" s="1066"/>
      <c r="S58" s="1066"/>
      <c r="T58" s="1066"/>
      <c r="U58" s="1066"/>
      <c r="V58" s="1066"/>
      <c r="W58" s="1066"/>
      <c r="X58" s="1066"/>
      <c r="Y58" s="1066"/>
      <c r="Z58" s="1066"/>
      <c r="AA58" s="1066"/>
      <c r="AB58" s="1066"/>
      <c r="AC58" s="1066"/>
      <c r="AD58" s="1066"/>
      <c r="AE58" s="1075"/>
      <c r="AF58" s="1076"/>
      <c r="AG58" s="1077"/>
      <c r="AH58" s="1077"/>
      <c r="AI58" s="1077"/>
      <c r="AJ58" s="1078"/>
      <c r="AK58" s="1065"/>
      <c r="AL58" s="1066"/>
      <c r="AM58" s="1066"/>
      <c r="AN58" s="1066"/>
      <c r="AO58" s="1066"/>
      <c r="AP58" s="1066"/>
      <c r="AQ58" s="1066"/>
      <c r="AR58" s="1066"/>
      <c r="AS58" s="1066"/>
      <c r="AT58" s="1066"/>
      <c r="AU58" s="1066"/>
      <c r="AV58" s="1066"/>
      <c r="AW58" s="1066"/>
      <c r="AX58" s="1066"/>
      <c r="AY58" s="1066"/>
      <c r="AZ58" s="1067"/>
      <c r="BA58" s="1067"/>
      <c r="BB58" s="1067"/>
      <c r="BC58" s="1067"/>
      <c r="BD58" s="1067"/>
      <c r="BE58" s="1008"/>
      <c r="BF58" s="1008"/>
      <c r="BG58" s="1008"/>
      <c r="BH58" s="1008"/>
      <c r="BI58" s="1009"/>
      <c r="BJ58" s="228"/>
      <c r="BK58" s="228"/>
      <c r="BL58" s="228"/>
      <c r="BM58" s="228"/>
      <c r="BN58" s="228"/>
      <c r="BO58" s="237"/>
      <c r="BP58" s="237"/>
      <c r="BQ58" s="234">
        <v>52</v>
      </c>
      <c r="BR58" s="235"/>
      <c r="BS58" s="1033"/>
      <c r="BT58" s="1034"/>
      <c r="BU58" s="1034"/>
      <c r="BV58" s="1034"/>
      <c r="BW58" s="1034"/>
      <c r="BX58" s="1034"/>
      <c r="BY58" s="1034"/>
      <c r="BZ58" s="1034"/>
      <c r="CA58" s="1034"/>
      <c r="CB58" s="1034"/>
      <c r="CC58" s="1034"/>
      <c r="CD58" s="1034"/>
      <c r="CE58" s="1034"/>
      <c r="CF58" s="1034"/>
      <c r="CG58" s="1055"/>
      <c r="CH58" s="1030"/>
      <c r="CI58" s="1031"/>
      <c r="CJ58" s="1031"/>
      <c r="CK58" s="1031"/>
      <c r="CL58" s="1032"/>
      <c r="CM58" s="1030"/>
      <c r="CN58" s="1031"/>
      <c r="CO58" s="1031"/>
      <c r="CP58" s="1031"/>
      <c r="CQ58" s="1032"/>
      <c r="CR58" s="1030"/>
      <c r="CS58" s="1031"/>
      <c r="CT58" s="1031"/>
      <c r="CU58" s="1031"/>
      <c r="CV58" s="1032"/>
      <c r="CW58" s="1030"/>
      <c r="CX58" s="1031"/>
      <c r="CY58" s="1031"/>
      <c r="CZ58" s="1031"/>
      <c r="DA58" s="1032"/>
      <c r="DB58" s="1030"/>
      <c r="DC58" s="1031"/>
      <c r="DD58" s="1031"/>
      <c r="DE58" s="1031"/>
      <c r="DF58" s="1032"/>
      <c r="DG58" s="1030"/>
      <c r="DH58" s="1031"/>
      <c r="DI58" s="1031"/>
      <c r="DJ58" s="1031"/>
      <c r="DK58" s="1032"/>
      <c r="DL58" s="1030"/>
      <c r="DM58" s="1031"/>
      <c r="DN58" s="1031"/>
      <c r="DO58" s="1031"/>
      <c r="DP58" s="1032"/>
      <c r="DQ58" s="1030"/>
      <c r="DR58" s="1031"/>
      <c r="DS58" s="1031"/>
      <c r="DT58" s="1031"/>
      <c r="DU58" s="1032"/>
      <c r="DV58" s="1033"/>
      <c r="DW58" s="1034"/>
      <c r="DX58" s="1034"/>
      <c r="DY58" s="1034"/>
      <c r="DZ58" s="1035"/>
      <c r="EA58" s="226"/>
    </row>
    <row r="59" spans="1:131" ht="26.25" customHeight="1" x14ac:dyDescent="0.15">
      <c r="A59" s="234">
        <v>32</v>
      </c>
      <c r="B59" s="1071"/>
      <c r="C59" s="1072"/>
      <c r="D59" s="1072"/>
      <c r="E59" s="1072"/>
      <c r="F59" s="1072"/>
      <c r="G59" s="1072"/>
      <c r="H59" s="1072"/>
      <c r="I59" s="1072"/>
      <c r="J59" s="1072"/>
      <c r="K59" s="1072"/>
      <c r="L59" s="1072"/>
      <c r="M59" s="1072"/>
      <c r="N59" s="1072"/>
      <c r="O59" s="1072"/>
      <c r="P59" s="1073"/>
      <c r="Q59" s="1074"/>
      <c r="R59" s="1066"/>
      <c r="S59" s="1066"/>
      <c r="T59" s="1066"/>
      <c r="U59" s="1066"/>
      <c r="V59" s="1066"/>
      <c r="W59" s="1066"/>
      <c r="X59" s="1066"/>
      <c r="Y59" s="1066"/>
      <c r="Z59" s="1066"/>
      <c r="AA59" s="1066"/>
      <c r="AB59" s="1066"/>
      <c r="AC59" s="1066"/>
      <c r="AD59" s="1066"/>
      <c r="AE59" s="1075"/>
      <c r="AF59" s="1076"/>
      <c r="AG59" s="1077"/>
      <c r="AH59" s="1077"/>
      <c r="AI59" s="1077"/>
      <c r="AJ59" s="1078"/>
      <c r="AK59" s="1065"/>
      <c r="AL59" s="1066"/>
      <c r="AM59" s="1066"/>
      <c r="AN59" s="1066"/>
      <c r="AO59" s="1066"/>
      <c r="AP59" s="1066"/>
      <c r="AQ59" s="1066"/>
      <c r="AR59" s="1066"/>
      <c r="AS59" s="1066"/>
      <c r="AT59" s="1066"/>
      <c r="AU59" s="1066"/>
      <c r="AV59" s="1066"/>
      <c r="AW59" s="1066"/>
      <c r="AX59" s="1066"/>
      <c r="AY59" s="1066"/>
      <c r="AZ59" s="1067"/>
      <c r="BA59" s="1067"/>
      <c r="BB59" s="1067"/>
      <c r="BC59" s="1067"/>
      <c r="BD59" s="1067"/>
      <c r="BE59" s="1008"/>
      <c r="BF59" s="1008"/>
      <c r="BG59" s="1008"/>
      <c r="BH59" s="1008"/>
      <c r="BI59" s="1009"/>
      <c r="BJ59" s="228"/>
      <c r="BK59" s="228"/>
      <c r="BL59" s="228"/>
      <c r="BM59" s="228"/>
      <c r="BN59" s="228"/>
      <c r="BO59" s="237"/>
      <c r="BP59" s="237"/>
      <c r="BQ59" s="234">
        <v>53</v>
      </c>
      <c r="BR59" s="235"/>
      <c r="BS59" s="1033"/>
      <c r="BT59" s="1034"/>
      <c r="BU59" s="1034"/>
      <c r="BV59" s="1034"/>
      <c r="BW59" s="1034"/>
      <c r="BX59" s="1034"/>
      <c r="BY59" s="1034"/>
      <c r="BZ59" s="1034"/>
      <c r="CA59" s="1034"/>
      <c r="CB59" s="1034"/>
      <c r="CC59" s="1034"/>
      <c r="CD59" s="1034"/>
      <c r="CE59" s="1034"/>
      <c r="CF59" s="1034"/>
      <c r="CG59" s="1055"/>
      <c r="CH59" s="1030"/>
      <c r="CI59" s="1031"/>
      <c r="CJ59" s="1031"/>
      <c r="CK59" s="1031"/>
      <c r="CL59" s="1032"/>
      <c r="CM59" s="1030"/>
      <c r="CN59" s="1031"/>
      <c r="CO59" s="1031"/>
      <c r="CP59" s="1031"/>
      <c r="CQ59" s="1032"/>
      <c r="CR59" s="1030"/>
      <c r="CS59" s="1031"/>
      <c r="CT59" s="1031"/>
      <c r="CU59" s="1031"/>
      <c r="CV59" s="1032"/>
      <c r="CW59" s="1030"/>
      <c r="CX59" s="1031"/>
      <c r="CY59" s="1031"/>
      <c r="CZ59" s="1031"/>
      <c r="DA59" s="1032"/>
      <c r="DB59" s="1030"/>
      <c r="DC59" s="1031"/>
      <c r="DD59" s="1031"/>
      <c r="DE59" s="1031"/>
      <c r="DF59" s="1032"/>
      <c r="DG59" s="1030"/>
      <c r="DH59" s="1031"/>
      <c r="DI59" s="1031"/>
      <c r="DJ59" s="1031"/>
      <c r="DK59" s="1032"/>
      <c r="DL59" s="1030"/>
      <c r="DM59" s="1031"/>
      <c r="DN59" s="1031"/>
      <c r="DO59" s="1031"/>
      <c r="DP59" s="1032"/>
      <c r="DQ59" s="1030"/>
      <c r="DR59" s="1031"/>
      <c r="DS59" s="1031"/>
      <c r="DT59" s="1031"/>
      <c r="DU59" s="1032"/>
      <c r="DV59" s="1033"/>
      <c r="DW59" s="1034"/>
      <c r="DX59" s="1034"/>
      <c r="DY59" s="1034"/>
      <c r="DZ59" s="1035"/>
      <c r="EA59" s="226"/>
    </row>
    <row r="60" spans="1:131" ht="26.25" customHeight="1" x14ac:dyDescent="0.15">
      <c r="A60" s="234">
        <v>33</v>
      </c>
      <c r="B60" s="1071"/>
      <c r="C60" s="1072"/>
      <c r="D60" s="1072"/>
      <c r="E60" s="1072"/>
      <c r="F60" s="1072"/>
      <c r="G60" s="1072"/>
      <c r="H60" s="1072"/>
      <c r="I60" s="1072"/>
      <c r="J60" s="1072"/>
      <c r="K60" s="1072"/>
      <c r="L60" s="1072"/>
      <c r="M60" s="1072"/>
      <c r="N60" s="1072"/>
      <c r="O60" s="1072"/>
      <c r="P60" s="1073"/>
      <c r="Q60" s="1074"/>
      <c r="R60" s="1066"/>
      <c r="S60" s="1066"/>
      <c r="T60" s="1066"/>
      <c r="U60" s="1066"/>
      <c r="V60" s="1066"/>
      <c r="W60" s="1066"/>
      <c r="X60" s="1066"/>
      <c r="Y60" s="1066"/>
      <c r="Z60" s="1066"/>
      <c r="AA60" s="1066"/>
      <c r="AB60" s="1066"/>
      <c r="AC60" s="1066"/>
      <c r="AD60" s="1066"/>
      <c r="AE60" s="1075"/>
      <c r="AF60" s="1076"/>
      <c r="AG60" s="1077"/>
      <c r="AH60" s="1077"/>
      <c r="AI60" s="1077"/>
      <c r="AJ60" s="1078"/>
      <c r="AK60" s="1065"/>
      <c r="AL60" s="1066"/>
      <c r="AM60" s="1066"/>
      <c r="AN60" s="1066"/>
      <c r="AO60" s="1066"/>
      <c r="AP60" s="1066"/>
      <c r="AQ60" s="1066"/>
      <c r="AR60" s="1066"/>
      <c r="AS60" s="1066"/>
      <c r="AT60" s="1066"/>
      <c r="AU60" s="1066"/>
      <c r="AV60" s="1066"/>
      <c r="AW60" s="1066"/>
      <c r="AX60" s="1066"/>
      <c r="AY60" s="1066"/>
      <c r="AZ60" s="1067"/>
      <c r="BA60" s="1067"/>
      <c r="BB60" s="1067"/>
      <c r="BC60" s="1067"/>
      <c r="BD60" s="1067"/>
      <c r="BE60" s="1008"/>
      <c r="BF60" s="1008"/>
      <c r="BG60" s="1008"/>
      <c r="BH60" s="1008"/>
      <c r="BI60" s="1009"/>
      <c r="BJ60" s="228"/>
      <c r="BK60" s="228"/>
      <c r="BL60" s="228"/>
      <c r="BM60" s="228"/>
      <c r="BN60" s="228"/>
      <c r="BO60" s="237"/>
      <c r="BP60" s="237"/>
      <c r="BQ60" s="234">
        <v>54</v>
      </c>
      <c r="BR60" s="235"/>
      <c r="BS60" s="1033"/>
      <c r="BT60" s="1034"/>
      <c r="BU60" s="1034"/>
      <c r="BV60" s="1034"/>
      <c r="BW60" s="1034"/>
      <c r="BX60" s="1034"/>
      <c r="BY60" s="1034"/>
      <c r="BZ60" s="1034"/>
      <c r="CA60" s="1034"/>
      <c r="CB60" s="1034"/>
      <c r="CC60" s="1034"/>
      <c r="CD60" s="1034"/>
      <c r="CE60" s="1034"/>
      <c r="CF60" s="1034"/>
      <c r="CG60" s="1055"/>
      <c r="CH60" s="1030"/>
      <c r="CI60" s="1031"/>
      <c r="CJ60" s="1031"/>
      <c r="CK60" s="1031"/>
      <c r="CL60" s="1032"/>
      <c r="CM60" s="1030"/>
      <c r="CN60" s="1031"/>
      <c r="CO60" s="1031"/>
      <c r="CP60" s="1031"/>
      <c r="CQ60" s="1032"/>
      <c r="CR60" s="1030"/>
      <c r="CS60" s="1031"/>
      <c r="CT60" s="1031"/>
      <c r="CU60" s="1031"/>
      <c r="CV60" s="1032"/>
      <c r="CW60" s="1030"/>
      <c r="CX60" s="1031"/>
      <c r="CY60" s="1031"/>
      <c r="CZ60" s="1031"/>
      <c r="DA60" s="1032"/>
      <c r="DB60" s="1030"/>
      <c r="DC60" s="1031"/>
      <c r="DD60" s="1031"/>
      <c r="DE60" s="1031"/>
      <c r="DF60" s="1032"/>
      <c r="DG60" s="1030"/>
      <c r="DH60" s="1031"/>
      <c r="DI60" s="1031"/>
      <c r="DJ60" s="1031"/>
      <c r="DK60" s="1032"/>
      <c r="DL60" s="1030"/>
      <c r="DM60" s="1031"/>
      <c r="DN60" s="1031"/>
      <c r="DO60" s="1031"/>
      <c r="DP60" s="1032"/>
      <c r="DQ60" s="1030"/>
      <c r="DR60" s="1031"/>
      <c r="DS60" s="1031"/>
      <c r="DT60" s="1031"/>
      <c r="DU60" s="1032"/>
      <c r="DV60" s="1033"/>
      <c r="DW60" s="1034"/>
      <c r="DX60" s="1034"/>
      <c r="DY60" s="1034"/>
      <c r="DZ60" s="1035"/>
      <c r="EA60" s="226"/>
    </row>
    <row r="61" spans="1:131" ht="26.25" customHeight="1" thickBot="1" x14ac:dyDescent="0.2">
      <c r="A61" s="234">
        <v>34</v>
      </c>
      <c r="B61" s="1071"/>
      <c r="C61" s="1072"/>
      <c r="D61" s="1072"/>
      <c r="E61" s="1072"/>
      <c r="F61" s="1072"/>
      <c r="G61" s="1072"/>
      <c r="H61" s="1072"/>
      <c r="I61" s="1072"/>
      <c r="J61" s="1072"/>
      <c r="K61" s="1072"/>
      <c r="L61" s="1072"/>
      <c r="M61" s="1072"/>
      <c r="N61" s="1072"/>
      <c r="O61" s="1072"/>
      <c r="P61" s="1073"/>
      <c r="Q61" s="1074"/>
      <c r="R61" s="1066"/>
      <c r="S61" s="1066"/>
      <c r="T61" s="1066"/>
      <c r="U61" s="1066"/>
      <c r="V61" s="1066"/>
      <c r="W61" s="1066"/>
      <c r="X61" s="1066"/>
      <c r="Y61" s="1066"/>
      <c r="Z61" s="1066"/>
      <c r="AA61" s="1066"/>
      <c r="AB61" s="1066"/>
      <c r="AC61" s="1066"/>
      <c r="AD61" s="1066"/>
      <c r="AE61" s="1075"/>
      <c r="AF61" s="1076"/>
      <c r="AG61" s="1077"/>
      <c r="AH61" s="1077"/>
      <c r="AI61" s="1077"/>
      <c r="AJ61" s="1078"/>
      <c r="AK61" s="1065"/>
      <c r="AL61" s="1066"/>
      <c r="AM61" s="1066"/>
      <c r="AN61" s="1066"/>
      <c r="AO61" s="1066"/>
      <c r="AP61" s="1066"/>
      <c r="AQ61" s="1066"/>
      <c r="AR61" s="1066"/>
      <c r="AS61" s="1066"/>
      <c r="AT61" s="1066"/>
      <c r="AU61" s="1066"/>
      <c r="AV61" s="1066"/>
      <c r="AW61" s="1066"/>
      <c r="AX61" s="1066"/>
      <c r="AY61" s="1066"/>
      <c r="AZ61" s="1067"/>
      <c r="BA61" s="1067"/>
      <c r="BB61" s="1067"/>
      <c r="BC61" s="1067"/>
      <c r="BD61" s="1067"/>
      <c r="BE61" s="1008"/>
      <c r="BF61" s="1008"/>
      <c r="BG61" s="1008"/>
      <c r="BH61" s="1008"/>
      <c r="BI61" s="1009"/>
      <c r="BJ61" s="228"/>
      <c r="BK61" s="228"/>
      <c r="BL61" s="228"/>
      <c r="BM61" s="228"/>
      <c r="BN61" s="228"/>
      <c r="BO61" s="237"/>
      <c r="BP61" s="237"/>
      <c r="BQ61" s="234">
        <v>55</v>
      </c>
      <c r="BR61" s="235"/>
      <c r="BS61" s="1033"/>
      <c r="BT61" s="1034"/>
      <c r="BU61" s="1034"/>
      <c r="BV61" s="1034"/>
      <c r="BW61" s="1034"/>
      <c r="BX61" s="1034"/>
      <c r="BY61" s="1034"/>
      <c r="BZ61" s="1034"/>
      <c r="CA61" s="1034"/>
      <c r="CB61" s="1034"/>
      <c r="CC61" s="1034"/>
      <c r="CD61" s="1034"/>
      <c r="CE61" s="1034"/>
      <c r="CF61" s="1034"/>
      <c r="CG61" s="1055"/>
      <c r="CH61" s="1030"/>
      <c r="CI61" s="1031"/>
      <c r="CJ61" s="1031"/>
      <c r="CK61" s="1031"/>
      <c r="CL61" s="1032"/>
      <c r="CM61" s="1030"/>
      <c r="CN61" s="1031"/>
      <c r="CO61" s="1031"/>
      <c r="CP61" s="1031"/>
      <c r="CQ61" s="1032"/>
      <c r="CR61" s="1030"/>
      <c r="CS61" s="1031"/>
      <c r="CT61" s="1031"/>
      <c r="CU61" s="1031"/>
      <c r="CV61" s="1032"/>
      <c r="CW61" s="1030"/>
      <c r="CX61" s="1031"/>
      <c r="CY61" s="1031"/>
      <c r="CZ61" s="1031"/>
      <c r="DA61" s="1032"/>
      <c r="DB61" s="1030"/>
      <c r="DC61" s="1031"/>
      <c r="DD61" s="1031"/>
      <c r="DE61" s="1031"/>
      <c r="DF61" s="1032"/>
      <c r="DG61" s="1030"/>
      <c r="DH61" s="1031"/>
      <c r="DI61" s="1031"/>
      <c r="DJ61" s="1031"/>
      <c r="DK61" s="1032"/>
      <c r="DL61" s="1030"/>
      <c r="DM61" s="1031"/>
      <c r="DN61" s="1031"/>
      <c r="DO61" s="1031"/>
      <c r="DP61" s="1032"/>
      <c r="DQ61" s="1030"/>
      <c r="DR61" s="1031"/>
      <c r="DS61" s="1031"/>
      <c r="DT61" s="1031"/>
      <c r="DU61" s="1032"/>
      <c r="DV61" s="1033"/>
      <c r="DW61" s="1034"/>
      <c r="DX61" s="1034"/>
      <c r="DY61" s="1034"/>
      <c r="DZ61" s="1035"/>
      <c r="EA61" s="226"/>
    </row>
    <row r="62" spans="1:131" ht="26.25" customHeight="1" x14ac:dyDescent="0.15">
      <c r="A62" s="234">
        <v>35</v>
      </c>
      <c r="B62" s="1071"/>
      <c r="C62" s="1072"/>
      <c r="D62" s="1072"/>
      <c r="E62" s="1072"/>
      <c r="F62" s="1072"/>
      <c r="G62" s="1072"/>
      <c r="H62" s="1072"/>
      <c r="I62" s="1072"/>
      <c r="J62" s="1072"/>
      <c r="K62" s="1072"/>
      <c r="L62" s="1072"/>
      <c r="M62" s="1072"/>
      <c r="N62" s="1072"/>
      <c r="O62" s="1072"/>
      <c r="P62" s="1073"/>
      <c r="Q62" s="1074"/>
      <c r="R62" s="1066"/>
      <c r="S62" s="1066"/>
      <c r="T62" s="1066"/>
      <c r="U62" s="1066"/>
      <c r="V62" s="1066"/>
      <c r="W62" s="1066"/>
      <c r="X62" s="1066"/>
      <c r="Y62" s="1066"/>
      <c r="Z62" s="1066"/>
      <c r="AA62" s="1066"/>
      <c r="AB62" s="1066"/>
      <c r="AC62" s="1066"/>
      <c r="AD62" s="1066"/>
      <c r="AE62" s="1075"/>
      <c r="AF62" s="1076"/>
      <c r="AG62" s="1077"/>
      <c r="AH62" s="1077"/>
      <c r="AI62" s="1077"/>
      <c r="AJ62" s="1078"/>
      <c r="AK62" s="1065"/>
      <c r="AL62" s="1066"/>
      <c r="AM62" s="1066"/>
      <c r="AN62" s="1066"/>
      <c r="AO62" s="1066"/>
      <c r="AP62" s="1066"/>
      <c r="AQ62" s="1066"/>
      <c r="AR62" s="1066"/>
      <c r="AS62" s="1066"/>
      <c r="AT62" s="1066"/>
      <c r="AU62" s="1066"/>
      <c r="AV62" s="1066"/>
      <c r="AW62" s="1066"/>
      <c r="AX62" s="1066"/>
      <c r="AY62" s="1066"/>
      <c r="AZ62" s="1067"/>
      <c r="BA62" s="1067"/>
      <c r="BB62" s="1067"/>
      <c r="BC62" s="1067"/>
      <c r="BD62" s="1067"/>
      <c r="BE62" s="1008"/>
      <c r="BF62" s="1008"/>
      <c r="BG62" s="1008"/>
      <c r="BH62" s="1008"/>
      <c r="BI62" s="1009"/>
      <c r="BJ62" s="1068" t="s">
        <v>415</v>
      </c>
      <c r="BK62" s="1069"/>
      <c r="BL62" s="1069"/>
      <c r="BM62" s="1069"/>
      <c r="BN62" s="1070"/>
      <c r="BO62" s="237"/>
      <c r="BP62" s="237"/>
      <c r="BQ62" s="234">
        <v>56</v>
      </c>
      <c r="BR62" s="235"/>
      <c r="BS62" s="1033"/>
      <c r="BT62" s="1034"/>
      <c r="BU62" s="1034"/>
      <c r="BV62" s="1034"/>
      <c r="BW62" s="1034"/>
      <c r="BX62" s="1034"/>
      <c r="BY62" s="1034"/>
      <c r="BZ62" s="1034"/>
      <c r="CA62" s="1034"/>
      <c r="CB62" s="1034"/>
      <c r="CC62" s="1034"/>
      <c r="CD62" s="1034"/>
      <c r="CE62" s="1034"/>
      <c r="CF62" s="1034"/>
      <c r="CG62" s="1055"/>
      <c r="CH62" s="1030"/>
      <c r="CI62" s="1031"/>
      <c r="CJ62" s="1031"/>
      <c r="CK62" s="1031"/>
      <c r="CL62" s="1032"/>
      <c r="CM62" s="1030"/>
      <c r="CN62" s="1031"/>
      <c r="CO62" s="1031"/>
      <c r="CP62" s="1031"/>
      <c r="CQ62" s="1032"/>
      <c r="CR62" s="1030"/>
      <c r="CS62" s="1031"/>
      <c r="CT62" s="1031"/>
      <c r="CU62" s="1031"/>
      <c r="CV62" s="1032"/>
      <c r="CW62" s="1030"/>
      <c r="CX62" s="1031"/>
      <c r="CY62" s="1031"/>
      <c r="CZ62" s="1031"/>
      <c r="DA62" s="1032"/>
      <c r="DB62" s="1030"/>
      <c r="DC62" s="1031"/>
      <c r="DD62" s="1031"/>
      <c r="DE62" s="1031"/>
      <c r="DF62" s="1032"/>
      <c r="DG62" s="1030"/>
      <c r="DH62" s="1031"/>
      <c r="DI62" s="1031"/>
      <c r="DJ62" s="1031"/>
      <c r="DK62" s="1032"/>
      <c r="DL62" s="1030"/>
      <c r="DM62" s="1031"/>
      <c r="DN62" s="1031"/>
      <c r="DO62" s="1031"/>
      <c r="DP62" s="1032"/>
      <c r="DQ62" s="1030"/>
      <c r="DR62" s="1031"/>
      <c r="DS62" s="1031"/>
      <c r="DT62" s="1031"/>
      <c r="DU62" s="1032"/>
      <c r="DV62" s="1033"/>
      <c r="DW62" s="1034"/>
      <c r="DX62" s="1034"/>
      <c r="DY62" s="1034"/>
      <c r="DZ62" s="1035"/>
      <c r="EA62" s="226"/>
    </row>
    <row r="63" spans="1:131" ht="26.25" customHeight="1" thickBot="1" x14ac:dyDescent="0.2">
      <c r="A63" s="236" t="s">
        <v>393</v>
      </c>
      <c r="B63" s="973" t="s">
        <v>416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61"/>
      <c r="AF63" s="1062">
        <v>123</v>
      </c>
      <c r="AG63" s="995"/>
      <c r="AH63" s="995"/>
      <c r="AI63" s="995"/>
      <c r="AJ63" s="1063"/>
      <c r="AK63" s="1064"/>
      <c r="AL63" s="999"/>
      <c r="AM63" s="999"/>
      <c r="AN63" s="999"/>
      <c r="AO63" s="999"/>
      <c r="AP63" s="995">
        <v>704</v>
      </c>
      <c r="AQ63" s="995"/>
      <c r="AR63" s="995"/>
      <c r="AS63" s="995"/>
      <c r="AT63" s="995"/>
      <c r="AU63" s="995">
        <v>652</v>
      </c>
      <c r="AV63" s="995"/>
      <c r="AW63" s="995"/>
      <c r="AX63" s="995"/>
      <c r="AY63" s="995"/>
      <c r="AZ63" s="1058"/>
      <c r="BA63" s="1058"/>
      <c r="BB63" s="1058"/>
      <c r="BC63" s="1058"/>
      <c r="BD63" s="1058"/>
      <c r="BE63" s="996"/>
      <c r="BF63" s="996"/>
      <c r="BG63" s="996"/>
      <c r="BH63" s="996"/>
      <c r="BI63" s="997"/>
      <c r="BJ63" s="1059" t="s">
        <v>417</v>
      </c>
      <c r="BK63" s="989"/>
      <c r="BL63" s="989"/>
      <c r="BM63" s="989"/>
      <c r="BN63" s="1060"/>
      <c r="BO63" s="237"/>
      <c r="BP63" s="237"/>
      <c r="BQ63" s="234">
        <v>57</v>
      </c>
      <c r="BR63" s="235"/>
      <c r="BS63" s="1033"/>
      <c r="BT63" s="1034"/>
      <c r="BU63" s="1034"/>
      <c r="BV63" s="1034"/>
      <c r="BW63" s="1034"/>
      <c r="BX63" s="1034"/>
      <c r="BY63" s="1034"/>
      <c r="BZ63" s="1034"/>
      <c r="CA63" s="1034"/>
      <c r="CB63" s="1034"/>
      <c r="CC63" s="1034"/>
      <c r="CD63" s="1034"/>
      <c r="CE63" s="1034"/>
      <c r="CF63" s="1034"/>
      <c r="CG63" s="1055"/>
      <c r="CH63" s="1030"/>
      <c r="CI63" s="1031"/>
      <c r="CJ63" s="1031"/>
      <c r="CK63" s="1031"/>
      <c r="CL63" s="1032"/>
      <c r="CM63" s="1030"/>
      <c r="CN63" s="1031"/>
      <c r="CO63" s="1031"/>
      <c r="CP63" s="1031"/>
      <c r="CQ63" s="1032"/>
      <c r="CR63" s="1030"/>
      <c r="CS63" s="1031"/>
      <c r="CT63" s="1031"/>
      <c r="CU63" s="1031"/>
      <c r="CV63" s="1032"/>
      <c r="CW63" s="1030"/>
      <c r="CX63" s="1031"/>
      <c r="CY63" s="1031"/>
      <c r="CZ63" s="1031"/>
      <c r="DA63" s="1032"/>
      <c r="DB63" s="1030"/>
      <c r="DC63" s="1031"/>
      <c r="DD63" s="1031"/>
      <c r="DE63" s="1031"/>
      <c r="DF63" s="1032"/>
      <c r="DG63" s="1030"/>
      <c r="DH63" s="1031"/>
      <c r="DI63" s="1031"/>
      <c r="DJ63" s="1031"/>
      <c r="DK63" s="1032"/>
      <c r="DL63" s="1030"/>
      <c r="DM63" s="1031"/>
      <c r="DN63" s="1031"/>
      <c r="DO63" s="1031"/>
      <c r="DP63" s="1032"/>
      <c r="DQ63" s="1030"/>
      <c r="DR63" s="1031"/>
      <c r="DS63" s="1031"/>
      <c r="DT63" s="1031"/>
      <c r="DU63" s="1032"/>
      <c r="DV63" s="1033"/>
      <c r="DW63" s="1034"/>
      <c r="DX63" s="1034"/>
      <c r="DY63" s="1034"/>
      <c r="DZ63" s="1035"/>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33"/>
      <c r="BT64" s="1034"/>
      <c r="BU64" s="1034"/>
      <c r="BV64" s="1034"/>
      <c r="BW64" s="1034"/>
      <c r="BX64" s="1034"/>
      <c r="BY64" s="1034"/>
      <c r="BZ64" s="1034"/>
      <c r="CA64" s="1034"/>
      <c r="CB64" s="1034"/>
      <c r="CC64" s="1034"/>
      <c r="CD64" s="1034"/>
      <c r="CE64" s="1034"/>
      <c r="CF64" s="1034"/>
      <c r="CG64" s="1055"/>
      <c r="CH64" s="1030"/>
      <c r="CI64" s="1031"/>
      <c r="CJ64" s="1031"/>
      <c r="CK64" s="1031"/>
      <c r="CL64" s="1032"/>
      <c r="CM64" s="1030"/>
      <c r="CN64" s="1031"/>
      <c r="CO64" s="1031"/>
      <c r="CP64" s="1031"/>
      <c r="CQ64" s="1032"/>
      <c r="CR64" s="1030"/>
      <c r="CS64" s="1031"/>
      <c r="CT64" s="1031"/>
      <c r="CU64" s="1031"/>
      <c r="CV64" s="1032"/>
      <c r="CW64" s="1030"/>
      <c r="CX64" s="1031"/>
      <c r="CY64" s="1031"/>
      <c r="CZ64" s="1031"/>
      <c r="DA64" s="1032"/>
      <c r="DB64" s="1030"/>
      <c r="DC64" s="1031"/>
      <c r="DD64" s="1031"/>
      <c r="DE64" s="1031"/>
      <c r="DF64" s="1032"/>
      <c r="DG64" s="1030"/>
      <c r="DH64" s="1031"/>
      <c r="DI64" s="1031"/>
      <c r="DJ64" s="1031"/>
      <c r="DK64" s="1032"/>
      <c r="DL64" s="1030"/>
      <c r="DM64" s="1031"/>
      <c r="DN64" s="1031"/>
      <c r="DO64" s="1031"/>
      <c r="DP64" s="1032"/>
      <c r="DQ64" s="1030"/>
      <c r="DR64" s="1031"/>
      <c r="DS64" s="1031"/>
      <c r="DT64" s="1031"/>
      <c r="DU64" s="1032"/>
      <c r="DV64" s="1033"/>
      <c r="DW64" s="1034"/>
      <c r="DX64" s="1034"/>
      <c r="DY64" s="1034"/>
      <c r="DZ64" s="1035"/>
      <c r="EA64" s="226"/>
    </row>
    <row r="65" spans="1:131" ht="26.25" customHeight="1" thickBot="1" x14ac:dyDescent="0.2">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33"/>
      <c r="BT65" s="1034"/>
      <c r="BU65" s="1034"/>
      <c r="BV65" s="1034"/>
      <c r="BW65" s="1034"/>
      <c r="BX65" s="1034"/>
      <c r="BY65" s="1034"/>
      <c r="BZ65" s="1034"/>
      <c r="CA65" s="1034"/>
      <c r="CB65" s="1034"/>
      <c r="CC65" s="1034"/>
      <c r="CD65" s="1034"/>
      <c r="CE65" s="1034"/>
      <c r="CF65" s="1034"/>
      <c r="CG65" s="1055"/>
      <c r="CH65" s="1030"/>
      <c r="CI65" s="1031"/>
      <c r="CJ65" s="1031"/>
      <c r="CK65" s="1031"/>
      <c r="CL65" s="1032"/>
      <c r="CM65" s="1030"/>
      <c r="CN65" s="1031"/>
      <c r="CO65" s="1031"/>
      <c r="CP65" s="1031"/>
      <c r="CQ65" s="1032"/>
      <c r="CR65" s="1030"/>
      <c r="CS65" s="1031"/>
      <c r="CT65" s="1031"/>
      <c r="CU65" s="1031"/>
      <c r="CV65" s="1032"/>
      <c r="CW65" s="1030"/>
      <c r="CX65" s="1031"/>
      <c r="CY65" s="1031"/>
      <c r="CZ65" s="1031"/>
      <c r="DA65" s="1032"/>
      <c r="DB65" s="1030"/>
      <c r="DC65" s="1031"/>
      <c r="DD65" s="1031"/>
      <c r="DE65" s="1031"/>
      <c r="DF65" s="1032"/>
      <c r="DG65" s="1030"/>
      <c r="DH65" s="1031"/>
      <c r="DI65" s="1031"/>
      <c r="DJ65" s="1031"/>
      <c r="DK65" s="1032"/>
      <c r="DL65" s="1030"/>
      <c r="DM65" s="1031"/>
      <c r="DN65" s="1031"/>
      <c r="DO65" s="1031"/>
      <c r="DP65" s="1032"/>
      <c r="DQ65" s="1030"/>
      <c r="DR65" s="1031"/>
      <c r="DS65" s="1031"/>
      <c r="DT65" s="1031"/>
      <c r="DU65" s="1032"/>
      <c r="DV65" s="1033"/>
      <c r="DW65" s="1034"/>
      <c r="DX65" s="1034"/>
      <c r="DY65" s="1034"/>
      <c r="DZ65" s="1035"/>
      <c r="EA65" s="226"/>
    </row>
    <row r="66" spans="1:131" ht="26.25" customHeight="1" x14ac:dyDescent="0.15">
      <c r="A66" s="1036" t="s">
        <v>419</v>
      </c>
      <c r="B66" s="1037"/>
      <c r="C66" s="1037"/>
      <c r="D66" s="1037"/>
      <c r="E66" s="1037"/>
      <c r="F66" s="1037"/>
      <c r="G66" s="1037"/>
      <c r="H66" s="1037"/>
      <c r="I66" s="1037"/>
      <c r="J66" s="1037"/>
      <c r="K66" s="1037"/>
      <c r="L66" s="1037"/>
      <c r="M66" s="1037"/>
      <c r="N66" s="1037"/>
      <c r="O66" s="1037"/>
      <c r="P66" s="1038"/>
      <c r="Q66" s="1042" t="s">
        <v>420</v>
      </c>
      <c r="R66" s="1043"/>
      <c r="S66" s="1043"/>
      <c r="T66" s="1043"/>
      <c r="U66" s="1044"/>
      <c r="V66" s="1042" t="s">
        <v>421</v>
      </c>
      <c r="W66" s="1043"/>
      <c r="X66" s="1043"/>
      <c r="Y66" s="1043"/>
      <c r="Z66" s="1044"/>
      <c r="AA66" s="1042" t="s">
        <v>400</v>
      </c>
      <c r="AB66" s="1043"/>
      <c r="AC66" s="1043"/>
      <c r="AD66" s="1043"/>
      <c r="AE66" s="1044"/>
      <c r="AF66" s="1048" t="s">
        <v>422</v>
      </c>
      <c r="AG66" s="1049"/>
      <c r="AH66" s="1049"/>
      <c r="AI66" s="1049"/>
      <c r="AJ66" s="1050"/>
      <c r="AK66" s="1042" t="s">
        <v>423</v>
      </c>
      <c r="AL66" s="1037"/>
      <c r="AM66" s="1037"/>
      <c r="AN66" s="1037"/>
      <c r="AO66" s="1038"/>
      <c r="AP66" s="1042" t="s">
        <v>403</v>
      </c>
      <c r="AQ66" s="1043"/>
      <c r="AR66" s="1043"/>
      <c r="AS66" s="1043"/>
      <c r="AT66" s="1044"/>
      <c r="AU66" s="1042" t="s">
        <v>424</v>
      </c>
      <c r="AV66" s="1043"/>
      <c r="AW66" s="1043"/>
      <c r="AX66" s="1043"/>
      <c r="AY66" s="1044"/>
      <c r="AZ66" s="1042" t="s">
        <v>381</v>
      </c>
      <c r="BA66" s="1043"/>
      <c r="BB66" s="1043"/>
      <c r="BC66" s="1043"/>
      <c r="BD66" s="1056"/>
      <c r="BE66" s="237"/>
      <c r="BF66" s="237"/>
      <c r="BG66" s="237"/>
      <c r="BH66" s="237"/>
      <c r="BI66" s="237"/>
      <c r="BJ66" s="237"/>
      <c r="BK66" s="237"/>
      <c r="BL66" s="237"/>
      <c r="BM66" s="237"/>
      <c r="BN66" s="237"/>
      <c r="BO66" s="237"/>
      <c r="BP66" s="237"/>
      <c r="BQ66" s="234">
        <v>60</v>
      </c>
      <c r="BR66" s="239"/>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26"/>
    </row>
    <row r="67" spans="1:131" ht="26.25" customHeight="1" thickBot="1" x14ac:dyDescent="0.2">
      <c r="A67" s="1039"/>
      <c r="B67" s="1040"/>
      <c r="C67" s="1040"/>
      <c r="D67" s="1040"/>
      <c r="E67" s="1040"/>
      <c r="F67" s="1040"/>
      <c r="G67" s="1040"/>
      <c r="H67" s="1040"/>
      <c r="I67" s="1040"/>
      <c r="J67" s="1040"/>
      <c r="K67" s="1040"/>
      <c r="L67" s="1040"/>
      <c r="M67" s="1040"/>
      <c r="N67" s="1040"/>
      <c r="O67" s="1040"/>
      <c r="P67" s="1041"/>
      <c r="Q67" s="1045"/>
      <c r="R67" s="1046"/>
      <c r="S67" s="1046"/>
      <c r="T67" s="1046"/>
      <c r="U67" s="1047"/>
      <c r="V67" s="1045"/>
      <c r="W67" s="1046"/>
      <c r="X67" s="1046"/>
      <c r="Y67" s="1046"/>
      <c r="Z67" s="1047"/>
      <c r="AA67" s="1045"/>
      <c r="AB67" s="1046"/>
      <c r="AC67" s="1046"/>
      <c r="AD67" s="1046"/>
      <c r="AE67" s="1047"/>
      <c r="AF67" s="1051"/>
      <c r="AG67" s="1052"/>
      <c r="AH67" s="1052"/>
      <c r="AI67" s="1052"/>
      <c r="AJ67" s="1053"/>
      <c r="AK67" s="1054"/>
      <c r="AL67" s="1040"/>
      <c r="AM67" s="1040"/>
      <c r="AN67" s="1040"/>
      <c r="AO67" s="1041"/>
      <c r="AP67" s="1045"/>
      <c r="AQ67" s="1046"/>
      <c r="AR67" s="1046"/>
      <c r="AS67" s="1046"/>
      <c r="AT67" s="1047"/>
      <c r="AU67" s="1045"/>
      <c r="AV67" s="1046"/>
      <c r="AW67" s="1046"/>
      <c r="AX67" s="1046"/>
      <c r="AY67" s="1047"/>
      <c r="AZ67" s="1045"/>
      <c r="BA67" s="1046"/>
      <c r="BB67" s="1046"/>
      <c r="BC67" s="1046"/>
      <c r="BD67" s="1057"/>
      <c r="BE67" s="237"/>
      <c r="BF67" s="237"/>
      <c r="BG67" s="237"/>
      <c r="BH67" s="237"/>
      <c r="BI67" s="237"/>
      <c r="BJ67" s="237"/>
      <c r="BK67" s="237"/>
      <c r="BL67" s="237"/>
      <c r="BM67" s="237"/>
      <c r="BN67" s="237"/>
      <c r="BO67" s="237"/>
      <c r="BP67" s="237"/>
      <c r="BQ67" s="234">
        <v>61</v>
      </c>
      <c r="BR67" s="239"/>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26"/>
    </row>
    <row r="68" spans="1:131" ht="26.25" customHeight="1" thickTop="1" x14ac:dyDescent="0.15">
      <c r="A68" s="232">
        <v>1</v>
      </c>
      <c r="B68" s="1026" t="s">
        <v>585</v>
      </c>
      <c r="C68" s="1027"/>
      <c r="D68" s="1027"/>
      <c r="E68" s="1027"/>
      <c r="F68" s="1027"/>
      <c r="G68" s="1027"/>
      <c r="H68" s="1027"/>
      <c r="I68" s="1027"/>
      <c r="J68" s="1027"/>
      <c r="K68" s="1027"/>
      <c r="L68" s="1027"/>
      <c r="M68" s="1027"/>
      <c r="N68" s="1027"/>
      <c r="O68" s="1027"/>
      <c r="P68" s="1028"/>
      <c r="Q68" s="1029">
        <v>7036</v>
      </c>
      <c r="R68" s="1023"/>
      <c r="S68" s="1023"/>
      <c r="T68" s="1023"/>
      <c r="U68" s="1023"/>
      <c r="V68" s="1023">
        <v>6106</v>
      </c>
      <c r="W68" s="1023"/>
      <c r="X68" s="1023"/>
      <c r="Y68" s="1023"/>
      <c r="Z68" s="1023"/>
      <c r="AA68" s="1023">
        <v>930</v>
      </c>
      <c r="AB68" s="1023"/>
      <c r="AC68" s="1023"/>
      <c r="AD68" s="1023"/>
      <c r="AE68" s="1023"/>
      <c r="AF68" s="1023">
        <v>930</v>
      </c>
      <c r="AG68" s="1023"/>
      <c r="AH68" s="1023"/>
      <c r="AI68" s="1023"/>
      <c r="AJ68" s="1023"/>
      <c r="AK68" s="1023">
        <v>11</v>
      </c>
      <c r="AL68" s="1023"/>
      <c r="AM68" s="1023"/>
      <c r="AN68" s="1023"/>
      <c r="AO68" s="1023"/>
      <c r="AP68" s="1023">
        <v>0</v>
      </c>
      <c r="AQ68" s="1023"/>
      <c r="AR68" s="1023"/>
      <c r="AS68" s="1023"/>
      <c r="AT68" s="1023"/>
      <c r="AU68" s="1023" t="s">
        <v>586</v>
      </c>
      <c r="AV68" s="1023"/>
      <c r="AW68" s="1023"/>
      <c r="AX68" s="1023"/>
      <c r="AY68" s="1023"/>
      <c r="AZ68" s="1024"/>
      <c r="BA68" s="1024"/>
      <c r="BB68" s="1024"/>
      <c r="BC68" s="1024"/>
      <c r="BD68" s="1025"/>
      <c r="BE68" s="237"/>
      <c r="BF68" s="237"/>
      <c r="BG68" s="237"/>
      <c r="BH68" s="237"/>
      <c r="BI68" s="237"/>
      <c r="BJ68" s="237"/>
      <c r="BK68" s="237"/>
      <c r="BL68" s="237"/>
      <c r="BM68" s="237"/>
      <c r="BN68" s="237"/>
      <c r="BO68" s="237"/>
      <c r="BP68" s="237"/>
      <c r="BQ68" s="234">
        <v>62</v>
      </c>
      <c r="BR68" s="239"/>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26"/>
    </row>
    <row r="69" spans="1:131" ht="26.25" customHeight="1" x14ac:dyDescent="0.15">
      <c r="A69" s="234">
        <v>2</v>
      </c>
      <c r="B69" s="1018" t="s">
        <v>587</v>
      </c>
      <c r="C69" s="1019"/>
      <c r="D69" s="1019"/>
      <c r="E69" s="1019"/>
      <c r="F69" s="1019"/>
      <c r="G69" s="1019"/>
      <c r="H69" s="1019"/>
      <c r="I69" s="1019"/>
      <c r="J69" s="1019"/>
      <c r="K69" s="1019"/>
      <c r="L69" s="1019"/>
      <c r="M69" s="1019"/>
      <c r="N69" s="1019"/>
      <c r="O69" s="1019"/>
      <c r="P69" s="1020"/>
      <c r="Q69" s="1021">
        <v>4680</v>
      </c>
      <c r="R69" s="1022"/>
      <c r="S69" s="1022"/>
      <c r="T69" s="1022"/>
      <c r="U69" s="1022"/>
      <c r="V69" s="1022">
        <v>4534</v>
      </c>
      <c r="W69" s="1022"/>
      <c r="X69" s="1022"/>
      <c r="Y69" s="1022"/>
      <c r="Z69" s="1022"/>
      <c r="AA69" s="1022">
        <v>146</v>
      </c>
      <c r="AB69" s="1022"/>
      <c r="AC69" s="1022"/>
      <c r="AD69" s="1022"/>
      <c r="AE69" s="1022"/>
      <c r="AF69" s="1022">
        <v>126</v>
      </c>
      <c r="AG69" s="1022"/>
      <c r="AH69" s="1022"/>
      <c r="AI69" s="1022"/>
      <c r="AJ69" s="1022"/>
      <c r="AK69" s="1022">
        <v>147</v>
      </c>
      <c r="AL69" s="1022"/>
      <c r="AM69" s="1022"/>
      <c r="AN69" s="1022"/>
      <c r="AO69" s="1022"/>
      <c r="AP69" s="1022">
        <v>6977</v>
      </c>
      <c r="AQ69" s="1022"/>
      <c r="AR69" s="1022"/>
      <c r="AS69" s="1022"/>
      <c r="AT69" s="1022"/>
      <c r="AU69" s="1022">
        <v>509</v>
      </c>
      <c r="AV69" s="1022"/>
      <c r="AW69" s="1022"/>
      <c r="AX69" s="1022"/>
      <c r="AY69" s="1022"/>
      <c r="AZ69" s="1008"/>
      <c r="BA69" s="1008"/>
      <c r="BB69" s="1008"/>
      <c r="BC69" s="1008"/>
      <c r="BD69" s="1009"/>
      <c r="BE69" s="237"/>
      <c r="BF69" s="237"/>
      <c r="BG69" s="237"/>
      <c r="BH69" s="237"/>
      <c r="BI69" s="237"/>
      <c r="BJ69" s="237"/>
      <c r="BK69" s="237"/>
      <c r="BL69" s="237"/>
      <c r="BM69" s="237"/>
      <c r="BN69" s="237"/>
      <c r="BO69" s="237"/>
      <c r="BP69" s="237"/>
      <c r="BQ69" s="234">
        <v>63</v>
      </c>
      <c r="BR69" s="239"/>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26"/>
    </row>
    <row r="70" spans="1:131" ht="26.25" customHeight="1" x14ac:dyDescent="0.15">
      <c r="A70" s="234">
        <v>3</v>
      </c>
      <c r="B70" s="1018" t="s">
        <v>588</v>
      </c>
      <c r="C70" s="1019"/>
      <c r="D70" s="1019"/>
      <c r="E70" s="1019"/>
      <c r="F70" s="1019"/>
      <c r="G70" s="1019"/>
      <c r="H70" s="1019"/>
      <c r="I70" s="1019"/>
      <c r="J70" s="1019"/>
      <c r="K70" s="1019"/>
      <c r="L70" s="1019"/>
      <c r="M70" s="1019"/>
      <c r="N70" s="1019"/>
      <c r="O70" s="1019"/>
      <c r="P70" s="1020"/>
      <c r="Q70" s="1021">
        <v>254</v>
      </c>
      <c r="R70" s="1022"/>
      <c r="S70" s="1022"/>
      <c r="T70" s="1022"/>
      <c r="U70" s="1022"/>
      <c r="V70" s="1022">
        <v>245</v>
      </c>
      <c r="W70" s="1022"/>
      <c r="X70" s="1022"/>
      <c r="Y70" s="1022"/>
      <c r="Z70" s="1022"/>
      <c r="AA70" s="1022">
        <v>9</v>
      </c>
      <c r="AB70" s="1022"/>
      <c r="AC70" s="1022"/>
      <c r="AD70" s="1022"/>
      <c r="AE70" s="1022"/>
      <c r="AF70" s="1022">
        <v>9</v>
      </c>
      <c r="AG70" s="1022"/>
      <c r="AH70" s="1022"/>
      <c r="AI70" s="1022"/>
      <c r="AJ70" s="1022"/>
      <c r="AK70" s="1022" t="s">
        <v>586</v>
      </c>
      <c r="AL70" s="1022"/>
      <c r="AM70" s="1022"/>
      <c r="AN70" s="1022"/>
      <c r="AO70" s="1022"/>
      <c r="AP70" s="1022" t="s">
        <v>586</v>
      </c>
      <c r="AQ70" s="1022"/>
      <c r="AR70" s="1022"/>
      <c r="AS70" s="1022"/>
      <c r="AT70" s="1022"/>
      <c r="AU70" s="1022" t="s">
        <v>586</v>
      </c>
      <c r="AV70" s="1022"/>
      <c r="AW70" s="1022"/>
      <c r="AX70" s="1022"/>
      <c r="AY70" s="1022"/>
      <c r="AZ70" s="1008"/>
      <c r="BA70" s="1008"/>
      <c r="BB70" s="1008"/>
      <c r="BC70" s="1008"/>
      <c r="BD70" s="1009"/>
      <c r="BE70" s="237"/>
      <c r="BF70" s="237"/>
      <c r="BG70" s="237"/>
      <c r="BH70" s="237"/>
      <c r="BI70" s="237"/>
      <c r="BJ70" s="237"/>
      <c r="BK70" s="237"/>
      <c r="BL70" s="237"/>
      <c r="BM70" s="237"/>
      <c r="BN70" s="237"/>
      <c r="BO70" s="237"/>
      <c r="BP70" s="237"/>
      <c r="BQ70" s="234">
        <v>64</v>
      </c>
      <c r="BR70" s="239"/>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26"/>
    </row>
    <row r="71" spans="1:131" ht="26.25" customHeight="1" x14ac:dyDescent="0.15">
      <c r="A71" s="234">
        <v>4</v>
      </c>
      <c r="B71" s="1018" t="s">
        <v>589</v>
      </c>
      <c r="C71" s="1019"/>
      <c r="D71" s="1019"/>
      <c r="E71" s="1019"/>
      <c r="F71" s="1019"/>
      <c r="G71" s="1019"/>
      <c r="H71" s="1019"/>
      <c r="I71" s="1019"/>
      <c r="J71" s="1019"/>
      <c r="K71" s="1019"/>
      <c r="L71" s="1019"/>
      <c r="M71" s="1019"/>
      <c r="N71" s="1019"/>
      <c r="O71" s="1019"/>
      <c r="P71" s="1020"/>
      <c r="Q71" s="1021">
        <v>305293</v>
      </c>
      <c r="R71" s="1022"/>
      <c r="S71" s="1022"/>
      <c r="T71" s="1022"/>
      <c r="U71" s="1022"/>
      <c r="V71" s="1022">
        <v>294817</v>
      </c>
      <c r="W71" s="1022"/>
      <c r="X71" s="1022"/>
      <c r="Y71" s="1022"/>
      <c r="Z71" s="1022"/>
      <c r="AA71" s="1022">
        <v>10476</v>
      </c>
      <c r="AB71" s="1022"/>
      <c r="AC71" s="1022"/>
      <c r="AD71" s="1022"/>
      <c r="AE71" s="1022"/>
      <c r="AF71" s="1022">
        <v>6371</v>
      </c>
      <c r="AG71" s="1022"/>
      <c r="AH71" s="1022"/>
      <c r="AI71" s="1022"/>
      <c r="AJ71" s="1022"/>
      <c r="AK71" s="1022" t="s">
        <v>586</v>
      </c>
      <c r="AL71" s="1022"/>
      <c r="AM71" s="1022"/>
      <c r="AN71" s="1022"/>
      <c r="AO71" s="1022"/>
      <c r="AP71" s="1022" t="s">
        <v>586</v>
      </c>
      <c r="AQ71" s="1022"/>
      <c r="AR71" s="1022"/>
      <c r="AS71" s="1022"/>
      <c r="AT71" s="1022"/>
      <c r="AU71" s="1022" t="s">
        <v>586</v>
      </c>
      <c r="AV71" s="1022"/>
      <c r="AW71" s="1022"/>
      <c r="AX71" s="1022"/>
      <c r="AY71" s="1022"/>
      <c r="AZ71" s="1008"/>
      <c r="BA71" s="1008"/>
      <c r="BB71" s="1008"/>
      <c r="BC71" s="1008"/>
      <c r="BD71" s="1009"/>
      <c r="BE71" s="237"/>
      <c r="BF71" s="237"/>
      <c r="BG71" s="237"/>
      <c r="BH71" s="237"/>
      <c r="BI71" s="237"/>
      <c r="BJ71" s="237"/>
      <c r="BK71" s="237"/>
      <c r="BL71" s="237"/>
      <c r="BM71" s="237"/>
      <c r="BN71" s="237"/>
      <c r="BO71" s="237"/>
      <c r="BP71" s="237"/>
      <c r="BQ71" s="234">
        <v>65</v>
      </c>
      <c r="BR71" s="239"/>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26"/>
    </row>
    <row r="72" spans="1:131" ht="26.25" customHeight="1" x14ac:dyDescent="0.15">
      <c r="A72" s="234">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37"/>
      <c r="BF72" s="237"/>
      <c r="BG72" s="237"/>
      <c r="BH72" s="237"/>
      <c r="BI72" s="237"/>
      <c r="BJ72" s="237"/>
      <c r="BK72" s="237"/>
      <c r="BL72" s="237"/>
      <c r="BM72" s="237"/>
      <c r="BN72" s="237"/>
      <c r="BO72" s="237"/>
      <c r="BP72" s="237"/>
      <c r="BQ72" s="234">
        <v>66</v>
      </c>
      <c r="BR72" s="239"/>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26"/>
    </row>
    <row r="73" spans="1:131" ht="26.25" customHeight="1" x14ac:dyDescent="0.15">
      <c r="A73" s="234">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37"/>
      <c r="BF73" s="237"/>
      <c r="BG73" s="237"/>
      <c r="BH73" s="237"/>
      <c r="BI73" s="237"/>
      <c r="BJ73" s="237"/>
      <c r="BK73" s="237"/>
      <c r="BL73" s="237"/>
      <c r="BM73" s="237"/>
      <c r="BN73" s="237"/>
      <c r="BO73" s="237"/>
      <c r="BP73" s="237"/>
      <c r="BQ73" s="234">
        <v>67</v>
      </c>
      <c r="BR73" s="239"/>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26"/>
    </row>
    <row r="74" spans="1:131" ht="26.25" customHeight="1" x14ac:dyDescent="0.15">
      <c r="A74" s="234">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37"/>
      <c r="BF74" s="237"/>
      <c r="BG74" s="237"/>
      <c r="BH74" s="237"/>
      <c r="BI74" s="237"/>
      <c r="BJ74" s="237"/>
      <c r="BK74" s="237"/>
      <c r="BL74" s="237"/>
      <c r="BM74" s="237"/>
      <c r="BN74" s="237"/>
      <c r="BO74" s="237"/>
      <c r="BP74" s="237"/>
      <c r="BQ74" s="234">
        <v>68</v>
      </c>
      <c r="BR74" s="239"/>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26"/>
    </row>
    <row r="75" spans="1:131" ht="26.25" customHeight="1" x14ac:dyDescent="0.15">
      <c r="A75" s="234">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37"/>
      <c r="BF75" s="237"/>
      <c r="BG75" s="237"/>
      <c r="BH75" s="237"/>
      <c r="BI75" s="237"/>
      <c r="BJ75" s="237"/>
      <c r="BK75" s="237"/>
      <c r="BL75" s="237"/>
      <c r="BM75" s="237"/>
      <c r="BN75" s="237"/>
      <c r="BO75" s="237"/>
      <c r="BP75" s="237"/>
      <c r="BQ75" s="234">
        <v>69</v>
      </c>
      <c r="BR75" s="239"/>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26"/>
    </row>
    <row r="76" spans="1:131" ht="26.25" customHeight="1" x14ac:dyDescent="0.15">
      <c r="A76" s="234">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37"/>
      <c r="BF76" s="237"/>
      <c r="BG76" s="237"/>
      <c r="BH76" s="237"/>
      <c r="BI76" s="237"/>
      <c r="BJ76" s="237"/>
      <c r="BK76" s="237"/>
      <c r="BL76" s="237"/>
      <c r="BM76" s="237"/>
      <c r="BN76" s="237"/>
      <c r="BO76" s="237"/>
      <c r="BP76" s="237"/>
      <c r="BQ76" s="234">
        <v>70</v>
      </c>
      <c r="BR76" s="239"/>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26"/>
    </row>
    <row r="77" spans="1:131" ht="26.25" customHeight="1" x14ac:dyDescent="0.15">
      <c r="A77" s="234">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37"/>
      <c r="BF77" s="237"/>
      <c r="BG77" s="237"/>
      <c r="BH77" s="237"/>
      <c r="BI77" s="237"/>
      <c r="BJ77" s="237"/>
      <c r="BK77" s="237"/>
      <c r="BL77" s="237"/>
      <c r="BM77" s="237"/>
      <c r="BN77" s="237"/>
      <c r="BO77" s="237"/>
      <c r="BP77" s="237"/>
      <c r="BQ77" s="234">
        <v>71</v>
      </c>
      <c r="BR77" s="239"/>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26"/>
    </row>
    <row r="78" spans="1:131" ht="26.25" customHeight="1" x14ac:dyDescent="0.15">
      <c r="A78" s="234">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37"/>
      <c r="BF78" s="237"/>
      <c r="BG78" s="237"/>
      <c r="BH78" s="237"/>
      <c r="BI78" s="237"/>
      <c r="BJ78" s="226"/>
      <c r="BK78" s="226"/>
      <c r="BL78" s="226"/>
      <c r="BM78" s="226"/>
      <c r="BN78" s="226"/>
      <c r="BO78" s="237"/>
      <c r="BP78" s="237"/>
      <c r="BQ78" s="234">
        <v>72</v>
      </c>
      <c r="BR78" s="239"/>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26"/>
    </row>
    <row r="79" spans="1:131" ht="26.25" customHeight="1" x14ac:dyDescent="0.15">
      <c r="A79" s="234">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37"/>
      <c r="BF79" s="237"/>
      <c r="BG79" s="237"/>
      <c r="BH79" s="237"/>
      <c r="BI79" s="237"/>
      <c r="BJ79" s="226"/>
      <c r="BK79" s="226"/>
      <c r="BL79" s="226"/>
      <c r="BM79" s="226"/>
      <c r="BN79" s="226"/>
      <c r="BO79" s="237"/>
      <c r="BP79" s="237"/>
      <c r="BQ79" s="234">
        <v>73</v>
      </c>
      <c r="BR79" s="239"/>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26"/>
    </row>
    <row r="80" spans="1:131" ht="26.25" customHeight="1" x14ac:dyDescent="0.15">
      <c r="A80" s="234">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37"/>
      <c r="BF80" s="237"/>
      <c r="BG80" s="237"/>
      <c r="BH80" s="237"/>
      <c r="BI80" s="237"/>
      <c r="BJ80" s="237"/>
      <c r="BK80" s="237"/>
      <c r="BL80" s="237"/>
      <c r="BM80" s="237"/>
      <c r="BN80" s="237"/>
      <c r="BO80" s="237"/>
      <c r="BP80" s="237"/>
      <c r="BQ80" s="234">
        <v>74</v>
      </c>
      <c r="BR80" s="239"/>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26"/>
    </row>
    <row r="81" spans="1:131" ht="26.25" customHeight="1" x14ac:dyDescent="0.15">
      <c r="A81" s="234">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37"/>
      <c r="BF81" s="237"/>
      <c r="BG81" s="237"/>
      <c r="BH81" s="237"/>
      <c r="BI81" s="237"/>
      <c r="BJ81" s="237"/>
      <c r="BK81" s="237"/>
      <c r="BL81" s="237"/>
      <c r="BM81" s="237"/>
      <c r="BN81" s="237"/>
      <c r="BO81" s="237"/>
      <c r="BP81" s="237"/>
      <c r="BQ81" s="234">
        <v>75</v>
      </c>
      <c r="BR81" s="239"/>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26"/>
    </row>
    <row r="82" spans="1:131" ht="26.25" customHeight="1" x14ac:dyDescent="0.15">
      <c r="A82" s="234">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37"/>
      <c r="BF82" s="237"/>
      <c r="BG82" s="237"/>
      <c r="BH82" s="237"/>
      <c r="BI82" s="237"/>
      <c r="BJ82" s="237"/>
      <c r="BK82" s="237"/>
      <c r="BL82" s="237"/>
      <c r="BM82" s="237"/>
      <c r="BN82" s="237"/>
      <c r="BO82" s="237"/>
      <c r="BP82" s="237"/>
      <c r="BQ82" s="234">
        <v>76</v>
      </c>
      <c r="BR82" s="239"/>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26"/>
    </row>
    <row r="83" spans="1:131" ht="26.25" customHeight="1" x14ac:dyDescent="0.15">
      <c r="A83" s="234">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37"/>
      <c r="BF83" s="237"/>
      <c r="BG83" s="237"/>
      <c r="BH83" s="237"/>
      <c r="BI83" s="237"/>
      <c r="BJ83" s="237"/>
      <c r="BK83" s="237"/>
      <c r="BL83" s="237"/>
      <c r="BM83" s="237"/>
      <c r="BN83" s="237"/>
      <c r="BO83" s="237"/>
      <c r="BP83" s="237"/>
      <c r="BQ83" s="234">
        <v>77</v>
      </c>
      <c r="BR83" s="239"/>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26"/>
    </row>
    <row r="84" spans="1:131" ht="26.25" customHeight="1" x14ac:dyDescent="0.15">
      <c r="A84" s="234">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37"/>
      <c r="BF84" s="237"/>
      <c r="BG84" s="237"/>
      <c r="BH84" s="237"/>
      <c r="BI84" s="237"/>
      <c r="BJ84" s="237"/>
      <c r="BK84" s="237"/>
      <c r="BL84" s="237"/>
      <c r="BM84" s="237"/>
      <c r="BN84" s="237"/>
      <c r="BO84" s="237"/>
      <c r="BP84" s="237"/>
      <c r="BQ84" s="234">
        <v>78</v>
      </c>
      <c r="BR84" s="239"/>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26"/>
    </row>
    <row r="85" spans="1:131" ht="26.25" customHeight="1" x14ac:dyDescent="0.15">
      <c r="A85" s="234">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37"/>
      <c r="BF85" s="237"/>
      <c r="BG85" s="237"/>
      <c r="BH85" s="237"/>
      <c r="BI85" s="237"/>
      <c r="BJ85" s="237"/>
      <c r="BK85" s="237"/>
      <c r="BL85" s="237"/>
      <c r="BM85" s="237"/>
      <c r="BN85" s="237"/>
      <c r="BO85" s="237"/>
      <c r="BP85" s="237"/>
      <c r="BQ85" s="234">
        <v>79</v>
      </c>
      <c r="BR85" s="239"/>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26"/>
    </row>
    <row r="86" spans="1:131" ht="26.25" customHeight="1" x14ac:dyDescent="0.15">
      <c r="A86" s="234">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37"/>
      <c r="BF86" s="237"/>
      <c r="BG86" s="237"/>
      <c r="BH86" s="237"/>
      <c r="BI86" s="237"/>
      <c r="BJ86" s="237"/>
      <c r="BK86" s="237"/>
      <c r="BL86" s="237"/>
      <c r="BM86" s="237"/>
      <c r="BN86" s="237"/>
      <c r="BO86" s="237"/>
      <c r="BP86" s="237"/>
      <c r="BQ86" s="234">
        <v>80</v>
      </c>
      <c r="BR86" s="239"/>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26"/>
    </row>
    <row r="87" spans="1:131" ht="26.25" customHeight="1" x14ac:dyDescent="0.15">
      <c r="A87" s="240">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37"/>
      <c r="BF87" s="237"/>
      <c r="BG87" s="237"/>
      <c r="BH87" s="237"/>
      <c r="BI87" s="237"/>
      <c r="BJ87" s="237"/>
      <c r="BK87" s="237"/>
      <c r="BL87" s="237"/>
      <c r="BM87" s="237"/>
      <c r="BN87" s="237"/>
      <c r="BO87" s="237"/>
      <c r="BP87" s="237"/>
      <c r="BQ87" s="234">
        <v>81</v>
      </c>
      <c r="BR87" s="239"/>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26"/>
    </row>
    <row r="88" spans="1:131" ht="26.25" customHeight="1" thickBot="1" x14ac:dyDescent="0.2">
      <c r="A88" s="236" t="s">
        <v>393</v>
      </c>
      <c r="B88" s="973" t="s">
        <v>425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7436</v>
      </c>
      <c r="AG88" s="995"/>
      <c r="AH88" s="995"/>
      <c r="AI88" s="995"/>
      <c r="AJ88" s="995"/>
      <c r="AK88" s="999"/>
      <c r="AL88" s="999"/>
      <c r="AM88" s="999"/>
      <c r="AN88" s="999"/>
      <c r="AO88" s="999"/>
      <c r="AP88" s="995">
        <v>6977</v>
      </c>
      <c r="AQ88" s="995"/>
      <c r="AR88" s="995"/>
      <c r="AS88" s="995"/>
      <c r="AT88" s="995"/>
      <c r="AU88" s="995">
        <v>509</v>
      </c>
      <c r="AV88" s="995"/>
      <c r="AW88" s="995"/>
      <c r="AX88" s="995"/>
      <c r="AY88" s="995"/>
      <c r="AZ88" s="996"/>
      <c r="BA88" s="996"/>
      <c r="BB88" s="996"/>
      <c r="BC88" s="996"/>
      <c r="BD88" s="997"/>
      <c r="BE88" s="237"/>
      <c r="BF88" s="237"/>
      <c r="BG88" s="237"/>
      <c r="BH88" s="237"/>
      <c r="BI88" s="237"/>
      <c r="BJ88" s="237"/>
      <c r="BK88" s="237"/>
      <c r="BL88" s="237"/>
      <c r="BM88" s="237"/>
      <c r="BN88" s="237"/>
      <c r="BO88" s="237"/>
      <c r="BP88" s="237"/>
      <c r="BQ88" s="234">
        <v>82</v>
      </c>
      <c r="BR88" s="239"/>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973" t="s">
        <v>426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6" t="s">
        <v>427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7" t="s">
        <v>428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8" t="s">
        <v>431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26" customFormat="1" ht="26.25" customHeight="1" x14ac:dyDescent="0.15">
      <c r="A109" s="931" t="s">
        <v>433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434</v>
      </c>
      <c r="AB109" s="932"/>
      <c r="AC109" s="932"/>
      <c r="AD109" s="932"/>
      <c r="AE109" s="933"/>
      <c r="AF109" s="934" t="s">
        <v>435</v>
      </c>
      <c r="AG109" s="932"/>
      <c r="AH109" s="932"/>
      <c r="AI109" s="932"/>
      <c r="AJ109" s="933"/>
      <c r="AK109" s="934" t="s">
        <v>311</v>
      </c>
      <c r="AL109" s="932"/>
      <c r="AM109" s="932"/>
      <c r="AN109" s="932"/>
      <c r="AO109" s="933"/>
      <c r="AP109" s="934" t="s">
        <v>436</v>
      </c>
      <c r="AQ109" s="932"/>
      <c r="AR109" s="932"/>
      <c r="AS109" s="932"/>
      <c r="AT109" s="965"/>
      <c r="AU109" s="931" t="s">
        <v>433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434</v>
      </c>
      <c r="BR109" s="932"/>
      <c r="BS109" s="932"/>
      <c r="BT109" s="932"/>
      <c r="BU109" s="933"/>
      <c r="BV109" s="934" t="s">
        <v>435</v>
      </c>
      <c r="BW109" s="932"/>
      <c r="BX109" s="932"/>
      <c r="BY109" s="932"/>
      <c r="BZ109" s="933"/>
      <c r="CA109" s="934" t="s">
        <v>311</v>
      </c>
      <c r="CB109" s="932"/>
      <c r="CC109" s="932"/>
      <c r="CD109" s="932"/>
      <c r="CE109" s="933"/>
      <c r="CF109" s="972" t="s">
        <v>436</v>
      </c>
      <c r="CG109" s="972"/>
      <c r="CH109" s="972"/>
      <c r="CI109" s="972"/>
      <c r="CJ109" s="972"/>
      <c r="CK109" s="934" t="s">
        <v>437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434</v>
      </c>
      <c r="DH109" s="932"/>
      <c r="DI109" s="932"/>
      <c r="DJ109" s="932"/>
      <c r="DK109" s="933"/>
      <c r="DL109" s="934" t="s">
        <v>435</v>
      </c>
      <c r="DM109" s="932"/>
      <c r="DN109" s="932"/>
      <c r="DO109" s="932"/>
      <c r="DP109" s="933"/>
      <c r="DQ109" s="934" t="s">
        <v>311</v>
      </c>
      <c r="DR109" s="932"/>
      <c r="DS109" s="932"/>
      <c r="DT109" s="932"/>
      <c r="DU109" s="933"/>
      <c r="DV109" s="934" t="s">
        <v>436</v>
      </c>
      <c r="DW109" s="932"/>
      <c r="DX109" s="932"/>
      <c r="DY109" s="932"/>
      <c r="DZ109" s="965"/>
    </row>
    <row r="110" spans="1:131" s="226" customFormat="1" ht="26.25" customHeight="1" x14ac:dyDescent="0.15">
      <c r="A110" s="843" t="s">
        <v>438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747842</v>
      </c>
      <c r="AB110" s="925"/>
      <c r="AC110" s="925"/>
      <c r="AD110" s="925"/>
      <c r="AE110" s="926"/>
      <c r="AF110" s="927">
        <v>804807</v>
      </c>
      <c r="AG110" s="925"/>
      <c r="AH110" s="925"/>
      <c r="AI110" s="925"/>
      <c r="AJ110" s="926"/>
      <c r="AK110" s="927">
        <v>796923</v>
      </c>
      <c r="AL110" s="925"/>
      <c r="AM110" s="925"/>
      <c r="AN110" s="925"/>
      <c r="AO110" s="926"/>
      <c r="AP110" s="928">
        <v>25.1</v>
      </c>
      <c r="AQ110" s="929"/>
      <c r="AR110" s="929"/>
      <c r="AS110" s="929"/>
      <c r="AT110" s="930"/>
      <c r="AU110" s="966" t="s">
        <v>74</v>
      </c>
      <c r="AV110" s="967"/>
      <c r="AW110" s="967"/>
      <c r="AX110" s="967"/>
      <c r="AY110" s="967"/>
      <c r="AZ110" s="896" t="s">
        <v>439</v>
      </c>
      <c r="BA110" s="844"/>
      <c r="BB110" s="844"/>
      <c r="BC110" s="844"/>
      <c r="BD110" s="844"/>
      <c r="BE110" s="844"/>
      <c r="BF110" s="844"/>
      <c r="BG110" s="844"/>
      <c r="BH110" s="844"/>
      <c r="BI110" s="844"/>
      <c r="BJ110" s="844"/>
      <c r="BK110" s="844"/>
      <c r="BL110" s="844"/>
      <c r="BM110" s="844"/>
      <c r="BN110" s="844"/>
      <c r="BO110" s="844"/>
      <c r="BP110" s="845"/>
      <c r="BQ110" s="897">
        <v>7588359</v>
      </c>
      <c r="BR110" s="878"/>
      <c r="BS110" s="878"/>
      <c r="BT110" s="878"/>
      <c r="BU110" s="878"/>
      <c r="BV110" s="878">
        <v>8260602</v>
      </c>
      <c r="BW110" s="878"/>
      <c r="BX110" s="878"/>
      <c r="BY110" s="878"/>
      <c r="BZ110" s="878"/>
      <c r="CA110" s="878">
        <v>8131112</v>
      </c>
      <c r="CB110" s="878"/>
      <c r="CC110" s="878"/>
      <c r="CD110" s="878"/>
      <c r="CE110" s="878"/>
      <c r="CF110" s="902">
        <v>256</v>
      </c>
      <c r="CG110" s="903"/>
      <c r="CH110" s="903"/>
      <c r="CI110" s="903"/>
      <c r="CJ110" s="903"/>
      <c r="CK110" s="962" t="s">
        <v>440</v>
      </c>
      <c r="CL110" s="855"/>
      <c r="CM110" s="896" t="s">
        <v>441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179</v>
      </c>
      <c r="DH110" s="878"/>
      <c r="DI110" s="878"/>
      <c r="DJ110" s="878"/>
      <c r="DK110" s="878"/>
      <c r="DL110" s="878" t="s">
        <v>442</v>
      </c>
      <c r="DM110" s="878"/>
      <c r="DN110" s="878"/>
      <c r="DO110" s="878"/>
      <c r="DP110" s="878"/>
      <c r="DQ110" s="878" t="s">
        <v>179</v>
      </c>
      <c r="DR110" s="878"/>
      <c r="DS110" s="878"/>
      <c r="DT110" s="878"/>
      <c r="DU110" s="878"/>
      <c r="DV110" s="879" t="s">
        <v>443</v>
      </c>
      <c r="DW110" s="879"/>
      <c r="DX110" s="879"/>
      <c r="DY110" s="879"/>
      <c r="DZ110" s="880"/>
    </row>
    <row r="111" spans="1:131" s="226" customFormat="1" ht="26.25" customHeight="1" x14ac:dyDescent="0.15">
      <c r="A111" s="810" t="s">
        <v>444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445</v>
      </c>
      <c r="AB111" s="955"/>
      <c r="AC111" s="955"/>
      <c r="AD111" s="955"/>
      <c r="AE111" s="956"/>
      <c r="AF111" s="957" t="s">
        <v>446</v>
      </c>
      <c r="AG111" s="955"/>
      <c r="AH111" s="955"/>
      <c r="AI111" s="955"/>
      <c r="AJ111" s="956"/>
      <c r="AK111" s="957" t="s">
        <v>179</v>
      </c>
      <c r="AL111" s="955"/>
      <c r="AM111" s="955"/>
      <c r="AN111" s="955"/>
      <c r="AO111" s="956"/>
      <c r="AP111" s="958" t="s">
        <v>179</v>
      </c>
      <c r="AQ111" s="959"/>
      <c r="AR111" s="959"/>
      <c r="AS111" s="959"/>
      <c r="AT111" s="960"/>
      <c r="AU111" s="968"/>
      <c r="AV111" s="969"/>
      <c r="AW111" s="969"/>
      <c r="AX111" s="969"/>
      <c r="AY111" s="969"/>
      <c r="AZ111" s="851" t="s">
        <v>447</v>
      </c>
      <c r="BA111" s="788"/>
      <c r="BB111" s="788"/>
      <c r="BC111" s="788"/>
      <c r="BD111" s="788"/>
      <c r="BE111" s="788"/>
      <c r="BF111" s="788"/>
      <c r="BG111" s="788"/>
      <c r="BH111" s="788"/>
      <c r="BI111" s="788"/>
      <c r="BJ111" s="788"/>
      <c r="BK111" s="788"/>
      <c r="BL111" s="788"/>
      <c r="BM111" s="788"/>
      <c r="BN111" s="788"/>
      <c r="BO111" s="788"/>
      <c r="BP111" s="789"/>
      <c r="BQ111" s="852" t="s">
        <v>179</v>
      </c>
      <c r="BR111" s="853"/>
      <c r="BS111" s="853"/>
      <c r="BT111" s="853"/>
      <c r="BU111" s="853"/>
      <c r="BV111" s="853" t="s">
        <v>179</v>
      </c>
      <c r="BW111" s="853"/>
      <c r="BX111" s="853"/>
      <c r="BY111" s="853"/>
      <c r="BZ111" s="853"/>
      <c r="CA111" s="853" t="s">
        <v>179</v>
      </c>
      <c r="CB111" s="853"/>
      <c r="CC111" s="853"/>
      <c r="CD111" s="853"/>
      <c r="CE111" s="853"/>
      <c r="CF111" s="911" t="s">
        <v>179</v>
      </c>
      <c r="CG111" s="912"/>
      <c r="CH111" s="912"/>
      <c r="CI111" s="912"/>
      <c r="CJ111" s="912"/>
      <c r="CK111" s="963"/>
      <c r="CL111" s="857"/>
      <c r="CM111" s="851" t="s">
        <v>448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179</v>
      </c>
      <c r="DH111" s="853"/>
      <c r="DI111" s="853"/>
      <c r="DJ111" s="853"/>
      <c r="DK111" s="853"/>
      <c r="DL111" s="853" t="s">
        <v>179</v>
      </c>
      <c r="DM111" s="853"/>
      <c r="DN111" s="853"/>
      <c r="DO111" s="853"/>
      <c r="DP111" s="853"/>
      <c r="DQ111" s="853" t="s">
        <v>179</v>
      </c>
      <c r="DR111" s="853"/>
      <c r="DS111" s="853"/>
      <c r="DT111" s="853"/>
      <c r="DU111" s="853"/>
      <c r="DV111" s="830" t="s">
        <v>179</v>
      </c>
      <c r="DW111" s="830"/>
      <c r="DX111" s="830"/>
      <c r="DY111" s="830"/>
      <c r="DZ111" s="831"/>
    </row>
    <row r="112" spans="1:131" s="226" customFormat="1" ht="26.25" customHeight="1" x14ac:dyDescent="0.15">
      <c r="A112" s="948" t="s">
        <v>449</v>
      </c>
      <c r="B112" s="949"/>
      <c r="C112" s="788" t="s">
        <v>450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443</v>
      </c>
      <c r="AB112" s="816"/>
      <c r="AC112" s="816"/>
      <c r="AD112" s="816"/>
      <c r="AE112" s="817"/>
      <c r="AF112" s="818" t="s">
        <v>179</v>
      </c>
      <c r="AG112" s="816"/>
      <c r="AH112" s="816"/>
      <c r="AI112" s="816"/>
      <c r="AJ112" s="817"/>
      <c r="AK112" s="818" t="s">
        <v>451</v>
      </c>
      <c r="AL112" s="816"/>
      <c r="AM112" s="816"/>
      <c r="AN112" s="816"/>
      <c r="AO112" s="817"/>
      <c r="AP112" s="860" t="s">
        <v>179</v>
      </c>
      <c r="AQ112" s="861"/>
      <c r="AR112" s="861"/>
      <c r="AS112" s="861"/>
      <c r="AT112" s="862"/>
      <c r="AU112" s="968"/>
      <c r="AV112" s="969"/>
      <c r="AW112" s="969"/>
      <c r="AX112" s="969"/>
      <c r="AY112" s="969"/>
      <c r="AZ112" s="851" t="s">
        <v>452</v>
      </c>
      <c r="BA112" s="788"/>
      <c r="BB112" s="788"/>
      <c r="BC112" s="788"/>
      <c r="BD112" s="788"/>
      <c r="BE112" s="788"/>
      <c r="BF112" s="788"/>
      <c r="BG112" s="788"/>
      <c r="BH112" s="788"/>
      <c r="BI112" s="788"/>
      <c r="BJ112" s="788"/>
      <c r="BK112" s="788"/>
      <c r="BL112" s="788"/>
      <c r="BM112" s="788"/>
      <c r="BN112" s="788"/>
      <c r="BO112" s="788"/>
      <c r="BP112" s="789"/>
      <c r="BQ112" s="852">
        <v>748671</v>
      </c>
      <c r="BR112" s="853"/>
      <c r="BS112" s="853"/>
      <c r="BT112" s="853"/>
      <c r="BU112" s="853"/>
      <c r="BV112" s="853">
        <v>689624</v>
      </c>
      <c r="BW112" s="853"/>
      <c r="BX112" s="853"/>
      <c r="BY112" s="853"/>
      <c r="BZ112" s="853"/>
      <c r="CA112" s="853">
        <v>653022</v>
      </c>
      <c r="CB112" s="853"/>
      <c r="CC112" s="853"/>
      <c r="CD112" s="853"/>
      <c r="CE112" s="853"/>
      <c r="CF112" s="911">
        <v>20.6</v>
      </c>
      <c r="CG112" s="912"/>
      <c r="CH112" s="912"/>
      <c r="CI112" s="912"/>
      <c r="CJ112" s="912"/>
      <c r="CK112" s="963"/>
      <c r="CL112" s="857"/>
      <c r="CM112" s="851" t="s">
        <v>453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451</v>
      </c>
      <c r="DH112" s="853"/>
      <c r="DI112" s="853"/>
      <c r="DJ112" s="853"/>
      <c r="DK112" s="853"/>
      <c r="DL112" s="853" t="s">
        <v>179</v>
      </c>
      <c r="DM112" s="853"/>
      <c r="DN112" s="853"/>
      <c r="DO112" s="853"/>
      <c r="DP112" s="853"/>
      <c r="DQ112" s="853" t="s">
        <v>179</v>
      </c>
      <c r="DR112" s="853"/>
      <c r="DS112" s="853"/>
      <c r="DT112" s="853"/>
      <c r="DU112" s="853"/>
      <c r="DV112" s="830" t="s">
        <v>179</v>
      </c>
      <c r="DW112" s="830"/>
      <c r="DX112" s="830"/>
      <c r="DY112" s="830"/>
      <c r="DZ112" s="831"/>
    </row>
    <row r="113" spans="1:130" s="226" customFormat="1" ht="26.25" customHeight="1" x14ac:dyDescent="0.15">
      <c r="A113" s="950"/>
      <c r="B113" s="951"/>
      <c r="C113" s="788" t="s">
        <v>454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85281</v>
      </c>
      <c r="AB113" s="955"/>
      <c r="AC113" s="955"/>
      <c r="AD113" s="955"/>
      <c r="AE113" s="956"/>
      <c r="AF113" s="957">
        <v>73726</v>
      </c>
      <c r="AG113" s="955"/>
      <c r="AH113" s="955"/>
      <c r="AI113" s="955"/>
      <c r="AJ113" s="956"/>
      <c r="AK113" s="957">
        <v>76117</v>
      </c>
      <c r="AL113" s="955"/>
      <c r="AM113" s="955"/>
      <c r="AN113" s="955"/>
      <c r="AO113" s="956"/>
      <c r="AP113" s="958">
        <v>2.4</v>
      </c>
      <c r="AQ113" s="959"/>
      <c r="AR113" s="959"/>
      <c r="AS113" s="959"/>
      <c r="AT113" s="960"/>
      <c r="AU113" s="968"/>
      <c r="AV113" s="969"/>
      <c r="AW113" s="969"/>
      <c r="AX113" s="969"/>
      <c r="AY113" s="969"/>
      <c r="AZ113" s="851" t="s">
        <v>455</v>
      </c>
      <c r="BA113" s="788"/>
      <c r="BB113" s="788"/>
      <c r="BC113" s="788"/>
      <c r="BD113" s="788"/>
      <c r="BE113" s="788"/>
      <c r="BF113" s="788"/>
      <c r="BG113" s="788"/>
      <c r="BH113" s="788"/>
      <c r="BI113" s="788"/>
      <c r="BJ113" s="788"/>
      <c r="BK113" s="788"/>
      <c r="BL113" s="788"/>
      <c r="BM113" s="788"/>
      <c r="BN113" s="788"/>
      <c r="BO113" s="788"/>
      <c r="BP113" s="789"/>
      <c r="BQ113" s="852">
        <v>454352</v>
      </c>
      <c r="BR113" s="853"/>
      <c r="BS113" s="853"/>
      <c r="BT113" s="853"/>
      <c r="BU113" s="853"/>
      <c r="BV113" s="853">
        <v>484324</v>
      </c>
      <c r="BW113" s="853"/>
      <c r="BX113" s="853"/>
      <c r="BY113" s="853"/>
      <c r="BZ113" s="853"/>
      <c r="CA113" s="853">
        <v>509324</v>
      </c>
      <c r="CB113" s="853"/>
      <c r="CC113" s="853"/>
      <c r="CD113" s="853"/>
      <c r="CE113" s="853"/>
      <c r="CF113" s="911">
        <v>16</v>
      </c>
      <c r="CG113" s="912"/>
      <c r="CH113" s="912"/>
      <c r="CI113" s="912"/>
      <c r="CJ113" s="912"/>
      <c r="CK113" s="963"/>
      <c r="CL113" s="857"/>
      <c r="CM113" s="851" t="s">
        <v>456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179</v>
      </c>
      <c r="DH113" s="816"/>
      <c r="DI113" s="816"/>
      <c r="DJ113" s="816"/>
      <c r="DK113" s="817"/>
      <c r="DL113" s="818" t="s">
        <v>179</v>
      </c>
      <c r="DM113" s="816"/>
      <c r="DN113" s="816"/>
      <c r="DO113" s="816"/>
      <c r="DP113" s="817"/>
      <c r="DQ113" s="818" t="s">
        <v>445</v>
      </c>
      <c r="DR113" s="816"/>
      <c r="DS113" s="816"/>
      <c r="DT113" s="816"/>
      <c r="DU113" s="817"/>
      <c r="DV113" s="860" t="s">
        <v>179</v>
      </c>
      <c r="DW113" s="861"/>
      <c r="DX113" s="861"/>
      <c r="DY113" s="861"/>
      <c r="DZ113" s="862"/>
    </row>
    <row r="114" spans="1:130" s="226" customFormat="1" ht="26.25" customHeight="1" x14ac:dyDescent="0.15">
      <c r="A114" s="950"/>
      <c r="B114" s="951"/>
      <c r="C114" s="788" t="s">
        <v>457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49006</v>
      </c>
      <c r="AB114" s="816"/>
      <c r="AC114" s="816"/>
      <c r="AD114" s="816"/>
      <c r="AE114" s="817"/>
      <c r="AF114" s="818">
        <v>27795</v>
      </c>
      <c r="AG114" s="816"/>
      <c r="AH114" s="816"/>
      <c r="AI114" s="816"/>
      <c r="AJ114" s="817"/>
      <c r="AK114" s="818">
        <v>42831</v>
      </c>
      <c r="AL114" s="816"/>
      <c r="AM114" s="816"/>
      <c r="AN114" s="816"/>
      <c r="AO114" s="817"/>
      <c r="AP114" s="860">
        <v>1.3</v>
      </c>
      <c r="AQ114" s="861"/>
      <c r="AR114" s="861"/>
      <c r="AS114" s="861"/>
      <c r="AT114" s="862"/>
      <c r="AU114" s="968"/>
      <c r="AV114" s="969"/>
      <c r="AW114" s="969"/>
      <c r="AX114" s="969"/>
      <c r="AY114" s="969"/>
      <c r="AZ114" s="851" t="s">
        <v>458</v>
      </c>
      <c r="BA114" s="788"/>
      <c r="BB114" s="788"/>
      <c r="BC114" s="788"/>
      <c r="BD114" s="788"/>
      <c r="BE114" s="788"/>
      <c r="BF114" s="788"/>
      <c r="BG114" s="788"/>
      <c r="BH114" s="788"/>
      <c r="BI114" s="788"/>
      <c r="BJ114" s="788"/>
      <c r="BK114" s="788"/>
      <c r="BL114" s="788"/>
      <c r="BM114" s="788"/>
      <c r="BN114" s="788"/>
      <c r="BO114" s="788"/>
      <c r="BP114" s="789"/>
      <c r="BQ114" s="852">
        <v>910124</v>
      </c>
      <c r="BR114" s="853"/>
      <c r="BS114" s="853"/>
      <c r="BT114" s="853"/>
      <c r="BU114" s="853"/>
      <c r="BV114" s="853">
        <v>799815</v>
      </c>
      <c r="BW114" s="853"/>
      <c r="BX114" s="853"/>
      <c r="BY114" s="853"/>
      <c r="BZ114" s="853"/>
      <c r="CA114" s="853">
        <v>793198</v>
      </c>
      <c r="CB114" s="853"/>
      <c r="CC114" s="853"/>
      <c r="CD114" s="853"/>
      <c r="CE114" s="853"/>
      <c r="CF114" s="911">
        <v>25</v>
      </c>
      <c r="CG114" s="912"/>
      <c r="CH114" s="912"/>
      <c r="CI114" s="912"/>
      <c r="CJ114" s="912"/>
      <c r="CK114" s="963"/>
      <c r="CL114" s="857"/>
      <c r="CM114" s="851" t="s">
        <v>459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179</v>
      </c>
      <c r="DH114" s="816"/>
      <c r="DI114" s="816"/>
      <c r="DJ114" s="816"/>
      <c r="DK114" s="817"/>
      <c r="DL114" s="818" t="s">
        <v>442</v>
      </c>
      <c r="DM114" s="816"/>
      <c r="DN114" s="816"/>
      <c r="DO114" s="816"/>
      <c r="DP114" s="817"/>
      <c r="DQ114" s="818" t="s">
        <v>443</v>
      </c>
      <c r="DR114" s="816"/>
      <c r="DS114" s="816"/>
      <c r="DT114" s="816"/>
      <c r="DU114" s="817"/>
      <c r="DV114" s="860" t="s">
        <v>179</v>
      </c>
      <c r="DW114" s="861"/>
      <c r="DX114" s="861"/>
      <c r="DY114" s="861"/>
      <c r="DZ114" s="862"/>
    </row>
    <row r="115" spans="1:130" s="226" customFormat="1" ht="26.25" customHeight="1" x14ac:dyDescent="0.15">
      <c r="A115" s="950"/>
      <c r="B115" s="951"/>
      <c r="C115" s="788" t="s">
        <v>460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4346</v>
      </c>
      <c r="AB115" s="955"/>
      <c r="AC115" s="955"/>
      <c r="AD115" s="955"/>
      <c r="AE115" s="956"/>
      <c r="AF115" s="957">
        <v>4857</v>
      </c>
      <c r="AG115" s="955"/>
      <c r="AH115" s="955"/>
      <c r="AI115" s="955"/>
      <c r="AJ115" s="956"/>
      <c r="AK115" s="957">
        <v>3738</v>
      </c>
      <c r="AL115" s="955"/>
      <c r="AM115" s="955"/>
      <c r="AN115" s="955"/>
      <c r="AO115" s="956"/>
      <c r="AP115" s="958">
        <v>0.1</v>
      </c>
      <c r="AQ115" s="959"/>
      <c r="AR115" s="959"/>
      <c r="AS115" s="959"/>
      <c r="AT115" s="960"/>
      <c r="AU115" s="968"/>
      <c r="AV115" s="969"/>
      <c r="AW115" s="969"/>
      <c r="AX115" s="969"/>
      <c r="AY115" s="969"/>
      <c r="AZ115" s="851" t="s">
        <v>461</v>
      </c>
      <c r="BA115" s="788"/>
      <c r="BB115" s="788"/>
      <c r="BC115" s="788"/>
      <c r="BD115" s="788"/>
      <c r="BE115" s="788"/>
      <c r="BF115" s="788"/>
      <c r="BG115" s="788"/>
      <c r="BH115" s="788"/>
      <c r="BI115" s="788"/>
      <c r="BJ115" s="788"/>
      <c r="BK115" s="788"/>
      <c r="BL115" s="788"/>
      <c r="BM115" s="788"/>
      <c r="BN115" s="788"/>
      <c r="BO115" s="788"/>
      <c r="BP115" s="789"/>
      <c r="BQ115" s="852" t="s">
        <v>179</v>
      </c>
      <c r="BR115" s="853"/>
      <c r="BS115" s="853"/>
      <c r="BT115" s="853"/>
      <c r="BU115" s="853"/>
      <c r="BV115" s="853" t="s">
        <v>179</v>
      </c>
      <c r="BW115" s="853"/>
      <c r="BX115" s="853"/>
      <c r="BY115" s="853"/>
      <c r="BZ115" s="853"/>
      <c r="CA115" s="853" t="s">
        <v>179</v>
      </c>
      <c r="CB115" s="853"/>
      <c r="CC115" s="853"/>
      <c r="CD115" s="853"/>
      <c r="CE115" s="853"/>
      <c r="CF115" s="911" t="s">
        <v>445</v>
      </c>
      <c r="CG115" s="912"/>
      <c r="CH115" s="912"/>
      <c r="CI115" s="912"/>
      <c r="CJ115" s="912"/>
      <c r="CK115" s="963"/>
      <c r="CL115" s="857"/>
      <c r="CM115" s="851" t="s">
        <v>462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451</v>
      </c>
      <c r="DH115" s="816"/>
      <c r="DI115" s="816"/>
      <c r="DJ115" s="816"/>
      <c r="DK115" s="817"/>
      <c r="DL115" s="818" t="s">
        <v>442</v>
      </c>
      <c r="DM115" s="816"/>
      <c r="DN115" s="816"/>
      <c r="DO115" s="816"/>
      <c r="DP115" s="817"/>
      <c r="DQ115" s="818" t="s">
        <v>179</v>
      </c>
      <c r="DR115" s="816"/>
      <c r="DS115" s="816"/>
      <c r="DT115" s="816"/>
      <c r="DU115" s="817"/>
      <c r="DV115" s="860" t="s">
        <v>179</v>
      </c>
      <c r="DW115" s="861"/>
      <c r="DX115" s="861"/>
      <c r="DY115" s="861"/>
      <c r="DZ115" s="862"/>
    </row>
    <row r="116" spans="1:130" s="226" customFormat="1" ht="26.25" customHeight="1" x14ac:dyDescent="0.15">
      <c r="A116" s="952"/>
      <c r="B116" s="953"/>
      <c r="C116" s="875" t="s">
        <v>463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229</v>
      </c>
      <c r="AB116" s="816"/>
      <c r="AC116" s="816"/>
      <c r="AD116" s="816"/>
      <c r="AE116" s="817"/>
      <c r="AF116" s="818">
        <v>455</v>
      </c>
      <c r="AG116" s="816"/>
      <c r="AH116" s="816"/>
      <c r="AI116" s="816"/>
      <c r="AJ116" s="817"/>
      <c r="AK116" s="818">
        <v>169</v>
      </c>
      <c r="AL116" s="816"/>
      <c r="AM116" s="816"/>
      <c r="AN116" s="816"/>
      <c r="AO116" s="817"/>
      <c r="AP116" s="860">
        <v>0</v>
      </c>
      <c r="AQ116" s="861"/>
      <c r="AR116" s="861"/>
      <c r="AS116" s="861"/>
      <c r="AT116" s="862"/>
      <c r="AU116" s="968"/>
      <c r="AV116" s="969"/>
      <c r="AW116" s="969"/>
      <c r="AX116" s="969"/>
      <c r="AY116" s="969"/>
      <c r="AZ116" s="945" t="s">
        <v>464</v>
      </c>
      <c r="BA116" s="946"/>
      <c r="BB116" s="946"/>
      <c r="BC116" s="946"/>
      <c r="BD116" s="946"/>
      <c r="BE116" s="946"/>
      <c r="BF116" s="946"/>
      <c r="BG116" s="946"/>
      <c r="BH116" s="946"/>
      <c r="BI116" s="946"/>
      <c r="BJ116" s="946"/>
      <c r="BK116" s="946"/>
      <c r="BL116" s="946"/>
      <c r="BM116" s="946"/>
      <c r="BN116" s="946"/>
      <c r="BO116" s="946"/>
      <c r="BP116" s="947"/>
      <c r="BQ116" s="852" t="s">
        <v>179</v>
      </c>
      <c r="BR116" s="853"/>
      <c r="BS116" s="853"/>
      <c r="BT116" s="853"/>
      <c r="BU116" s="853"/>
      <c r="BV116" s="853" t="s">
        <v>179</v>
      </c>
      <c r="BW116" s="853"/>
      <c r="BX116" s="853"/>
      <c r="BY116" s="853"/>
      <c r="BZ116" s="853"/>
      <c r="CA116" s="853" t="s">
        <v>179</v>
      </c>
      <c r="CB116" s="853"/>
      <c r="CC116" s="853"/>
      <c r="CD116" s="853"/>
      <c r="CE116" s="853"/>
      <c r="CF116" s="911" t="s">
        <v>179</v>
      </c>
      <c r="CG116" s="912"/>
      <c r="CH116" s="912"/>
      <c r="CI116" s="912"/>
      <c r="CJ116" s="912"/>
      <c r="CK116" s="963"/>
      <c r="CL116" s="857"/>
      <c r="CM116" s="851" t="s">
        <v>465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443</v>
      </c>
      <c r="DH116" s="816"/>
      <c r="DI116" s="816"/>
      <c r="DJ116" s="816"/>
      <c r="DK116" s="817"/>
      <c r="DL116" s="818" t="s">
        <v>179</v>
      </c>
      <c r="DM116" s="816"/>
      <c r="DN116" s="816"/>
      <c r="DO116" s="816"/>
      <c r="DP116" s="817"/>
      <c r="DQ116" s="818" t="s">
        <v>179</v>
      </c>
      <c r="DR116" s="816"/>
      <c r="DS116" s="816"/>
      <c r="DT116" s="816"/>
      <c r="DU116" s="817"/>
      <c r="DV116" s="860" t="s">
        <v>179</v>
      </c>
      <c r="DW116" s="861"/>
      <c r="DX116" s="861"/>
      <c r="DY116" s="861"/>
      <c r="DZ116" s="862"/>
    </row>
    <row r="117" spans="1:130" s="226" customFormat="1" ht="26.25" customHeight="1" x14ac:dyDescent="0.15">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466</v>
      </c>
      <c r="Z117" s="933"/>
      <c r="AA117" s="938">
        <v>886704</v>
      </c>
      <c r="AB117" s="939"/>
      <c r="AC117" s="939"/>
      <c r="AD117" s="939"/>
      <c r="AE117" s="940"/>
      <c r="AF117" s="941">
        <v>911640</v>
      </c>
      <c r="AG117" s="939"/>
      <c r="AH117" s="939"/>
      <c r="AI117" s="939"/>
      <c r="AJ117" s="940"/>
      <c r="AK117" s="941">
        <v>919778</v>
      </c>
      <c r="AL117" s="939"/>
      <c r="AM117" s="939"/>
      <c r="AN117" s="939"/>
      <c r="AO117" s="940"/>
      <c r="AP117" s="942"/>
      <c r="AQ117" s="943"/>
      <c r="AR117" s="943"/>
      <c r="AS117" s="943"/>
      <c r="AT117" s="944"/>
      <c r="AU117" s="968"/>
      <c r="AV117" s="969"/>
      <c r="AW117" s="969"/>
      <c r="AX117" s="969"/>
      <c r="AY117" s="969"/>
      <c r="AZ117" s="899" t="s">
        <v>467</v>
      </c>
      <c r="BA117" s="900"/>
      <c r="BB117" s="900"/>
      <c r="BC117" s="900"/>
      <c r="BD117" s="900"/>
      <c r="BE117" s="900"/>
      <c r="BF117" s="900"/>
      <c r="BG117" s="900"/>
      <c r="BH117" s="900"/>
      <c r="BI117" s="900"/>
      <c r="BJ117" s="900"/>
      <c r="BK117" s="900"/>
      <c r="BL117" s="900"/>
      <c r="BM117" s="900"/>
      <c r="BN117" s="900"/>
      <c r="BO117" s="900"/>
      <c r="BP117" s="901"/>
      <c r="BQ117" s="852" t="s">
        <v>442</v>
      </c>
      <c r="BR117" s="853"/>
      <c r="BS117" s="853"/>
      <c r="BT117" s="853"/>
      <c r="BU117" s="853"/>
      <c r="BV117" s="853" t="s">
        <v>443</v>
      </c>
      <c r="BW117" s="853"/>
      <c r="BX117" s="853"/>
      <c r="BY117" s="853"/>
      <c r="BZ117" s="853"/>
      <c r="CA117" s="853" t="s">
        <v>443</v>
      </c>
      <c r="CB117" s="853"/>
      <c r="CC117" s="853"/>
      <c r="CD117" s="853"/>
      <c r="CE117" s="853"/>
      <c r="CF117" s="911" t="s">
        <v>179</v>
      </c>
      <c r="CG117" s="912"/>
      <c r="CH117" s="912"/>
      <c r="CI117" s="912"/>
      <c r="CJ117" s="912"/>
      <c r="CK117" s="963"/>
      <c r="CL117" s="857"/>
      <c r="CM117" s="851" t="s">
        <v>468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445</v>
      </c>
      <c r="DH117" s="816"/>
      <c r="DI117" s="816"/>
      <c r="DJ117" s="816"/>
      <c r="DK117" s="817"/>
      <c r="DL117" s="818" t="s">
        <v>445</v>
      </c>
      <c r="DM117" s="816"/>
      <c r="DN117" s="816"/>
      <c r="DO117" s="816"/>
      <c r="DP117" s="817"/>
      <c r="DQ117" s="818" t="s">
        <v>179</v>
      </c>
      <c r="DR117" s="816"/>
      <c r="DS117" s="816"/>
      <c r="DT117" s="816"/>
      <c r="DU117" s="817"/>
      <c r="DV117" s="860" t="s">
        <v>442</v>
      </c>
      <c r="DW117" s="861"/>
      <c r="DX117" s="861"/>
      <c r="DY117" s="861"/>
      <c r="DZ117" s="862"/>
    </row>
    <row r="118" spans="1:130" s="226" customFormat="1" ht="26.25" customHeight="1" x14ac:dyDescent="0.15">
      <c r="A118" s="931" t="s">
        <v>437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434</v>
      </c>
      <c r="AB118" s="932"/>
      <c r="AC118" s="932"/>
      <c r="AD118" s="932"/>
      <c r="AE118" s="933"/>
      <c r="AF118" s="934" t="s">
        <v>435</v>
      </c>
      <c r="AG118" s="932"/>
      <c r="AH118" s="932"/>
      <c r="AI118" s="932"/>
      <c r="AJ118" s="933"/>
      <c r="AK118" s="934" t="s">
        <v>311</v>
      </c>
      <c r="AL118" s="932"/>
      <c r="AM118" s="932"/>
      <c r="AN118" s="932"/>
      <c r="AO118" s="933"/>
      <c r="AP118" s="935" t="s">
        <v>436</v>
      </c>
      <c r="AQ118" s="936"/>
      <c r="AR118" s="936"/>
      <c r="AS118" s="936"/>
      <c r="AT118" s="937"/>
      <c r="AU118" s="968"/>
      <c r="AV118" s="969"/>
      <c r="AW118" s="969"/>
      <c r="AX118" s="969"/>
      <c r="AY118" s="969"/>
      <c r="AZ118" s="874" t="s">
        <v>469</v>
      </c>
      <c r="BA118" s="875"/>
      <c r="BB118" s="875"/>
      <c r="BC118" s="875"/>
      <c r="BD118" s="875"/>
      <c r="BE118" s="875"/>
      <c r="BF118" s="875"/>
      <c r="BG118" s="875"/>
      <c r="BH118" s="875"/>
      <c r="BI118" s="875"/>
      <c r="BJ118" s="875"/>
      <c r="BK118" s="875"/>
      <c r="BL118" s="875"/>
      <c r="BM118" s="875"/>
      <c r="BN118" s="875"/>
      <c r="BO118" s="875"/>
      <c r="BP118" s="876"/>
      <c r="BQ118" s="915" t="s">
        <v>179</v>
      </c>
      <c r="BR118" s="881"/>
      <c r="BS118" s="881"/>
      <c r="BT118" s="881"/>
      <c r="BU118" s="881"/>
      <c r="BV118" s="881" t="s">
        <v>179</v>
      </c>
      <c r="BW118" s="881"/>
      <c r="BX118" s="881"/>
      <c r="BY118" s="881"/>
      <c r="BZ118" s="881"/>
      <c r="CA118" s="881" t="s">
        <v>443</v>
      </c>
      <c r="CB118" s="881"/>
      <c r="CC118" s="881"/>
      <c r="CD118" s="881"/>
      <c r="CE118" s="881"/>
      <c r="CF118" s="911" t="s">
        <v>442</v>
      </c>
      <c r="CG118" s="912"/>
      <c r="CH118" s="912"/>
      <c r="CI118" s="912"/>
      <c r="CJ118" s="912"/>
      <c r="CK118" s="963"/>
      <c r="CL118" s="857"/>
      <c r="CM118" s="851" t="s">
        <v>470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443</v>
      </c>
      <c r="DH118" s="816"/>
      <c r="DI118" s="816"/>
      <c r="DJ118" s="816"/>
      <c r="DK118" s="817"/>
      <c r="DL118" s="818" t="s">
        <v>471</v>
      </c>
      <c r="DM118" s="816"/>
      <c r="DN118" s="816"/>
      <c r="DO118" s="816"/>
      <c r="DP118" s="817"/>
      <c r="DQ118" s="818" t="s">
        <v>445</v>
      </c>
      <c r="DR118" s="816"/>
      <c r="DS118" s="816"/>
      <c r="DT118" s="816"/>
      <c r="DU118" s="817"/>
      <c r="DV118" s="860" t="s">
        <v>442</v>
      </c>
      <c r="DW118" s="861"/>
      <c r="DX118" s="861"/>
      <c r="DY118" s="861"/>
      <c r="DZ118" s="862"/>
    </row>
    <row r="119" spans="1:130" s="226" customFormat="1" ht="26.25" customHeight="1" x14ac:dyDescent="0.15">
      <c r="A119" s="854" t="s">
        <v>440</v>
      </c>
      <c r="B119" s="855"/>
      <c r="C119" s="896" t="s">
        <v>441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443</v>
      </c>
      <c r="AB119" s="925"/>
      <c r="AC119" s="925"/>
      <c r="AD119" s="925"/>
      <c r="AE119" s="926"/>
      <c r="AF119" s="927" t="s">
        <v>443</v>
      </c>
      <c r="AG119" s="925"/>
      <c r="AH119" s="925"/>
      <c r="AI119" s="925"/>
      <c r="AJ119" s="926"/>
      <c r="AK119" s="927" t="s">
        <v>445</v>
      </c>
      <c r="AL119" s="925"/>
      <c r="AM119" s="925"/>
      <c r="AN119" s="925"/>
      <c r="AO119" s="926"/>
      <c r="AP119" s="928" t="s">
        <v>471</v>
      </c>
      <c r="AQ119" s="929"/>
      <c r="AR119" s="929"/>
      <c r="AS119" s="929"/>
      <c r="AT119" s="930"/>
      <c r="AU119" s="970"/>
      <c r="AV119" s="971"/>
      <c r="AW119" s="971"/>
      <c r="AX119" s="971"/>
      <c r="AY119" s="971"/>
      <c r="AZ119" s="247" t="s">
        <v>191</v>
      </c>
      <c r="BA119" s="247"/>
      <c r="BB119" s="247"/>
      <c r="BC119" s="247"/>
      <c r="BD119" s="247"/>
      <c r="BE119" s="247"/>
      <c r="BF119" s="247"/>
      <c r="BG119" s="247"/>
      <c r="BH119" s="247"/>
      <c r="BI119" s="247"/>
      <c r="BJ119" s="247"/>
      <c r="BK119" s="247"/>
      <c r="BL119" s="247"/>
      <c r="BM119" s="247"/>
      <c r="BN119" s="247"/>
      <c r="BO119" s="913" t="s">
        <v>472</v>
      </c>
      <c r="BP119" s="914"/>
      <c r="BQ119" s="915">
        <v>9701506</v>
      </c>
      <c r="BR119" s="881"/>
      <c r="BS119" s="881"/>
      <c r="BT119" s="881"/>
      <c r="BU119" s="881"/>
      <c r="BV119" s="881">
        <v>10234365</v>
      </c>
      <c r="BW119" s="881"/>
      <c r="BX119" s="881"/>
      <c r="BY119" s="881"/>
      <c r="BZ119" s="881"/>
      <c r="CA119" s="881">
        <v>10086656</v>
      </c>
      <c r="CB119" s="881"/>
      <c r="CC119" s="881"/>
      <c r="CD119" s="881"/>
      <c r="CE119" s="881"/>
      <c r="CF119" s="784"/>
      <c r="CG119" s="785"/>
      <c r="CH119" s="785"/>
      <c r="CI119" s="785"/>
      <c r="CJ119" s="870"/>
      <c r="CK119" s="964"/>
      <c r="CL119" s="859"/>
      <c r="CM119" s="874" t="s">
        <v>473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179</v>
      </c>
      <c r="DH119" s="800"/>
      <c r="DI119" s="800"/>
      <c r="DJ119" s="800"/>
      <c r="DK119" s="801"/>
      <c r="DL119" s="802" t="s">
        <v>179</v>
      </c>
      <c r="DM119" s="800"/>
      <c r="DN119" s="800"/>
      <c r="DO119" s="800"/>
      <c r="DP119" s="801"/>
      <c r="DQ119" s="802" t="s">
        <v>442</v>
      </c>
      <c r="DR119" s="800"/>
      <c r="DS119" s="800"/>
      <c r="DT119" s="800"/>
      <c r="DU119" s="801"/>
      <c r="DV119" s="884" t="s">
        <v>445</v>
      </c>
      <c r="DW119" s="885"/>
      <c r="DX119" s="885"/>
      <c r="DY119" s="885"/>
      <c r="DZ119" s="886"/>
    </row>
    <row r="120" spans="1:130" s="226" customFormat="1" ht="26.25" customHeight="1" x14ac:dyDescent="0.15">
      <c r="A120" s="856"/>
      <c r="B120" s="857"/>
      <c r="C120" s="851" t="s">
        <v>448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179</v>
      </c>
      <c r="AB120" s="816"/>
      <c r="AC120" s="816"/>
      <c r="AD120" s="816"/>
      <c r="AE120" s="817"/>
      <c r="AF120" s="818" t="s">
        <v>179</v>
      </c>
      <c r="AG120" s="816"/>
      <c r="AH120" s="816"/>
      <c r="AI120" s="816"/>
      <c r="AJ120" s="817"/>
      <c r="AK120" s="818" t="s">
        <v>179</v>
      </c>
      <c r="AL120" s="816"/>
      <c r="AM120" s="816"/>
      <c r="AN120" s="816"/>
      <c r="AO120" s="817"/>
      <c r="AP120" s="860" t="s">
        <v>179</v>
      </c>
      <c r="AQ120" s="861"/>
      <c r="AR120" s="861"/>
      <c r="AS120" s="861"/>
      <c r="AT120" s="862"/>
      <c r="AU120" s="916" t="s">
        <v>474</v>
      </c>
      <c r="AV120" s="917"/>
      <c r="AW120" s="917"/>
      <c r="AX120" s="917"/>
      <c r="AY120" s="918"/>
      <c r="AZ120" s="896" t="s">
        <v>475</v>
      </c>
      <c r="BA120" s="844"/>
      <c r="BB120" s="844"/>
      <c r="BC120" s="844"/>
      <c r="BD120" s="844"/>
      <c r="BE120" s="844"/>
      <c r="BF120" s="844"/>
      <c r="BG120" s="844"/>
      <c r="BH120" s="844"/>
      <c r="BI120" s="844"/>
      <c r="BJ120" s="844"/>
      <c r="BK120" s="844"/>
      <c r="BL120" s="844"/>
      <c r="BM120" s="844"/>
      <c r="BN120" s="844"/>
      <c r="BO120" s="844"/>
      <c r="BP120" s="845"/>
      <c r="BQ120" s="897">
        <v>2883891</v>
      </c>
      <c r="BR120" s="878"/>
      <c r="BS120" s="878"/>
      <c r="BT120" s="878"/>
      <c r="BU120" s="878"/>
      <c r="BV120" s="878">
        <v>2946257</v>
      </c>
      <c r="BW120" s="878"/>
      <c r="BX120" s="878"/>
      <c r="BY120" s="878"/>
      <c r="BZ120" s="878"/>
      <c r="CA120" s="878">
        <v>3092430</v>
      </c>
      <c r="CB120" s="878"/>
      <c r="CC120" s="878"/>
      <c r="CD120" s="878"/>
      <c r="CE120" s="878"/>
      <c r="CF120" s="902">
        <v>97.4</v>
      </c>
      <c r="CG120" s="903"/>
      <c r="CH120" s="903"/>
      <c r="CI120" s="903"/>
      <c r="CJ120" s="903"/>
      <c r="CK120" s="904" t="s">
        <v>476</v>
      </c>
      <c r="CL120" s="888"/>
      <c r="CM120" s="888"/>
      <c r="CN120" s="888"/>
      <c r="CO120" s="889"/>
      <c r="CP120" s="908" t="s">
        <v>409</v>
      </c>
      <c r="CQ120" s="909"/>
      <c r="CR120" s="909"/>
      <c r="CS120" s="909"/>
      <c r="CT120" s="909"/>
      <c r="CU120" s="909"/>
      <c r="CV120" s="909"/>
      <c r="CW120" s="909"/>
      <c r="CX120" s="909"/>
      <c r="CY120" s="909"/>
      <c r="CZ120" s="909"/>
      <c r="DA120" s="909"/>
      <c r="DB120" s="909"/>
      <c r="DC120" s="909"/>
      <c r="DD120" s="909"/>
      <c r="DE120" s="909"/>
      <c r="DF120" s="910"/>
      <c r="DG120" s="897" t="s">
        <v>445</v>
      </c>
      <c r="DH120" s="878"/>
      <c r="DI120" s="878"/>
      <c r="DJ120" s="878"/>
      <c r="DK120" s="878"/>
      <c r="DL120" s="878">
        <v>412455</v>
      </c>
      <c r="DM120" s="878"/>
      <c r="DN120" s="878"/>
      <c r="DO120" s="878"/>
      <c r="DP120" s="878"/>
      <c r="DQ120" s="878">
        <v>374423</v>
      </c>
      <c r="DR120" s="878"/>
      <c r="DS120" s="878"/>
      <c r="DT120" s="878"/>
      <c r="DU120" s="878"/>
      <c r="DV120" s="879">
        <v>11.8</v>
      </c>
      <c r="DW120" s="879"/>
      <c r="DX120" s="879"/>
      <c r="DY120" s="879"/>
      <c r="DZ120" s="880"/>
    </row>
    <row r="121" spans="1:130" s="226" customFormat="1" ht="26.25" customHeight="1" x14ac:dyDescent="0.15">
      <c r="A121" s="856"/>
      <c r="B121" s="857"/>
      <c r="C121" s="899" t="s">
        <v>477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179</v>
      </c>
      <c r="AB121" s="816"/>
      <c r="AC121" s="816"/>
      <c r="AD121" s="816"/>
      <c r="AE121" s="817"/>
      <c r="AF121" s="818" t="s">
        <v>179</v>
      </c>
      <c r="AG121" s="816"/>
      <c r="AH121" s="816"/>
      <c r="AI121" s="816"/>
      <c r="AJ121" s="817"/>
      <c r="AK121" s="818" t="s">
        <v>471</v>
      </c>
      <c r="AL121" s="816"/>
      <c r="AM121" s="816"/>
      <c r="AN121" s="816"/>
      <c r="AO121" s="817"/>
      <c r="AP121" s="860" t="s">
        <v>471</v>
      </c>
      <c r="AQ121" s="861"/>
      <c r="AR121" s="861"/>
      <c r="AS121" s="861"/>
      <c r="AT121" s="862"/>
      <c r="AU121" s="919"/>
      <c r="AV121" s="920"/>
      <c r="AW121" s="920"/>
      <c r="AX121" s="920"/>
      <c r="AY121" s="921"/>
      <c r="AZ121" s="851" t="s">
        <v>478</v>
      </c>
      <c r="BA121" s="788"/>
      <c r="BB121" s="788"/>
      <c r="BC121" s="788"/>
      <c r="BD121" s="788"/>
      <c r="BE121" s="788"/>
      <c r="BF121" s="788"/>
      <c r="BG121" s="788"/>
      <c r="BH121" s="788"/>
      <c r="BI121" s="788"/>
      <c r="BJ121" s="788"/>
      <c r="BK121" s="788"/>
      <c r="BL121" s="788"/>
      <c r="BM121" s="788"/>
      <c r="BN121" s="788"/>
      <c r="BO121" s="788"/>
      <c r="BP121" s="789"/>
      <c r="BQ121" s="852">
        <v>326800</v>
      </c>
      <c r="BR121" s="853"/>
      <c r="BS121" s="853"/>
      <c r="BT121" s="853"/>
      <c r="BU121" s="853"/>
      <c r="BV121" s="853">
        <v>270620</v>
      </c>
      <c r="BW121" s="853"/>
      <c r="BX121" s="853"/>
      <c r="BY121" s="853"/>
      <c r="BZ121" s="853"/>
      <c r="CA121" s="853">
        <v>255999</v>
      </c>
      <c r="CB121" s="853"/>
      <c r="CC121" s="853"/>
      <c r="CD121" s="853"/>
      <c r="CE121" s="853"/>
      <c r="CF121" s="911">
        <v>8.1</v>
      </c>
      <c r="CG121" s="912"/>
      <c r="CH121" s="912"/>
      <c r="CI121" s="912"/>
      <c r="CJ121" s="912"/>
      <c r="CK121" s="905"/>
      <c r="CL121" s="891"/>
      <c r="CM121" s="891"/>
      <c r="CN121" s="891"/>
      <c r="CO121" s="892"/>
      <c r="CP121" s="871" t="s">
        <v>479</v>
      </c>
      <c r="CQ121" s="872"/>
      <c r="CR121" s="872"/>
      <c r="CS121" s="872"/>
      <c r="CT121" s="872"/>
      <c r="CU121" s="872"/>
      <c r="CV121" s="872"/>
      <c r="CW121" s="872"/>
      <c r="CX121" s="872"/>
      <c r="CY121" s="872"/>
      <c r="CZ121" s="872"/>
      <c r="DA121" s="872"/>
      <c r="DB121" s="872"/>
      <c r="DC121" s="872"/>
      <c r="DD121" s="872"/>
      <c r="DE121" s="872"/>
      <c r="DF121" s="873"/>
      <c r="DG121" s="852">
        <v>265136</v>
      </c>
      <c r="DH121" s="853"/>
      <c r="DI121" s="853"/>
      <c r="DJ121" s="853"/>
      <c r="DK121" s="853"/>
      <c r="DL121" s="853">
        <v>271407</v>
      </c>
      <c r="DM121" s="853"/>
      <c r="DN121" s="853"/>
      <c r="DO121" s="853"/>
      <c r="DP121" s="853"/>
      <c r="DQ121" s="853">
        <v>274055</v>
      </c>
      <c r="DR121" s="853"/>
      <c r="DS121" s="853"/>
      <c r="DT121" s="853"/>
      <c r="DU121" s="853"/>
      <c r="DV121" s="830">
        <v>8.6</v>
      </c>
      <c r="DW121" s="830"/>
      <c r="DX121" s="830"/>
      <c r="DY121" s="830"/>
      <c r="DZ121" s="831"/>
    </row>
    <row r="122" spans="1:130" s="226" customFormat="1" ht="26.25" customHeight="1" x14ac:dyDescent="0.15">
      <c r="A122" s="856"/>
      <c r="B122" s="857"/>
      <c r="C122" s="851" t="s">
        <v>459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179</v>
      </c>
      <c r="AB122" s="816"/>
      <c r="AC122" s="816"/>
      <c r="AD122" s="816"/>
      <c r="AE122" s="817"/>
      <c r="AF122" s="818" t="s">
        <v>179</v>
      </c>
      <c r="AG122" s="816"/>
      <c r="AH122" s="816"/>
      <c r="AI122" s="816"/>
      <c r="AJ122" s="817"/>
      <c r="AK122" s="818" t="s">
        <v>445</v>
      </c>
      <c r="AL122" s="816"/>
      <c r="AM122" s="816"/>
      <c r="AN122" s="816"/>
      <c r="AO122" s="817"/>
      <c r="AP122" s="860" t="s">
        <v>179</v>
      </c>
      <c r="AQ122" s="861"/>
      <c r="AR122" s="861"/>
      <c r="AS122" s="861"/>
      <c r="AT122" s="862"/>
      <c r="AU122" s="919"/>
      <c r="AV122" s="920"/>
      <c r="AW122" s="920"/>
      <c r="AX122" s="920"/>
      <c r="AY122" s="921"/>
      <c r="AZ122" s="874" t="s">
        <v>480</v>
      </c>
      <c r="BA122" s="875"/>
      <c r="BB122" s="875"/>
      <c r="BC122" s="875"/>
      <c r="BD122" s="875"/>
      <c r="BE122" s="875"/>
      <c r="BF122" s="875"/>
      <c r="BG122" s="875"/>
      <c r="BH122" s="875"/>
      <c r="BI122" s="875"/>
      <c r="BJ122" s="875"/>
      <c r="BK122" s="875"/>
      <c r="BL122" s="875"/>
      <c r="BM122" s="875"/>
      <c r="BN122" s="875"/>
      <c r="BO122" s="875"/>
      <c r="BP122" s="876"/>
      <c r="BQ122" s="915">
        <v>5936776</v>
      </c>
      <c r="BR122" s="881"/>
      <c r="BS122" s="881"/>
      <c r="BT122" s="881"/>
      <c r="BU122" s="881"/>
      <c r="BV122" s="881">
        <v>6104426</v>
      </c>
      <c r="BW122" s="881"/>
      <c r="BX122" s="881"/>
      <c r="BY122" s="881"/>
      <c r="BZ122" s="881"/>
      <c r="CA122" s="881">
        <v>5801723</v>
      </c>
      <c r="CB122" s="881"/>
      <c r="CC122" s="881"/>
      <c r="CD122" s="881"/>
      <c r="CE122" s="881"/>
      <c r="CF122" s="882">
        <v>182.7</v>
      </c>
      <c r="CG122" s="883"/>
      <c r="CH122" s="883"/>
      <c r="CI122" s="883"/>
      <c r="CJ122" s="883"/>
      <c r="CK122" s="905"/>
      <c r="CL122" s="891"/>
      <c r="CM122" s="891"/>
      <c r="CN122" s="891"/>
      <c r="CO122" s="892"/>
      <c r="CP122" s="871" t="s">
        <v>481</v>
      </c>
      <c r="CQ122" s="872"/>
      <c r="CR122" s="872"/>
      <c r="CS122" s="872"/>
      <c r="CT122" s="872"/>
      <c r="CU122" s="872"/>
      <c r="CV122" s="872"/>
      <c r="CW122" s="872"/>
      <c r="CX122" s="872"/>
      <c r="CY122" s="872"/>
      <c r="CZ122" s="872"/>
      <c r="DA122" s="872"/>
      <c r="DB122" s="872"/>
      <c r="DC122" s="872"/>
      <c r="DD122" s="872"/>
      <c r="DE122" s="872"/>
      <c r="DF122" s="873"/>
      <c r="DG122" s="852">
        <v>6804</v>
      </c>
      <c r="DH122" s="853"/>
      <c r="DI122" s="853"/>
      <c r="DJ122" s="853"/>
      <c r="DK122" s="853"/>
      <c r="DL122" s="853">
        <v>5762</v>
      </c>
      <c r="DM122" s="853"/>
      <c r="DN122" s="853"/>
      <c r="DO122" s="853"/>
      <c r="DP122" s="853"/>
      <c r="DQ122" s="853">
        <v>4544</v>
      </c>
      <c r="DR122" s="853"/>
      <c r="DS122" s="853"/>
      <c r="DT122" s="853"/>
      <c r="DU122" s="853"/>
      <c r="DV122" s="830">
        <v>0.1</v>
      </c>
      <c r="DW122" s="830"/>
      <c r="DX122" s="830"/>
      <c r="DY122" s="830"/>
      <c r="DZ122" s="831"/>
    </row>
    <row r="123" spans="1:130" s="226" customFormat="1" ht="26.25" customHeight="1" x14ac:dyDescent="0.15">
      <c r="A123" s="856"/>
      <c r="B123" s="857"/>
      <c r="C123" s="851" t="s">
        <v>465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445</v>
      </c>
      <c r="AB123" s="816"/>
      <c r="AC123" s="816"/>
      <c r="AD123" s="816"/>
      <c r="AE123" s="817"/>
      <c r="AF123" s="818" t="s">
        <v>179</v>
      </c>
      <c r="AG123" s="816"/>
      <c r="AH123" s="816"/>
      <c r="AI123" s="816"/>
      <c r="AJ123" s="817"/>
      <c r="AK123" s="818" t="s">
        <v>471</v>
      </c>
      <c r="AL123" s="816"/>
      <c r="AM123" s="816"/>
      <c r="AN123" s="816"/>
      <c r="AO123" s="817"/>
      <c r="AP123" s="860" t="s">
        <v>443</v>
      </c>
      <c r="AQ123" s="861"/>
      <c r="AR123" s="861"/>
      <c r="AS123" s="861"/>
      <c r="AT123" s="862"/>
      <c r="AU123" s="922"/>
      <c r="AV123" s="923"/>
      <c r="AW123" s="923"/>
      <c r="AX123" s="923"/>
      <c r="AY123" s="923"/>
      <c r="AZ123" s="247" t="s">
        <v>191</v>
      </c>
      <c r="BA123" s="247"/>
      <c r="BB123" s="247"/>
      <c r="BC123" s="247"/>
      <c r="BD123" s="247"/>
      <c r="BE123" s="247"/>
      <c r="BF123" s="247"/>
      <c r="BG123" s="247"/>
      <c r="BH123" s="247"/>
      <c r="BI123" s="247"/>
      <c r="BJ123" s="247"/>
      <c r="BK123" s="247"/>
      <c r="BL123" s="247"/>
      <c r="BM123" s="247"/>
      <c r="BN123" s="247"/>
      <c r="BO123" s="913" t="s">
        <v>482</v>
      </c>
      <c r="BP123" s="914"/>
      <c r="BQ123" s="868">
        <v>9147467</v>
      </c>
      <c r="BR123" s="869"/>
      <c r="BS123" s="869"/>
      <c r="BT123" s="869"/>
      <c r="BU123" s="869"/>
      <c r="BV123" s="869">
        <v>9321303</v>
      </c>
      <c r="BW123" s="869"/>
      <c r="BX123" s="869"/>
      <c r="BY123" s="869"/>
      <c r="BZ123" s="869"/>
      <c r="CA123" s="869">
        <v>9150152</v>
      </c>
      <c r="CB123" s="869"/>
      <c r="CC123" s="869"/>
      <c r="CD123" s="869"/>
      <c r="CE123" s="869"/>
      <c r="CF123" s="784"/>
      <c r="CG123" s="785"/>
      <c r="CH123" s="785"/>
      <c r="CI123" s="785"/>
      <c r="CJ123" s="870"/>
      <c r="CK123" s="905"/>
      <c r="CL123" s="891"/>
      <c r="CM123" s="891"/>
      <c r="CN123" s="891"/>
      <c r="CO123" s="892"/>
      <c r="CP123" s="871" t="s">
        <v>407</v>
      </c>
      <c r="CQ123" s="872"/>
      <c r="CR123" s="872"/>
      <c r="CS123" s="872"/>
      <c r="CT123" s="872"/>
      <c r="CU123" s="872"/>
      <c r="CV123" s="872"/>
      <c r="CW123" s="872"/>
      <c r="CX123" s="872"/>
      <c r="CY123" s="872"/>
      <c r="CZ123" s="872"/>
      <c r="DA123" s="872"/>
      <c r="DB123" s="872"/>
      <c r="DC123" s="872"/>
      <c r="DD123" s="872"/>
      <c r="DE123" s="872"/>
      <c r="DF123" s="873"/>
      <c r="DG123" s="815" t="s">
        <v>471</v>
      </c>
      <c r="DH123" s="816"/>
      <c r="DI123" s="816"/>
      <c r="DJ123" s="816"/>
      <c r="DK123" s="817"/>
      <c r="DL123" s="818" t="s">
        <v>445</v>
      </c>
      <c r="DM123" s="816"/>
      <c r="DN123" s="816"/>
      <c r="DO123" s="816"/>
      <c r="DP123" s="817"/>
      <c r="DQ123" s="818" t="s">
        <v>179</v>
      </c>
      <c r="DR123" s="816"/>
      <c r="DS123" s="816"/>
      <c r="DT123" s="816"/>
      <c r="DU123" s="817"/>
      <c r="DV123" s="860" t="s">
        <v>445</v>
      </c>
      <c r="DW123" s="861"/>
      <c r="DX123" s="861"/>
      <c r="DY123" s="861"/>
      <c r="DZ123" s="862"/>
    </row>
    <row r="124" spans="1:130" s="226" customFormat="1" ht="26.25" customHeight="1" thickBot="1" x14ac:dyDescent="0.2">
      <c r="A124" s="856"/>
      <c r="B124" s="857"/>
      <c r="C124" s="851" t="s">
        <v>468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445</v>
      </c>
      <c r="AB124" s="816"/>
      <c r="AC124" s="816"/>
      <c r="AD124" s="816"/>
      <c r="AE124" s="817"/>
      <c r="AF124" s="818" t="s">
        <v>179</v>
      </c>
      <c r="AG124" s="816"/>
      <c r="AH124" s="816"/>
      <c r="AI124" s="816"/>
      <c r="AJ124" s="817"/>
      <c r="AK124" s="818" t="s">
        <v>483</v>
      </c>
      <c r="AL124" s="816"/>
      <c r="AM124" s="816"/>
      <c r="AN124" s="816"/>
      <c r="AO124" s="817"/>
      <c r="AP124" s="860" t="s">
        <v>443</v>
      </c>
      <c r="AQ124" s="861"/>
      <c r="AR124" s="861"/>
      <c r="AS124" s="861"/>
      <c r="AT124" s="862"/>
      <c r="AU124" s="863" t="s">
        <v>484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18.5</v>
      </c>
      <c r="BR124" s="867"/>
      <c r="BS124" s="867"/>
      <c r="BT124" s="867"/>
      <c r="BU124" s="867"/>
      <c r="BV124" s="867">
        <v>28</v>
      </c>
      <c r="BW124" s="867"/>
      <c r="BX124" s="867"/>
      <c r="BY124" s="867"/>
      <c r="BZ124" s="867"/>
      <c r="CA124" s="867">
        <v>29.4</v>
      </c>
      <c r="CB124" s="867"/>
      <c r="CC124" s="867"/>
      <c r="CD124" s="867"/>
      <c r="CE124" s="867"/>
      <c r="CF124" s="762"/>
      <c r="CG124" s="763"/>
      <c r="CH124" s="763"/>
      <c r="CI124" s="763"/>
      <c r="CJ124" s="898"/>
      <c r="CK124" s="906"/>
      <c r="CL124" s="906"/>
      <c r="CM124" s="906"/>
      <c r="CN124" s="906"/>
      <c r="CO124" s="907"/>
      <c r="CP124" s="871" t="s">
        <v>485</v>
      </c>
      <c r="CQ124" s="872"/>
      <c r="CR124" s="872"/>
      <c r="CS124" s="872"/>
      <c r="CT124" s="872"/>
      <c r="CU124" s="872"/>
      <c r="CV124" s="872"/>
      <c r="CW124" s="872"/>
      <c r="CX124" s="872"/>
      <c r="CY124" s="872"/>
      <c r="CZ124" s="872"/>
      <c r="DA124" s="872"/>
      <c r="DB124" s="872"/>
      <c r="DC124" s="872"/>
      <c r="DD124" s="872"/>
      <c r="DE124" s="872"/>
      <c r="DF124" s="873"/>
      <c r="DG124" s="799">
        <v>476731</v>
      </c>
      <c r="DH124" s="800"/>
      <c r="DI124" s="800"/>
      <c r="DJ124" s="800"/>
      <c r="DK124" s="801"/>
      <c r="DL124" s="802" t="s">
        <v>471</v>
      </c>
      <c r="DM124" s="800"/>
      <c r="DN124" s="800"/>
      <c r="DO124" s="800"/>
      <c r="DP124" s="801"/>
      <c r="DQ124" s="802" t="s">
        <v>471</v>
      </c>
      <c r="DR124" s="800"/>
      <c r="DS124" s="800"/>
      <c r="DT124" s="800"/>
      <c r="DU124" s="801"/>
      <c r="DV124" s="884" t="s">
        <v>483</v>
      </c>
      <c r="DW124" s="885"/>
      <c r="DX124" s="885"/>
      <c r="DY124" s="885"/>
      <c r="DZ124" s="886"/>
    </row>
    <row r="125" spans="1:130" s="226" customFormat="1" ht="26.25" customHeight="1" x14ac:dyDescent="0.15">
      <c r="A125" s="856"/>
      <c r="B125" s="857"/>
      <c r="C125" s="851" t="s">
        <v>470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483</v>
      </c>
      <c r="AB125" s="816"/>
      <c r="AC125" s="816"/>
      <c r="AD125" s="816"/>
      <c r="AE125" s="817"/>
      <c r="AF125" s="818" t="s">
        <v>483</v>
      </c>
      <c r="AG125" s="816"/>
      <c r="AH125" s="816"/>
      <c r="AI125" s="816"/>
      <c r="AJ125" s="817"/>
      <c r="AK125" s="818" t="s">
        <v>471</v>
      </c>
      <c r="AL125" s="816"/>
      <c r="AM125" s="816"/>
      <c r="AN125" s="816"/>
      <c r="AO125" s="817"/>
      <c r="AP125" s="860" t="s">
        <v>471</v>
      </c>
      <c r="AQ125" s="861"/>
      <c r="AR125" s="861"/>
      <c r="AS125" s="861"/>
      <c r="AT125" s="86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7" t="s">
        <v>486</v>
      </c>
      <c r="CL125" s="888"/>
      <c r="CM125" s="888"/>
      <c r="CN125" s="888"/>
      <c r="CO125" s="889"/>
      <c r="CP125" s="896" t="s">
        <v>487</v>
      </c>
      <c r="CQ125" s="844"/>
      <c r="CR125" s="844"/>
      <c r="CS125" s="844"/>
      <c r="CT125" s="844"/>
      <c r="CU125" s="844"/>
      <c r="CV125" s="844"/>
      <c r="CW125" s="844"/>
      <c r="CX125" s="844"/>
      <c r="CY125" s="844"/>
      <c r="CZ125" s="844"/>
      <c r="DA125" s="844"/>
      <c r="DB125" s="844"/>
      <c r="DC125" s="844"/>
      <c r="DD125" s="844"/>
      <c r="DE125" s="844"/>
      <c r="DF125" s="845"/>
      <c r="DG125" s="897" t="s">
        <v>471</v>
      </c>
      <c r="DH125" s="878"/>
      <c r="DI125" s="878"/>
      <c r="DJ125" s="878"/>
      <c r="DK125" s="878"/>
      <c r="DL125" s="878" t="s">
        <v>471</v>
      </c>
      <c r="DM125" s="878"/>
      <c r="DN125" s="878"/>
      <c r="DO125" s="878"/>
      <c r="DP125" s="878"/>
      <c r="DQ125" s="878" t="s">
        <v>179</v>
      </c>
      <c r="DR125" s="878"/>
      <c r="DS125" s="878"/>
      <c r="DT125" s="878"/>
      <c r="DU125" s="878"/>
      <c r="DV125" s="879" t="s">
        <v>471</v>
      </c>
      <c r="DW125" s="879"/>
      <c r="DX125" s="879"/>
      <c r="DY125" s="879"/>
      <c r="DZ125" s="880"/>
    </row>
    <row r="126" spans="1:130" s="226" customFormat="1" ht="26.25" customHeight="1" thickBot="1" x14ac:dyDescent="0.2">
      <c r="A126" s="856"/>
      <c r="B126" s="857"/>
      <c r="C126" s="851" t="s">
        <v>473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179</v>
      </c>
      <c r="AB126" s="816"/>
      <c r="AC126" s="816"/>
      <c r="AD126" s="816"/>
      <c r="AE126" s="817"/>
      <c r="AF126" s="818" t="s">
        <v>179</v>
      </c>
      <c r="AG126" s="816"/>
      <c r="AH126" s="816"/>
      <c r="AI126" s="816"/>
      <c r="AJ126" s="817"/>
      <c r="AK126" s="818" t="s">
        <v>471</v>
      </c>
      <c r="AL126" s="816"/>
      <c r="AM126" s="816"/>
      <c r="AN126" s="816"/>
      <c r="AO126" s="817"/>
      <c r="AP126" s="860" t="s">
        <v>471</v>
      </c>
      <c r="AQ126" s="861"/>
      <c r="AR126" s="861"/>
      <c r="AS126" s="861"/>
      <c r="AT126" s="86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90"/>
      <c r="CL126" s="891"/>
      <c r="CM126" s="891"/>
      <c r="CN126" s="891"/>
      <c r="CO126" s="892"/>
      <c r="CP126" s="851" t="s">
        <v>488</v>
      </c>
      <c r="CQ126" s="788"/>
      <c r="CR126" s="788"/>
      <c r="CS126" s="788"/>
      <c r="CT126" s="788"/>
      <c r="CU126" s="788"/>
      <c r="CV126" s="788"/>
      <c r="CW126" s="788"/>
      <c r="CX126" s="788"/>
      <c r="CY126" s="788"/>
      <c r="CZ126" s="788"/>
      <c r="DA126" s="788"/>
      <c r="DB126" s="788"/>
      <c r="DC126" s="788"/>
      <c r="DD126" s="788"/>
      <c r="DE126" s="788"/>
      <c r="DF126" s="789"/>
      <c r="DG126" s="852" t="s">
        <v>471</v>
      </c>
      <c r="DH126" s="853"/>
      <c r="DI126" s="853"/>
      <c r="DJ126" s="853"/>
      <c r="DK126" s="853"/>
      <c r="DL126" s="853" t="s">
        <v>471</v>
      </c>
      <c r="DM126" s="853"/>
      <c r="DN126" s="853"/>
      <c r="DO126" s="853"/>
      <c r="DP126" s="853"/>
      <c r="DQ126" s="853" t="s">
        <v>179</v>
      </c>
      <c r="DR126" s="853"/>
      <c r="DS126" s="853"/>
      <c r="DT126" s="853"/>
      <c r="DU126" s="853"/>
      <c r="DV126" s="830" t="s">
        <v>471</v>
      </c>
      <c r="DW126" s="830"/>
      <c r="DX126" s="830"/>
      <c r="DY126" s="830"/>
      <c r="DZ126" s="831"/>
    </row>
    <row r="127" spans="1:130" s="226" customFormat="1" ht="26.25" customHeight="1" x14ac:dyDescent="0.15">
      <c r="A127" s="858"/>
      <c r="B127" s="859"/>
      <c r="C127" s="874" t="s">
        <v>489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4346</v>
      </c>
      <c r="AB127" s="816"/>
      <c r="AC127" s="816"/>
      <c r="AD127" s="816"/>
      <c r="AE127" s="817"/>
      <c r="AF127" s="818">
        <v>4857</v>
      </c>
      <c r="AG127" s="816"/>
      <c r="AH127" s="816"/>
      <c r="AI127" s="816"/>
      <c r="AJ127" s="817"/>
      <c r="AK127" s="818">
        <v>3738</v>
      </c>
      <c r="AL127" s="816"/>
      <c r="AM127" s="816"/>
      <c r="AN127" s="816"/>
      <c r="AO127" s="817"/>
      <c r="AP127" s="860">
        <v>0.1</v>
      </c>
      <c r="AQ127" s="861"/>
      <c r="AR127" s="861"/>
      <c r="AS127" s="861"/>
      <c r="AT127" s="862"/>
      <c r="AU127" s="228"/>
      <c r="AV127" s="228"/>
      <c r="AW127" s="228"/>
      <c r="AX127" s="877" t="s">
        <v>490</v>
      </c>
      <c r="AY127" s="848"/>
      <c r="AZ127" s="848"/>
      <c r="BA127" s="848"/>
      <c r="BB127" s="848"/>
      <c r="BC127" s="848"/>
      <c r="BD127" s="848"/>
      <c r="BE127" s="849"/>
      <c r="BF127" s="847" t="s">
        <v>491</v>
      </c>
      <c r="BG127" s="848"/>
      <c r="BH127" s="848"/>
      <c r="BI127" s="848"/>
      <c r="BJ127" s="848"/>
      <c r="BK127" s="848"/>
      <c r="BL127" s="849"/>
      <c r="BM127" s="847" t="s">
        <v>492</v>
      </c>
      <c r="BN127" s="848"/>
      <c r="BO127" s="848"/>
      <c r="BP127" s="848"/>
      <c r="BQ127" s="848"/>
      <c r="BR127" s="848"/>
      <c r="BS127" s="849"/>
      <c r="BT127" s="847" t="s">
        <v>493</v>
      </c>
      <c r="BU127" s="848"/>
      <c r="BV127" s="848"/>
      <c r="BW127" s="848"/>
      <c r="BX127" s="848"/>
      <c r="BY127" s="848"/>
      <c r="BZ127" s="850"/>
      <c r="CA127" s="228"/>
      <c r="CB127" s="228"/>
      <c r="CC127" s="228"/>
      <c r="CD127" s="251"/>
      <c r="CE127" s="251"/>
      <c r="CF127" s="251"/>
      <c r="CG127" s="228"/>
      <c r="CH127" s="228"/>
      <c r="CI127" s="228"/>
      <c r="CJ127" s="250"/>
      <c r="CK127" s="890"/>
      <c r="CL127" s="891"/>
      <c r="CM127" s="891"/>
      <c r="CN127" s="891"/>
      <c r="CO127" s="892"/>
      <c r="CP127" s="851" t="s">
        <v>494</v>
      </c>
      <c r="CQ127" s="788"/>
      <c r="CR127" s="788"/>
      <c r="CS127" s="788"/>
      <c r="CT127" s="788"/>
      <c r="CU127" s="788"/>
      <c r="CV127" s="788"/>
      <c r="CW127" s="788"/>
      <c r="CX127" s="788"/>
      <c r="CY127" s="788"/>
      <c r="CZ127" s="788"/>
      <c r="DA127" s="788"/>
      <c r="DB127" s="788"/>
      <c r="DC127" s="788"/>
      <c r="DD127" s="788"/>
      <c r="DE127" s="788"/>
      <c r="DF127" s="789"/>
      <c r="DG127" s="852" t="s">
        <v>483</v>
      </c>
      <c r="DH127" s="853"/>
      <c r="DI127" s="853"/>
      <c r="DJ127" s="853"/>
      <c r="DK127" s="853"/>
      <c r="DL127" s="853" t="s">
        <v>179</v>
      </c>
      <c r="DM127" s="853"/>
      <c r="DN127" s="853"/>
      <c r="DO127" s="853"/>
      <c r="DP127" s="853"/>
      <c r="DQ127" s="853" t="s">
        <v>179</v>
      </c>
      <c r="DR127" s="853"/>
      <c r="DS127" s="853"/>
      <c r="DT127" s="853"/>
      <c r="DU127" s="853"/>
      <c r="DV127" s="830" t="s">
        <v>179</v>
      </c>
      <c r="DW127" s="830"/>
      <c r="DX127" s="830"/>
      <c r="DY127" s="830"/>
      <c r="DZ127" s="831"/>
    </row>
    <row r="128" spans="1:130" s="226" customFormat="1" ht="26.25" customHeight="1" thickBot="1" x14ac:dyDescent="0.2">
      <c r="A128" s="832" t="s">
        <v>495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496</v>
      </c>
      <c r="X128" s="834"/>
      <c r="Y128" s="834"/>
      <c r="Z128" s="835"/>
      <c r="AA128" s="836">
        <v>52804</v>
      </c>
      <c r="AB128" s="837"/>
      <c r="AC128" s="837"/>
      <c r="AD128" s="837"/>
      <c r="AE128" s="838"/>
      <c r="AF128" s="839">
        <v>61605</v>
      </c>
      <c r="AG128" s="837"/>
      <c r="AH128" s="837"/>
      <c r="AI128" s="837"/>
      <c r="AJ128" s="838"/>
      <c r="AK128" s="839">
        <v>62133</v>
      </c>
      <c r="AL128" s="837"/>
      <c r="AM128" s="837"/>
      <c r="AN128" s="837"/>
      <c r="AO128" s="838"/>
      <c r="AP128" s="840"/>
      <c r="AQ128" s="841"/>
      <c r="AR128" s="841"/>
      <c r="AS128" s="841"/>
      <c r="AT128" s="842"/>
      <c r="AU128" s="228"/>
      <c r="AV128" s="228"/>
      <c r="AW128" s="228"/>
      <c r="AX128" s="843" t="s">
        <v>497</v>
      </c>
      <c r="AY128" s="844"/>
      <c r="AZ128" s="844"/>
      <c r="BA128" s="844"/>
      <c r="BB128" s="844"/>
      <c r="BC128" s="844"/>
      <c r="BD128" s="844"/>
      <c r="BE128" s="845"/>
      <c r="BF128" s="822" t="s">
        <v>179</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1"/>
      <c r="CB128" s="251"/>
      <c r="CC128" s="251"/>
      <c r="CD128" s="251"/>
      <c r="CE128" s="251"/>
      <c r="CF128" s="251"/>
      <c r="CG128" s="228"/>
      <c r="CH128" s="228"/>
      <c r="CI128" s="228"/>
      <c r="CJ128" s="250"/>
      <c r="CK128" s="893"/>
      <c r="CL128" s="894"/>
      <c r="CM128" s="894"/>
      <c r="CN128" s="894"/>
      <c r="CO128" s="895"/>
      <c r="CP128" s="825" t="s">
        <v>498</v>
      </c>
      <c r="CQ128" s="766"/>
      <c r="CR128" s="766"/>
      <c r="CS128" s="766"/>
      <c r="CT128" s="766"/>
      <c r="CU128" s="766"/>
      <c r="CV128" s="766"/>
      <c r="CW128" s="766"/>
      <c r="CX128" s="766"/>
      <c r="CY128" s="766"/>
      <c r="CZ128" s="766"/>
      <c r="DA128" s="766"/>
      <c r="DB128" s="766"/>
      <c r="DC128" s="766"/>
      <c r="DD128" s="766"/>
      <c r="DE128" s="766"/>
      <c r="DF128" s="767"/>
      <c r="DG128" s="826" t="s">
        <v>179</v>
      </c>
      <c r="DH128" s="827"/>
      <c r="DI128" s="827"/>
      <c r="DJ128" s="827"/>
      <c r="DK128" s="827"/>
      <c r="DL128" s="827" t="s">
        <v>445</v>
      </c>
      <c r="DM128" s="827"/>
      <c r="DN128" s="827"/>
      <c r="DO128" s="827"/>
      <c r="DP128" s="827"/>
      <c r="DQ128" s="827" t="s">
        <v>446</v>
      </c>
      <c r="DR128" s="827"/>
      <c r="DS128" s="827"/>
      <c r="DT128" s="827"/>
      <c r="DU128" s="827"/>
      <c r="DV128" s="828" t="s">
        <v>446</v>
      </c>
      <c r="DW128" s="828"/>
      <c r="DX128" s="828"/>
      <c r="DY128" s="828"/>
      <c r="DZ128" s="829"/>
    </row>
    <row r="129" spans="1:131" s="226" customFormat="1" ht="26.25" customHeight="1" x14ac:dyDescent="0.15">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499</v>
      </c>
      <c r="X129" s="813"/>
      <c r="Y129" s="813"/>
      <c r="Z129" s="814"/>
      <c r="AA129" s="815">
        <v>3558702</v>
      </c>
      <c r="AB129" s="816"/>
      <c r="AC129" s="816"/>
      <c r="AD129" s="816"/>
      <c r="AE129" s="817"/>
      <c r="AF129" s="818">
        <v>3837932</v>
      </c>
      <c r="AG129" s="816"/>
      <c r="AH129" s="816"/>
      <c r="AI129" s="816"/>
      <c r="AJ129" s="817"/>
      <c r="AK129" s="818">
        <v>3774144</v>
      </c>
      <c r="AL129" s="816"/>
      <c r="AM129" s="816"/>
      <c r="AN129" s="816"/>
      <c r="AO129" s="817"/>
      <c r="AP129" s="819"/>
      <c r="AQ129" s="820"/>
      <c r="AR129" s="820"/>
      <c r="AS129" s="820"/>
      <c r="AT129" s="821"/>
      <c r="AU129" s="229"/>
      <c r="AV129" s="229"/>
      <c r="AW129" s="229"/>
      <c r="AX129" s="787" t="s">
        <v>500</v>
      </c>
      <c r="AY129" s="788"/>
      <c r="AZ129" s="788"/>
      <c r="BA129" s="788"/>
      <c r="BB129" s="788"/>
      <c r="BC129" s="788"/>
      <c r="BD129" s="788"/>
      <c r="BE129" s="789"/>
      <c r="BF129" s="806" t="s">
        <v>501</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10" t="s">
        <v>502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503</v>
      </c>
      <c r="X130" s="813"/>
      <c r="Y130" s="813"/>
      <c r="Z130" s="814"/>
      <c r="AA130" s="815">
        <v>565964</v>
      </c>
      <c r="AB130" s="816"/>
      <c r="AC130" s="816"/>
      <c r="AD130" s="816"/>
      <c r="AE130" s="817"/>
      <c r="AF130" s="818">
        <v>586102</v>
      </c>
      <c r="AG130" s="816"/>
      <c r="AH130" s="816"/>
      <c r="AI130" s="816"/>
      <c r="AJ130" s="817"/>
      <c r="AK130" s="818">
        <v>597891</v>
      </c>
      <c r="AL130" s="816"/>
      <c r="AM130" s="816"/>
      <c r="AN130" s="816"/>
      <c r="AO130" s="817"/>
      <c r="AP130" s="819"/>
      <c r="AQ130" s="820"/>
      <c r="AR130" s="820"/>
      <c r="AS130" s="820"/>
      <c r="AT130" s="821"/>
      <c r="AU130" s="229"/>
      <c r="AV130" s="229"/>
      <c r="AW130" s="229"/>
      <c r="AX130" s="787" t="s">
        <v>504</v>
      </c>
      <c r="AY130" s="788"/>
      <c r="AZ130" s="788"/>
      <c r="BA130" s="788"/>
      <c r="BB130" s="788"/>
      <c r="BC130" s="788"/>
      <c r="BD130" s="788"/>
      <c r="BE130" s="789"/>
      <c r="BF130" s="790">
        <v>8.4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505</v>
      </c>
      <c r="X131" s="797"/>
      <c r="Y131" s="797"/>
      <c r="Z131" s="798"/>
      <c r="AA131" s="799">
        <v>2992738</v>
      </c>
      <c r="AB131" s="800"/>
      <c r="AC131" s="800"/>
      <c r="AD131" s="800"/>
      <c r="AE131" s="801"/>
      <c r="AF131" s="802">
        <v>3251830</v>
      </c>
      <c r="AG131" s="800"/>
      <c r="AH131" s="800"/>
      <c r="AI131" s="800"/>
      <c r="AJ131" s="801"/>
      <c r="AK131" s="802">
        <v>3176253</v>
      </c>
      <c r="AL131" s="800"/>
      <c r="AM131" s="800"/>
      <c r="AN131" s="800"/>
      <c r="AO131" s="801"/>
      <c r="AP131" s="803"/>
      <c r="AQ131" s="804"/>
      <c r="AR131" s="804"/>
      <c r="AS131" s="804"/>
      <c r="AT131" s="805"/>
      <c r="AU131" s="229"/>
      <c r="AV131" s="229"/>
      <c r="AW131" s="229"/>
      <c r="AX131" s="765" t="s">
        <v>506</v>
      </c>
      <c r="AY131" s="766"/>
      <c r="AZ131" s="766"/>
      <c r="BA131" s="766"/>
      <c r="BB131" s="766"/>
      <c r="BC131" s="766"/>
      <c r="BD131" s="766"/>
      <c r="BE131" s="767"/>
      <c r="BF131" s="768">
        <v>29.4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74" t="s">
        <v>507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508</v>
      </c>
      <c r="W132" s="778"/>
      <c r="X132" s="778"/>
      <c r="Y132" s="778"/>
      <c r="Z132" s="779"/>
      <c r="AA132" s="780">
        <v>8.9528719189999997</v>
      </c>
      <c r="AB132" s="781"/>
      <c r="AC132" s="781"/>
      <c r="AD132" s="781"/>
      <c r="AE132" s="782"/>
      <c r="AF132" s="783">
        <v>8.1164452019999995</v>
      </c>
      <c r="AG132" s="781"/>
      <c r="AH132" s="781"/>
      <c r="AI132" s="781"/>
      <c r="AJ132" s="782"/>
      <c r="AK132" s="783">
        <v>8.1780009339999999</v>
      </c>
      <c r="AL132" s="781"/>
      <c r="AM132" s="781"/>
      <c r="AN132" s="781"/>
      <c r="AO132" s="782"/>
      <c r="AP132" s="784"/>
      <c r="AQ132" s="785"/>
      <c r="AR132" s="785"/>
      <c r="AS132" s="785"/>
      <c r="AT132" s="786"/>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509</v>
      </c>
      <c r="W133" s="757"/>
      <c r="X133" s="757"/>
      <c r="Y133" s="757"/>
      <c r="Z133" s="758"/>
      <c r="AA133" s="759">
        <v>8.5</v>
      </c>
      <c r="AB133" s="760"/>
      <c r="AC133" s="760"/>
      <c r="AD133" s="760"/>
      <c r="AE133" s="761"/>
      <c r="AF133" s="759">
        <v>8.4</v>
      </c>
      <c r="AG133" s="760"/>
      <c r="AH133" s="760"/>
      <c r="AI133" s="760"/>
      <c r="AJ133" s="761"/>
      <c r="AK133" s="759">
        <v>8.4</v>
      </c>
      <c r="AL133" s="760"/>
      <c r="AM133" s="760"/>
      <c r="AN133" s="760"/>
      <c r="AO133" s="761"/>
      <c r="AP133" s="762"/>
      <c r="AQ133" s="763"/>
      <c r="AR133" s="763"/>
      <c r="AS133" s="763"/>
      <c r="AT133" s="764"/>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xFzoepbRZtC7CsWQju4hBnIYwFiAjl94/piwaccc7yt7ykslXYPwT46Seu5wAun9E2aNz0KR8yAOYfziyk71LA==" saltValue="MZCzcom6AGKcHBwAMQ/X2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510</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BlO8LF7lwrYVteusUMdmj8jaynIR70Q8u8w679YfZsnNlqAd+EUD30IxDpcFNxLdsEsBaX7j+kn1Sdp2+DYlJA==" saltValue="6hu85duIvte4zLpwIF/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QQqfP3efKpVZ4OH+AVQCo6Lc5ao5NgVMxjszpiV6GeeETsZes5DA8rFrjZvoTeIEh1xD7aTr/l2ouc8PE4qSA==" saltValue="6PS00xWJuykIOZ35L88T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512</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59" t="s">
        <v>513</v>
      </c>
      <c r="AP7" s="268"/>
      <c r="AQ7" s="269" t="s">
        <v>514</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60"/>
      <c r="AP8" s="274" t="s">
        <v>515</v>
      </c>
      <c r="AQ8" s="275" t="s">
        <v>516</v>
      </c>
      <c r="AR8" s="276" t="s">
        <v>517</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71" t="s">
        <v>518</v>
      </c>
      <c r="AL9" s="1172"/>
      <c r="AM9" s="1172"/>
      <c r="AN9" s="1173"/>
      <c r="AO9" s="277">
        <v>886457</v>
      </c>
      <c r="AP9" s="277">
        <v>98484</v>
      </c>
      <c r="AQ9" s="278">
        <v>138583</v>
      </c>
      <c r="AR9" s="279">
        <v>-28.9</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71" t="s">
        <v>519</v>
      </c>
      <c r="AL10" s="1172"/>
      <c r="AM10" s="1172"/>
      <c r="AN10" s="1173"/>
      <c r="AO10" s="280">
        <v>188107</v>
      </c>
      <c r="AP10" s="280">
        <v>20898</v>
      </c>
      <c r="AQ10" s="281">
        <v>15847</v>
      </c>
      <c r="AR10" s="282">
        <v>31.9</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71" t="s">
        <v>520</v>
      </c>
      <c r="AL11" s="1172"/>
      <c r="AM11" s="1172"/>
      <c r="AN11" s="1173"/>
      <c r="AO11" s="280">
        <v>160</v>
      </c>
      <c r="AP11" s="280">
        <v>18</v>
      </c>
      <c r="AQ11" s="281">
        <v>2224</v>
      </c>
      <c r="AR11" s="282">
        <v>-99.2</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71" t="s">
        <v>521</v>
      </c>
      <c r="AL12" s="1172"/>
      <c r="AM12" s="1172"/>
      <c r="AN12" s="1173"/>
      <c r="AO12" s="280" t="s">
        <v>522</v>
      </c>
      <c r="AP12" s="280" t="s">
        <v>522</v>
      </c>
      <c r="AQ12" s="281" t="s">
        <v>522</v>
      </c>
      <c r="AR12" s="282" t="s">
        <v>522</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71" t="s">
        <v>523</v>
      </c>
      <c r="AL13" s="1172"/>
      <c r="AM13" s="1172"/>
      <c r="AN13" s="1173"/>
      <c r="AO13" s="280">
        <v>76456</v>
      </c>
      <c r="AP13" s="280">
        <v>8494</v>
      </c>
      <c r="AQ13" s="281">
        <v>5571</v>
      </c>
      <c r="AR13" s="282">
        <v>52.5</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71" t="s">
        <v>524</v>
      </c>
      <c r="AL14" s="1172"/>
      <c r="AM14" s="1172"/>
      <c r="AN14" s="1173"/>
      <c r="AO14" s="280">
        <v>49378</v>
      </c>
      <c r="AP14" s="280">
        <v>5486</v>
      </c>
      <c r="AQ14" s="281">
        <v>2766</v>
      </c>
      <c r="AR14" s="282">
        <v>98.3</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74" t="s">
        <v>525</v>
      </c>
      <c r="AL15" s="1175"/>
      <c r="AM15" s="1175"/>
      <c r="AN15" s="1176"/>
      <c r="AO15" s="280">
        <v>-69059</v>
      </c>
      <c r="AP15" s="280">
        <v>-7672</v>
      </c>
      <c r="AQ15" s="281">
        <v>-9361</v>
      </c>
      <c r="AR15" s="282">
        <v>-18</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74" t="s">
        <v>191</v>
      </c>
      <c r="AL16" s="1175"/>
      <c r="AM16" s="1175"/>
      <c r="AN16" s="1176"/>
      <c r="AO16" s="280">
        <v>1131499</v>
      </c>
      <c r="AP16" s="280">
        <v>125708</v>
      </c>
      <c r="AQ16" s="281">
        <v>155632</v>
      </c>
      <c r="AR16" s="282">
        <v>-19.2</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526</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527</v>
      </c>
      <c r="AP20" s="289" t="s">
        <v>528</v>
      </c>
      <c r="AQ20" s="290" t="s">
        <v>529</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77" t="s">
        <v>530</v>
      </c>
      <c r="AL21" s="1178"/>
      <c r="AM21" s="1178"/>
      <c r="AN21" s="1179"/>
      <c r="AO21" s="293">
        <v>11.11</v>
      </c>
      <c r="AP21" s="294">
        <v>13.83</v>
      </c>
      <c r="AQ21" s="295">
        <v>-2.72</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77" t="s">
        <v>531</v>
      </c>
      <c r="AL22" s="1178"/>
      <c r="AM22" s="1178"/>
      <c r="AN22" s="1179"/>
      <c r="AO22" s="298">
        <v>93</v>
      </c>
      <c r="AP22" s="299">
        <v>96.2</v>
      </c>
      <c r="AQ22" s="300">
        <v>-3.2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70" t="s">
        <v>532</v>
      </c>
      <c r="B26" s="1170"/>
      <c r="C26" s="1170"/>
      <c r="D26" s="1170"/>
      <c r="E26" s="1170"/>
      <c r="F26" s="1170"/>
      <c r="G26" s="1170"/>
      <c r="H26" s="1170"/>
      <c r="I26" s="1170"/>
      <c r="J26" s="1170"/>
      <c r="K26" s="1170"/>
      <c r="L26" s="1170"/>
      <c r="M26" s="1170"/>
      <c r="N26" s="1170"/>
      <c r="O26" s="1170"/>
      <c r="P26" s="1170"/>
      <c r="Q26" s="1170"/>
      <c r="R26" s="1170"/>
      <c r="S26" s="1170"/>
      <c r="T26" s="1170"/>
      <c r="U26" s="1170"/>
      <c r="V26" s="1170"/>
      <c r="W26" s="1170"/>
      <c r="X26" s="1170"/>
      <c r="Y26" s="1170"/>
      <c r="Z26" s="1170"/>
      <c r="AA26" s="1170"/>
      <c r="AB26" s="1170"/>
      <c r="AC26" s="1170"/>
      <c r="AD26" s="1170"/>
      <c r="AE26" s="1170"/>
      <c r="AF26" s="1170"/>
      <c r="AG26" s="1170"/>
      <c r="AH26" s="1170"/>
      <c r="AI26" s="1170"/>
      <c r="AJ26" s="1170"/>
      <c r="AK26" s="1170"/>
      <c r="AL26" s="1170"/>
      <c r="AM26" s="1170"/>
      <c r="AN26" s="1170"/>
      <c r="AO26" s="1170"/>
      <c r="AP26" s="1170"/>
      <c r="AQ26" s="1170"/>
      <c r="AR26" s="1170"/>
      <c r="AS26" s="1170"/>
      <c r="AT26" s="263"/>
    </row>
    <row r="27" spans="1:46" x14ac:dyDescent="0.15">
      <c r="A27" s="305"/>
      <c r="AO27" s="258"/>
      <c r="AP27" s="258"/>
      <c r="AQ27" s="258"/>
      <c r="AR27" s="258"/>
      <c r="AS27" s="258"/>
      <c r="AT27" s="258"/>
    </row>
    <row r="28" spans="1:46" ht="17.25" x14ac:dyDescent="0.15">
      <c r="A28" s="259" t="s">
        <v>533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534</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59" t="s">
        <v>513</v>
      </c>
      <c r="AP30" s="268"/>
      <c r="AQ30" s="269" t="s">
        <v>514</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60"/>
      <c r="AP31" s="274" t="s">
        <v>515</v>
      </c>
      <c r="AQ31" s="275" t="s">
        <v>516</v>
      </c>
      <c r="AR31" s="276" t="s">
        <v>517</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1" t="s">
        <v>535</v>
      </c>
      <c r="AL32" s="1162"/>
      <c r="AM32" s="1162"/>
      <c r="AN32" s="1163"/>
      <c r="AO32" s="308">
        <v>796923</v>
      </c>
      <c r="AP32" s="308">
        <v>88537</v>
      </c>
      <c r="AQ32" s="309">
        <v>82029</v>
      </c>
      <c r="AR32" s="310">
        <v>7.9</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1" t="s">
        <v>536</v>
      </c>
      <c r="AL33" s="1162"/>
      <c r="AM33" s="1162"/>
      <c r="AN33" s="1163"/>
      <c r="AO33" s="308" t="s">
        <v>522</v>
      </c>
      <c r="AP33" s="308" t="s">
        <v>522</v>
      </c>
      <c r="AQ33" s="309" t="s">
        <v>522</v>
      </c>
      <c r="AR33" s="310" t="s">
        <v>522</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1" t="s">
        <v>537</v>
      </c>
      <c r="AL34" s="1162"/>
      <c r="AM34" s="1162"/>
      <c r="AN34" s="1163"/>
      <c r="AO34" s="308" t="s">
        <v>522</v>
      </c>
      <c r="AP34" s="308" t="s">
        <v>522</v>
      </c>
      <c r="AQ34" s="309" t="s">
        <v>522</v>
      </c>
      <c r="AR34" s="310" t="s">
        <v>522</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1" t="s">
        <v>538</v>
      </c>
      <c r="AL35" s="1162"/>
      <c r="AM35" s="1162"/>
      <c r="AN35" s="1163"/>
      <c r="AO35" s="308">
        <v>76117</v>
      </c>
      <c r="AP35" s="308">
        <v>8457</v>
      </c>
      <c r="AQ35" s="309">
        <v>28200</v>
      </c>
      <c r="AR35" s="310">
        <v>-70</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1" t="s">
        <v>539</v>
      </c>
      <c r="AL36" s="1162"/>
      <c r="AM36" s="1162"/>
      <c r="AN36" s="1163"/>
      <c r="AO36" s="308">
        <v>42831</v>
      </c>
      <c r="AP36" s="308">
        <v>4758</v>
      </c>
      <c r="AQ36" s="309">
        <v>4770</v>
      </c>
      <c r="AR36" s="310">
        <v>-0.3</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1" t="s">
        <v>540</v>
      </c>
      <c r="AL37" s="1162"/>
      <c r="AM37" s="1162"/>
      <c r="AN37" s="1163"/>
      <c r="AO37" s="308">
        <v>3738</v>
      </c>
      <c r="AP37" s="308">
        <v>415</v>
      </c>
      <c r="AQ37" s="309">
        <v>525</v>
      </c>
      <c r="AR37" s="310">
        <v>-21</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4" t="s">
        <v>541</v>
      </c>
      <c r="AL38" s="1165"/>
      <c r="AM38" s="1165"/>
      <c r="AN38" s="1166"/>
      <c r="AO38" s="311">
        <v>169</v>
      </c>
      <c r="AP38" s="311">
        <v>19</v>
      </c>
      <c r="AQ38" s="312">
        <v>4</v>
      </c>
      <c r="AR38" s="300">
        <v>375</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4" t="s">
        <v>542</v>
      </c>
      <c r="AL39" s="1165"/>
      <c r="AM39" s="1165"/>
      <c r="AN39" s="1166"/>
      <c r="AO39" s="308">
        <v>-62133</v>
      </c>
      <c r="AP39" s="308">
        <v>-6903</v>
      </c>
      <c r="AQ39" s="309">
        <v>-1861</v>
      </c>
      <c r="AR39" s="310">
        <v>270.89999999999998</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1" t="s">
        <v>543</v>
      </c>
      <c r="AL40" s="1162"/>
      <c r="AM40" s="1162"/>
      <c r="AN40" s="1163"/>
      <c r="AO40" s="308">
        <v>-597891</v>
      </c>
      <c r="AP40" s="308">
        <v>-66425</v>
      </c>
      <c r="AQ40" s="309">
        <v>-76879</v>
      </c>
      <c r="AR40" s="310">
        <v>-13.6</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7" t="s">
        <v>304</v>
      </c>
      <c r="AL41" s="1168"/>
      <c r="AM41" s="1168"/>
      <c r="AN41" s="1169"/>
      <c r="AO41" s="308">
        <v>259754</v>
      </c>
      <c r="AP41" s="308">
        <v>28858</v>
      </c>
      <c r="AQ41" s="309">
        <v>36788</v>
      </c>
      <c r="AR41" s="310">
        <v>-21.6</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544</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546</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4" t="s">
        <v>513</v>
      </c>
      <c r="AN49" s="1156" t="s">
        <v>547</v>
      </c>
      <c r="AO49" s="1157"/>
      <c r="AP49" s="1157"/>
      <c r="AQ49" s="1157"/>
      <c r="AR49" s="1158"/>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5"/>
      <c r="AN50" s="324" t="s">
        <v>548</v>
      </c>
      <c r="AO50" s="325" t="s">
        <v>549</v>
      </c>
      <c r="AP50" s="326" t="s">
        <v>550</v>
      </c>
      <c r="AQ50" s="327" t="s">
        <v>551</v>
      </c>
      <c r="AR50" s="328" t="s">
        <v>552</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553</v>
      </c>
      <c r="AL51" s="321"/>
      <c r="AM51" s="329">
        <v>1188845</v>
      </c>
      <c r="AN51" s="330">
        <v>121348</v>
      </c>
      <c r="AO51" s="331">
        <v>10.199999999999999</v>
      </c>
      <c r="AP51" s="332">
        <v>114790</v>
      </c>
      <c r="AQ51" s="333">
        <v>-6.6</v>
      </c>
      <c r="AR51" s="334">
        <v>16.8</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554</v>
      </c>
      <c r="AM52" s="337">
        <v>460970</v>
      </c>
      <c r="AN52" s="338">
        <v>47052</v>
      </c>
      <c r="AO52" s="339">
        <v>41.1</v>
      </c>
      <c r="AP52" s="340">
        <v>55601</v>
      </c>
      <c r="AQ52" s="341">
        <v>-15.5</v>
      </c>
      <c r="AR52" s="342">
        <v>56.6</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555</v>
      </c>
      <c r="AL53" s="321"/>
      <c r="AM53" s="329">
        <v>1350109</v>
      </c>
      <c r="AN53" s="330">
        <v>140155</v>
      </c>
      <c r="AO53" s="331">
        <v>15.5</v>
      </c>
      <c r="AP53" s="332">
        <v>126262</v>
      </c>
      <c r="AQ53" s="333">
        <v>10</v>
      </c>
      <c r="AR53" s="334">
        <v>5.5</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554</v>
      </c>
      <c r="AM54" s="337">
        <v>391419</v>
      </c>
      <c r="AN54" s="338">
        <v>40633</v>
      </c>
      <c r="AO54" s="339">
        <v>-13.6</v>
      </c>
      <c r="AP54" s="340">
        <v>56769</v>
      </c>
      <c r="AQ54" s="341">
        <v>2.1</v>
      </c>
      <c r="AR54" s="342">
        <v>-15.7</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556</v>
      </c>
      <c r="AL55" s="321"/>
      <c r="AM55" s="329">
        <v>1777535</v>
      </c>
      <c r="AN55" s="330">
        <v>188099</v>
      </c>
      <c r="AO55" s="331">
        <v>34.200000000000003</v>
      </c>
      <c r="AP55" s="332">
        <v>126525</v>
      </c>
      <c r="AQ55" s="333">
        <v>0.2</v>
      </c>
      <c r="AR55" s="334">
        <v>34</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554</v>
      </c>
      <c r="AM56" s="337">
        <v>1452905</v>
      </c>
      <c r="AN56" s="338">
        <v>153747</v>
      </c>
      <c r="AO56" s="339">
        <v>278.39999999999998</v>
      </c>
      <c r="AP56" s="340">
        <v>67052</v>
      </c>
      <c r="AQ56" s="341">
        <v>18.100000000000001</v>
      </c>
      <c r="AR56" s="342">
        <v>260.3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557</v>
      </c>
      <c r="AL57" s="321"/>
      <c r="AM57" s="329">
        <v>1930308</v>
      </c>
      <c r="AN57" s="330">
        <v>209793</v>
      </c>
      <c r="AO57" s="331">
        <v>11.5</v>
      </c>
      <c r="AP57" s="332">
        <v>122054</v>
      </c>
      <c r="AQ57" s="333">
        <v>-3.5</v>
      </c>
      <c r="AR57" s="334">
        <v>15</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554</v>
      </c>
      <c r="AM58" s="337">
        <v>1488560</v>
      </c>
      <c r="AN58" s="338">
        <v>161782</v>
      </c>
      <c r="AO58" s="339">
        <v>5.2</v>
      </c>
      <c r="AP58" s="340">
        <v>68298</v>
      </c>
      <c r="AQ58" s="341">
        <v>1.9</v>
      </c>
      <c r="AR58" s="342">
        <v>3.3</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558</v>
      </c>
      <c r="AL59" s="321"/>
      <c r="AM59" s="329">
        <v>814014</v>
      </c>
      <c r="AN59" s="330">
        <v>90436</v>
      </c>
      <c r="AO59" s="331">
        <v>-56.9</v>
      </c>
      <c r="AP59" s="332">
        <v>111644</v>
      </c>
      <c r="AQ59" s="333">
        <v>-8.5</v>
      </c>
      <c r="AR59" s="334">
        <v>-48.4</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554</v>
      </c>
      <c r="AM60" s="337">
        <v>543093</v>
      </c>
      <c r="AN60" s="338">
        <v>60337</v>
      </c>
      <c r="AO60" s="339">
        <v>-62.7</v>
      </c>
      <c r="AP60" s="340">
        <v>66606</v>
      </c>
      <c r="AQ60" s="341">
        <v>-2.5</v>
      </c>
      <c r="AR60" s="342">
        <v>-60.2</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559</v>
      </c>
      <c r="AL61" s="343"/>
      <c r="AM61" s="344">
        <v>1412162</v>
      </c>
      <c r="AN61" s="345">
        <v>149966</v>
      </c>
      <c r="AO61" s="346">
        <v>2.9</v>
      </c>
      <c r="AP61" s="347">
        <v>120255</v>
      </c>
      <c r="AQ61" s="348">
        <v>-1.7</v>
      </c>
      <c r="AR61" s="334">
        <v>4.5999999999999996</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554</v>
      </c>
      <c r="AM62" s="337">
        <v>867389</v>
      </c>
      <c r="AN62" s="338">
        <v>92710</v>
      </c>
      <c r="AO62" s="339">
        <v>49.7</v>
      </c>
      <c r="AP62" s="340">
        <v>62865</v>
      </c>
      <c r="AQ62" s="341">
        <v>0.8</v>
      </c>
      <c r="AR62" s="342">
        <v>48.9</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1WpqEC2md9xysEBggzJn7mJe10nlMo8/n9+gGC5/PRgsTxQnY9sqmozniSqhrVVfk6ZzLHaPMc/rKqmGH2BmEw==" saltValue="3Y6dQmilo30XYI+SOsa8o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561</v>
      </c>
    </row>
    <row r="120" spans="125:125" ht="13.5" hidden="1" customHeight="1" x14ac:dyDescent="0.15"/>
    <row r="121" spans="125:125" ht="13.5" hidden="1" customHeight="1" x14ac:dyDescent="0.15">
      <c r="DU121" s="255"/>
    </row>
  </sheetData>
  <sheetProtection algorithmName="SHA-512" hashValue="pfDtprV4h6yDxB5NSJ7lSYQ+f0NkzSPG4wucjeEe1w7QxrlRqJzd3U+kZWG/HjU7cy3Cbok/Luhj+vbEiSVZ7w==" saltValue="KDHJNOCKMrPiCBnAoAW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562</v>
      </c>
    </row>
  </sheetData>
  <sheetProtection algorithmName="SHA-512" hashValue="nWLiRM0oUCmUJZCTp+c8ugfyXBrdAAes9++yrCTnnnRgMaW8fVPkHIr26JXth+zpuObklr9dP6l8gTzGA7nQwA==" saltValue="KxyQvnK3w0G2BgO/TqXM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80" t="s">
        <v>3</v>
      </c>
      <c r="D47" s="1180"/>
      <c r="E47" s="1181"/>
      <c r="F47" s="11">
        <v>23.83</v>
      </c>
      <c r="G47" s="12">
        <v>23.61</v>
      </c>
      <c r="H47" s="12">
        <v>22.22</v>
      </c>
      <c r="I47" s="12">
        <v>22.95</v>
      </c>
      <c r="J47" s="13">
        <v>24.96</v>
      </c>
    </row>
    <row r="48" spans="2:10" ht="57.75" customHeight="1" x14ac:dyDescent="0.15">
      <c r="B48" s="14"/>
      <c r="C48" s="1182" t="s">
        <v>4</v>
      </c>
      <c r="D48" s="1182"/>
      <c r="E48" s="1183"/>
      <c r="F48" s="15">
        <v>3.77</v>
      </c>
      <c r="G48" s="16">
        <v>4.18</v>
      </c>
      <c r="H48" s="16">
        <v>3.3</v>
      </c>
      <c r="I48" s="16">
        <v>5.4</v>
      </c>
      <c r="J48" s="17">
        <v>5.27</v>
      </c>
    </row>
    <row r="49" spans="2:10" ht="57.75" customHeight="1" thickBot="1" x14ac:dyDescent="0.2">
      <c r="B49" s="18"/>
      <c r="C49" s="1184" t="s">
        <v>5</v>
      </c>
      <c r="D49" s="1184"/>
      <c r="E49" s="1185"/>
      <c r="F49" s="19" t="s">
        <v>568</v>
      </c>
      <c r="G49" s="20">
        <v>0.45</v>
      </c>
      <c r="H49" s="20" t="s">
        <v>569</v>
      </c>
      <c r="I49" s="20">
        <v>4.68</v>
      </c>
      <c r="J49" s="21">
        <v>1.39</v>
      </c>
    </row>
    <row r="50" spans="2:10" x14ac:dyDescent="0.15"/>
  </sheetData>
  <sheetProtection algorithmName="SHA-512" hashValue="KKQOdJJKrv802ywER5igrb0QKz9t5PdP2m1e83GJvNphnulEhy1vbBWymAMRaAoKcE83yBigxlHMoJRKF1jMEQ==" saltValue="Kg3/xz5zIfgljyC2Ru20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2024-09-02T05:01:49Z</cp:lastPrinted>
  <dcterms:created xsi:type="dcterms:W3CDTF">2024-03-14T04:39:51Z</dcterms:created>
  <dcterms:modified xsi:type="dcterms:W3CDTF">2024-09-02T05:02:07Z</dcterms:modified>
  <cp:category/>
</cp:coreProperties>
</file>