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fs3\sections\財政\財政政策係\1200 照会、財務報告\各種照会関係\R05年度\5060306_【県市町村課（照会）：315（金）〆】令和４年度財政状況資料集の作成等について\04_HP掲載\"/>
    </mc:Choice>
  </mc:AlternateContent>
  <xr:revisionPtr revIDLastSave="0" documentId="8_{B13D3260-12D9-4196-8851-B2E0DACF54A7}" xr6:coauthVersionLast="47" xr6:coauthVersionMax="47" xr10:uidLastSave="{00000000-0000-0000-0000-000000000000}"/>
  <bookViews>
    <workbookView xWindow="2868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BE36" i="10"/>
  <c r="BW34" i="10"/>
  <c r="BW35" i="10" s="1"/>
  <c r="BW36" i="10" s="1"/>
  <c r="BW37" i="10" s="1"/>
  <c r="BW38" i="10" s="1"/>
  <c r="BW39" i="10" s="1"/>
  <c r="BW40" i="10" s="1"/>
  <c r="C34" i="10"/>
  <c r="CO34" i="10" l="1"/>
  <c r="CO35" i="10" s="1"/>
  <c r="CO36" i="10" s="1"/>
  <c r="CO37" i="10" s="1"/>
  <c r="CO38" i="10" s="1"/>
  <c r="C35" i="10"/>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s="1"/>
  <c r="BE35" i="10" s="1"/>
</calcChain>
</file>

<file path=xl/sharedStrings.xml><?xml version="1.0" encoding="utf-8"?>
<sst xmlns="http://schemas.openxmlformats.org/spreadsheetml/2006/main" count="1101" uniqueCount="620">
  <si>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</si>
  <si>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</si>
  <si>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</si>
  <si>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</si>
  <si>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</si>
  <si>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</si>
  <si>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</si>
  <si>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</si>
  <si>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</si>
  <si>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</si>
  <si>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</si>
  <si>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</si>
  <si>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</si>
  <si>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</si>
  <si>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</si>
  <si>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</si>
  <si>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</si>
  <si>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</si>
  <si>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</si>
  <si>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</si>
  <si>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</si>
  <si>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</si>
  <si>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</si>
  <si>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</si>
  <si>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</si>
  <si>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</si>
  <si>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</si>
  <si>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</si>
  <si>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</si>
  <si>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</si>
  <si>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</si>
  <si>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</si>
  <si>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</si>
  <si>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</si>
  <si>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</si>
  <si>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</si>
  <si>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</si>
  <si>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</si>
  <si>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</si>
  <si>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</si>
  <si>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</si>
  <si>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</si>
  <si>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</si>
  <si>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</si>
  <si>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</si>
  <si>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</si>
  <si>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</si>
  <si>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</si>
  <si>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</si>
  <si>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</si>
  <si>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</si>
  <si>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</si>
  <si>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</si>
  <si>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</si>
  <si>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</si>
  <si>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</si>
  <si>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</si>
  <si>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</si>
  <si>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</si>
  <si>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</si>
  <si>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</si>
  <si>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</si>
  <si>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</si>
  <si>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</si>
  <si>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</si>
  <si>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</si>
  <si>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</si>
  <si>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</si>
  <si>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</si>
  <si>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</si>
  <si>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</si>
  <si>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</si>
  <si>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</si>
  <si>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</si>
  <si>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</si>
  <si>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</si>
  <si>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</si>
  <si>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</si>
  <si>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</si>
  <si>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</si>
  <si>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</si>
  <si>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</si>
  <si>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</si>
  <si>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</si>
  <si>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</si>
  <si>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</si>
  <si>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</si>
  <si>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</si>
  <si>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</si>
  <si>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</si>
  <si>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</si>
  <si>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</si>
  <si>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</si>
  <si>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</si>
  <si>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</si>
  <si>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</si>
  <si>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</si>
  <si>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</si>
  <si>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</si>
  <si>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</si>
  <si>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</si>
  <si>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</si>
  <si>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</si>
  <si>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</si>
  <si>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</si>
  <si>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</si>
  <si>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</si>
  <si>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</si>
  <si>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</si>
  <si>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</si>
  <si>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</si>
  <si>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</si>
  <si>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</si>
  <si>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</si>
  <si>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</si>
  <si>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</si>
  <si>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</si>
  <si>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</si>
  <si>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</si>
  <si>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</si>
  <si>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</si>
  <si>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</si>
  <si>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</si>
  <si>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</si>
  <si>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</si>
  <si>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</si>
  <si>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</si>
  <si>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</si>
  <si>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</si>
  <si>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</si>
  <si>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</si>
  <si>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</si>
  <si>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</si>
  <si>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</si>
  <si>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</si>
  <si>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</si>
  <si>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</si>
  <si>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</si>
  <si>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</si>
  <si>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</si>
  <si>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</si>
  <si>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</si>
  <si>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</si>
  <si>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</si>
  <si>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</si>
  <si>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</si>
  <si>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</si>
  <si>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</si>
  <si>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</si>
  <si>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</si>
  <si>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</si>
  <si>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</si>
  <si>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</si>
  <si>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</si>
  <si>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</si>
  <si>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</si>
  <si>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</si>
  <si>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</si>
  <si>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</si>
  <si>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</si>
  <si>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</si>
  <si>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</si>
  <si>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</si>
  <si>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</si>
  <si>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</si>
  <si>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</si>
  <si>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</si>
  <si>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</si>
  <si>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</si>
  <si>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</si>
  <si>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</si>
  <si>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</si>
  <si>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</si>
  <si>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</si>
  <si>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</si>
  <si>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</si>
  <si>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</si>
  <si>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</si>
  <si>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</si>
  <si>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</si>
  <si>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</si>
  <si>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</si>
  <si>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</si>
  <si>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</si>
  <si>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</si>
  <si>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</si>
  <si>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</si>
  <si>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</si>
  <si>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</si>
  <si>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</si>
  <si>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</si>
  <si>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</si>
  <si>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</si>
  <si>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</si>
  <si>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</si>
  <si>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</si>
  <si>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</si>
  <si>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</si>
  <si>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</si>
  <si>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</si>
  <si>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</si>
  <si>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</si>
  <si>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</si>
  <si>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</si>
  <si>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</si>
  <si>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</si>
  <si>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</si>
  <si>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</si>
  <si>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</si>
  <si>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</si>
  <si>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</si>
  <si>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</si>
  <si>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</si>
  <si>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</si>
  <si>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</si>
  <si>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熊本県八代市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</si>
  <si>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</si>
  <si>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</si>
  <si>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</si>
  <si>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</si>
  <si>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</si>
  <si>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</si>
  <si>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</si>
  <si>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</si>
  <si>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</si>
  <si>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</si>
  <si>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</si>
  <si>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</si>
  <si>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</si>
  <si>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</si>
  <si>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</si>
  <si>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</si>
  <si>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</si>
  <si>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</si>
  <si>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</si>
  <si>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</si>
  <si>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</si>
  <si>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</si>
  <si>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</si>
  <si>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</si>
  <si>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</si>
  <si>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</si>
  <si>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</si>
  <si>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</si>
  <si>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</si>
  <si>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</si>
  <si>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</si>
  <si>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</si>
  <si>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</si>
  <si>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</si>
  <si>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</si>
  <si>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</si>
  <si>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</si>
  <si>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</si>
  <si>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</si>
  <si>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</si>
  <si>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</si>
  <si>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</si>
  <si>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</si>
  <si>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</si>
  <si>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</si>
  <si>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</si>
  <si>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</si>
  <si>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</si>
  <si>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</si>
  <si>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</si>
  <si>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</si>
  <si>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</si>
  <si>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</si>
  <si>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</si>
  <si>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</si>
  <si>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</si>
  <si>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</si>
  <si>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</si>
  <si>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</si>
  <si>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</si>
  <si>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</si>
  <si>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</si>
  <si>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</si>
  <si>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</si>
  <si>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</si>
  <si>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</si>
  <si>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</si>
  <si>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</si>
  <si>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</si>
  <si>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</si>
  <si>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</si>
  <si>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</si>
  <si>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</si>
  <si>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</si>
  <si>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</si>
  <si>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</si>
  <si>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</si>
  <si>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</si>
  <si>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</si>
  <si>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</si>
  <si>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</si>
  <si>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</si>
  <si>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</si>
  <si>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</si>
  <si>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</si>
  <si>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</si>
  <si>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</si>
  <si>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</si>
  <si>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</si>
  <si>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</si>
  <si>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</si>
  <si>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</si>
  <si>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</si>
  <si>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</si>
  <si>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</si>
  <si>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</si>
  <si>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</si>
  <si>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</si>
  <si>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</si>
  <si>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</si>
  <si>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</si>
  <si>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</si>
  <si>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</si>
  <si>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</si>
  <si>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</si>
  <si>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</si>
  <si>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</si>
  <si>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</si>
  <si>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</si>
  <si>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</si>
  <si>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</si>
  <si>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</si>
  <si>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</si>
  <si>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</si>
  <si>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</si>
  <si>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</si>
  <si>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</si>
  <si>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</si>
  <si>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</si>
  <si>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</si>
  <si>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</si>
  <si>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</si>
  <si>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</si>
  <si>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</si>
  <si>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</si>
  <si>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</si>
  <si>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</si>
  <si>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</si>
  <si>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</si>
  <si>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</si>
  <si>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</si>
  <si>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</si>
  <si>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</si>
  <si>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</si>
  <si>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</si>
  <si>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</si>
  <si>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</si>
  <si>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</si>
  <si>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</si>
  <si>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</si>
  <si>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</si>
  <si>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</si>
  <si>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</si>
  <si>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</si>
  <si>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</si>
  <si>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</si>
  <si>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</si>
  <si>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</si>
  <si>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</si>
  <si>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</si>
  <si>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</si>
  <si>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</si>
  <si>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熊本県八代市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</si>
  <si>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</si>
  <si>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</si>
  <si>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</si>
  <si>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</si>
  <si>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</si>
  <si>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</si>
  <si>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</si>
  <si>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</si>
  <si>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</si>
  <si>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</si>
  <si>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</si>
  <si>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</si>
  <si>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</si>
  <si>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</si>
  <si>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</si>
  <si>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</si>
  <si>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</si>
  <si>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</si>
  <si>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</si>
  <si>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</si>
  <si>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</si>
  <si>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</si>
  <si>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</si>
  <si>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</si>
  <si>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</si>
  <si>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</si>
  <si>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</si>
  <si>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</si>
  <si>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</si>
  <si>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</si>
  <si>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</si>
  <si>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</si>
  <si>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</si>
  <si>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</si>
  <si>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</si>
  <si>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</si>
  <si>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</si>
  <si>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</si>
  <si>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</si>
  <si>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</si>
  <si>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</si>
  <si>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</si>
  <si>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</si>
  <si>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</si>
  <si>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農業集落排水処理施設事業特別会計</t>
    <phoneticPr fontId="5"/>
  </si>
  <si>
    <t>法非適用企業</t>
    <phoneticPr fontId="5"/>
  </si>
  <si>
    <t>公共浄化槽等整備推進事業特別会計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</si>
  <si>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</si>
  <si>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</si>
  <si>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</si>
  <si>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</si>
  <si>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</si>
  <si>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</si>
  <si>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</si>
  <si>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</si>
  <si>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</si>
  <si>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</si>
  <si>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</si>
  <si>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</si>
  <si>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</si>
  <si>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</si>
  <si>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</si>
  <si>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</si>
  <si>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</si>
  <si>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</si>
  <si>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</si>
  <si>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</si>
  <si>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</si>
  <si>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</si>
  <si>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</si>
  <si>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</si>
  <si>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</si>
  <si>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</si>
  <si>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</si>
  <si>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</si>
  <si>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</si>
  <si>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</si>
  <si>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</si>
  <si>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</si>
  <si>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</si>
  <si>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</si>
  <si>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</si>
  <si>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</si>
  <si>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</si>
  <si>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</si>
  <si>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</si>
  <si>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</si>
  <si>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</si>
  <si>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</si>
  <si>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</si>
  <si>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</si>
  <si>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</si>
  <si>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</si>
  <si>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</si>
  <si>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</si>
  <si>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</si>
  <si>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</si>
  <si>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</si>
  <si>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</si>
  <si>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</si>
  <si>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</si>
  <si>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</si>
  <si>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</si>
  <si>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</si>
  <si>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</si>
  <si>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</si>
  <si>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</si>
  <si>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</si>
  <si>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</si>
  <si>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</si>
  <si>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</si>
  <si>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</si>
  <si>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</si>
  <si>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</si>
  <si>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</si>
  <si>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</si>
  <si>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</si>
  <si>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</si>
  <si>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農業集落排水処理施設事業特別会計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</si>
  <si>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</si>
  <si>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</si>
  <si>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</si>
  <si>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</si>
  <si>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</si>
  <si>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</si>
  <si>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</si>
  <si>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</si>
  <si>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</si>
  <si>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</si>
  <si>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</si>
  <si>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</si>
  <si>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</si>
  <si>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</si>
  <si>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</si>
  <si>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</si>
  <si>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</si>
  <si>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</si>
  <si>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</si>
  <si>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</si>
  <si>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</si>
  <si>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</si>
  <si>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</si>
  <si>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</si>
  <si>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</si>
  <si>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</si>
  <si>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</si>
  <si>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</si>
  <si>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</si>
  <si>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</si>
  <si>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</si>
  <si>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</si>
  <si>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</si>
  <si>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</si>
  <si>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</si>
  <si>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</si>
  <si>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</si>
  <si>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</si>
  <si>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</si>
  <si>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</si>
  <si>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</si>
  <si>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</si>
  <si>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</si>
  <si>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</si>
  <si>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</si>
  <si>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</si>
  <si>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</si>
  <si>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</si>
  <si>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</si>
  <si>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</si>
  <si>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</si>
  <si>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</si>
  <si>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</si>
  <si>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</si>
  <si>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</si>
  <si>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</si>
  <si>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</si>
  <si>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</si>
  <si>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</si>
  <si>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</si>
  <si>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</si>
  <si>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</si>
  <si>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</si>
  <si>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</si>
  <si>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</si>
  <si>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</si>
  <si>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</si>
  <si>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</si>
  <si>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</si>
  <si>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</si>
  <si>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</si>
  <si>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</si>
  <si>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</si>
  <si>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</si>
  <si>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</si>
  <si>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</si>
  <si>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</si>
  <si>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</si>
  <si>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</si>
  <si>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</si>
  <si>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</si>
  <si>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</si>
  <si>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</si>
  <si>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</si>
  <si>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1.65</t>
  </si>
  <si>
    <t>▲ 1.32</t>
  </si>
  <si>
    <t>介護保険特別会計</t>
  </si>
  <si>
    <t>一般会計</t>
  </si>
  <si>
    <t>国民健康保険特別会計</t>
  </si>
  <si>
    <t>▲ 1.28</t>
  </si>
  <si>
    <t>▲ 0.15</t>
  </si>
  <si>
    <t>水道事業会計</t>
  </si>
  <si>
    <t>下水道事業会計</t>
  </si>
  <si>
    <t>後期高齢者医療特別会計</t>
  </si>
  <si>
    <t>農業集落排水処理施設事業特別会計</t>
  </si>
  <si>
    <t>ケーブルテレビ事業特別会計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</si>
  <si>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</si>
  <si>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</si>
  <si>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</si>
  <si>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</si>
  <si>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</si>
  <si>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</si>
  <si>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</si>
  <si>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</si>
  <si>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八代市給食会</t>
    <rPh sb="0" eb="3">
      <t>ヤツシロシ</t>
    </rPh>
    <rPh sb="3" eb="6">
      <t>キュウショクカイ</t>
    </rPh>
    <phoneticPr fontId="2"/>
  </si>
  <si>
    <t>サンライフ八代</t>
    <rPh sb="5" eb="7">
      <t>ヤツシロ</t>
    </rPh>
    <phoneticPr fontId="2"/>
  </si>
  <si>
    <t>さかもと温泉センター</t>
    <rPh sb="4" eb="6">
      <t>オンセン</t>
    </rPh>
    <phoneticPr fontId="2"/>
  </si>
  <si>
    <t>いずみ</t>
  </si>
  <si>
    <t>東陽地区ふるさと公社</t>
    <rPh sb="0" eb="4">
      <t>トウヨウチク</t>
    </rPh>
    <rPh sb="8" eb="10">
      <t>コウシャ</t>
    </rPh>
    <phoneticPr fontId="2"/>
  </si>
  <si>
    <t>市有施設整備基金</t>
    <rPh sb="0" eb="4">
      <t>シユウシセツ</t>
    </rPh>
    <rPh sb="4" eb="6">
      <t>セイビ</t>
    </rPh>
    <rPh sb="6" eb="8">
      <t>キキン</t>
    </rPh>
    <phoneticPr fontId="5"/>
  </si>
  <si>
    <t>ふるさと八代元気づくり応援基金</t>
    <rPh sb="4" eb="6">
      <t>ヤツシロ</t>
    </rPh>
    <rPh sb="6" eb="8">
      <t>ゲンキ</t>
    </rPh>
    <rPh sb="11" eb="15">
      <t>オウエンキキン</t>
    </rPh>
    <phoneticPr fontId="2"/>
  </si>
  <si>
    <t>新型コロナウイルス感染症対策基金</t>
    <rPh sb="0" eb="2">
      <t>シンガタ</t>
    </rPh>
    <rPh sb="9" eb="12">
      <t>カンセンショウ</t>
    </rPh>
    <rPh sb="12" eb="14">
      <t>タイサク</t>
    </rPh>
    <rPh sb="14" eb="16">
      <t>キキン</t>
    </rPh>
    <phoneticPr fontId="2"/>
  </si>
  <si>
    <t>教育文化センター基金</t>
    <rPh sb="0" eb="2">
      <t>キョウイク</t>
    </rPh>
    <rPh sb="2" eb="4">
      <t>ブンカ</t>
    </rPh>
    <rPh sb="8" eb="10">
      <t>キキン</t>
    </rPh>
    <phoneticPr fontId="2"/>
  </si>
  <si>
    <t>国営八代平野土地改良事業負担金基金</t>
    <rPh sb="0" eb="2">
      <t>コクエイ</t>
    </rPh>
    <rPh sb="2" eb="6">
      <t>ヤツシロヘイヤ</t>
    </rPh>
    <rPh sb="6" eb="10">
      <t>トチカイリョウ</t>
    </rPh>
    <rPh sb="10" eb="12">
      <t>ジギョウ</t>
    </rPh>
    <rPh sb="12" eb="15">
      <t>フタンキン</t>
    </rPh>
    <rPh sb="15" eb="17">
      <t>キキン</t>
    </rPh>
    <phoneticPr fontId="2"/>
  </si>
  <si>
    <t>熊本県市町村総合事務組合</t>
    <rPh sb="0" eb="3">
      <t>クマモトケン</t>
    </rPh>
    <rPh sb="3" eb="6">
      <t>シチョウソン</t>
    </rPh>
    <rPh sb="6" eb="8">
      <t>ソウゴウ</t>
    </rPh>
    <rPh sb="8" eb="12">
      <t>ジムクミアイ</t>
    </rPh>
    <phoneticPr fontId="2"/>
  </si>
  <si>
    <t>氷川町及び八代市中学校組合</t>
    <rPh sb="0" eb="3">
      <t>ヒカワチョウ</t>
    </rPh>
    <rPh sb="3" eb="4">
      <t>オヨ</t>
    </rPh>
    <rPh sb="5" eb="8">
      <t>ヤツシロシ</t>
    </rPh>
    <rPh sb="8" eb="11">
      <t>チュウガッコウ</t>
    </rPh>
    <rPh sb="11" eb="13">
      <t>クミアイ</t>
    </rPh>
    <phoneticPr fontId="2"/>
  </si>
  <si>
    <t>八代広域行政事務組合</t>
    <rPh sb="0" eb="2">
      <t>ヤツシロ</t>
    </rPh>
    <rPh sb="2" eb="4">
      <t>コウイキ</t>
    </rPh>
    <rPh sb="4" eb="10">
      <t>ギョウセイジムクミアイ</t>
    </rPh>
    <phoneticPr fontId="2"/>
  </si>
  <si>
    <t>八代生活環境事務組合（一般会計）</t>
    <rPh sb="0" eb="2">
      <t>ヤツシロ</t>
    </rPh>
    <rPh sb="2" eb="6">
      <t>セイカツカンキョウ</t>
    </rPh>
    <rPh sb="6" eb="10">
      <t>ジムクミアイ</t>
    </rPh>
    <rPh sb="11" eb="15">
      <t>イッパンカイケイ</t>
    </rPh>
    <phoneticPr fontId="2"/>
  </si>
  <si>
    <t>八代生活環境事務組合（水道事業会計）</t>
    <rPh sb="11" eb="13">
      <t>スイドウ</t>
    </rPh>
    <rPh sb="13" eb="15">
      <t>ジギョウ</t>
    </rPh>
    <rPh sb="15" eb="17">
      <t>カイケイ</t>
    </rPh>
    <phoneticPr fontId="2"/>
  </si>
  <si>
    <t>熊本県後期高齢者医療広域連合（一般会計）</t>
    <rPh sb="0" eb="3">
      <t>クマモトケン</t>
    </rPh>
    <rPh sb="3" eb="8">
      <t>コウキコウレイシャ</t>
    </rPh>
    <rPh sb="8" eb="10">
      <t>イリョウ</t>
    </rPh>
    <rPh sb="10" eb="12">
      <t>コウイキ</t>
    </rPh>
    <rPh sb="12" eb="14">
      <t>レンゴウ</t>
    </rPh>
    <rPh sb="15" eb="19">
      <t>イッパンカイケイ</t>
    </rPh>
    <phoneticPr fontId="2"/>
  </si>
  <si>
    <t>熊本県後期高齢者医療広域連合（後期高齢者医療特別会計）</t>
    <rPh sb="15" eb="17">
      <t>コウキ</t>
    </rPh>
    <rPh sb="17" eb="20">
      <t>コウレイシャ</t>
    </rPh>
    <rPh sb="20" eb="22">
      <t>イリョウ</t>
    </rPh>
    <rPh sb="22" eb="24">
      <t>トクベツ</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</si>
  <si>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</si>
  <si>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</si>
  <si>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新庁舎の建設等により類似団体平均より10ポイント低い水準となっています。将来負担比率は、平成30年度水準を下回っていますが、大型施設の建設や豪雨災害対応の財源として、地方債を借入れて整備したことから、類似団体内の平均値を大きく上回っています。新規の地方債発行額を抑制するとともに、「八代市公共施設等総合管理計画」の見直しや資産経営の観点をもった公共施設マネジメントの推進などを図っていきます。</t>
    <rPh sb="0" eb="2">
      <t>ユウケイ</t>
    </rPh>
    <rPh sb="2" eb="11">
      <t>コテイシサンゲンカショウキャクリツ</t>
    </rPh>
    <rPh sb="13" eb="16">
      <t>シンチョウシャ</t>
    </rPh>
    <rPh sb="17" eb="19">
      <t>ケンセツ</t>
    </rPh>
    <rPh sb="19" eb="20">
      <t>トウ</t>
    </rPh>
    <rPh sb="23" eb="29">
      <t>ルイジダンタイヘイキン</t>
    </rPh>
    <rPh sb="37" eb="38">
      <t>ヒク</t>
    </rPh>
    <rPh sb="39" eb="41">
      <t>スイジュン</t>
    </rPh>
    <rPh sb="49" eb="55">
      <t>ショウライフタンヒリツ</t>
    </rPh>
    <rPh sb="57" eb="59">
      <t>ヘイセイ</t>
    </rPh>
    <rPh sb="61" eb="63">
      <t>ネンド</t>
    </rPh>
    <rPh sb="63" eb="65">
      <t>スイジュン</t>
    </rPh>
    <rPh sb="66" eb="68">
      <t>シタマワ</t>
    </rPh>
    <rPh sb="100" eb="102">
      <t>カリイ</t>
    </rPh>
    <rPh sb="104" eb="106">
      <t>セイビ</t>
    </rPh>
    <rPh sb="113" eb="117">
      <t>ルイジダンタイ</t>
    </rPh>
    <rPh sb="117" eb="118">
      <t>ナイ</t>
    </rPh>
    <rPh sb="119" eb="121">
      <t>ヘイキン</t>
    </rPh>
    <rPh sb="121" eb="122">
      <t>アタイ</t>
    </rPh>
    <rPh sb="123" eb="124">
      <t>オオ</t>
    </rPh>
    <rPh sb="126" eb="128">
      <t>ウワマワ</t>
    </rPh>
    <rPh sb="134" eb="136">
      <t>シンキ</t>
    </rPh>
    <rPh sb="154" eb="157">
      <t>ヤツシロシ</t>
    </rPh>
    <rPh sb="157" eb="162">
      <t>コウキョウシセツトウ</t>
    </rPh>
    <rPh sb="162" eb="168">
      <t>ソウゴウカンリケイカク</t>
    </rPh>
    <rPh sb="170" eb="172">
      <t>ミナオ</t>
    </rPh>
    <rPh sb="174" eb="176">
      <t>シサン</t>
    </rPh>
    <rPh sb="176" eb="178">
      <t>ケイエイ</t>
    </rPh>
    <rPh sb="179" eb="181">
      <t>カンテン</t>
    </rPh>
    <rPh sb="185" eb="189">
      <t>コウキョウシセツ</t>
    </rPh>
    <rPh sb="196" eb="198">
      <t>スイシン</t>
    </rPh>
    <rPh sb="201" eb="202">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</si>
  <si>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</si>
  <si>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</si>
  <si>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</si>
  <si>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</si>
  <si>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</si>
  <si>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</si>
  <si>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ともに、平成30年度水準を下回っていますが、類似団体内平均値を上回っています。新庁舎建設や令和2年7月豪雨災害による災害復旧費として、地方債発行が増加していたものの、その後の新規発行額を抑制したことが要因と考えられます。今後、新庁舎建設分の元金償還が本格化する中で、地方債発行の抑制を継続するとともに、建設事業の平準化など公債費の適正化に努めていきます。</t>
    <rPh sb="0" eb="6">
      <t>ショウライフタンヒリツ</t>
    </rPh>
    <rPh sb="7" eb="14">
      <t>ジッシツコウサイヒヒリツ</t>
    </rPh>
    <rPh sb="18" eb="20">
      <t>ヘイセイ</t>
    </rPh>
    <rPh sb="22" eb="24">
      <t>ネンド</t>
    </rPh>
    <rPh sb="24" eb="26">
      <t>スイジュン</t>
    </rPh>
    <rPh sb="27" eb="29">
      <t>シタマワ</t>
    </rPh>
    <rPh sb="36" eb="41">
      <t>ルイジダンタイナイ</t>
    </rPh>
    <rPh sb="41" eb="44">
      <t>ヘイキンチ</t>
    </rPh>
    <rPh sb="45" eb="47">
      <t>ウワマワ</t>
    </rPh>
    <rPh sb="53" eb="56">
      <t>シンチョウシャ</t>
    </rPh>
    <rPh sb="56" eb="58">
      <t>ケンセツ</t>
    </rPh>
    <rPh sb="59" eb="61">
      <t>レイカズ</t>
    </rPh>
    <rPh sb="62" eb="63">
      <t>ネン</t>
    </rPh>
    <rPh sb="64" eb="65">
      <t>ガツ</t>
    </rPh>
    <rPh sb="65" eb="67">
      <t>ゴウウ</t>
    </rPh>
    <rPh sb="67" eb="69">
      <t>サイガイ</t>
    </rPh>
    <rPh sb="72" eb="76">
      <t>サイガイフッキュウ</t>
    </rPh>
    <rPh sb="76" eb="77">
      <t>ヒ</t>
    </rPh>
    <rPh sb="81" eb="84">
      <t>チホウサイ</t>
    </rPh>
    <rPh sb="84" eb="86">
      <t>ハッコウ</t>
    </rPh>
    <rPh sb="87" eb="89">
      <t>ゾウカ</t>
    </rPh>
    <rPh sb="99" eb="100">
      <t>ゴ</t>
    </rPh>
    <rPh sb="101" eb="106">
      <t>シンキハッコウガク</t>
    </rPh>
    <rPh sb="107" eb="109">
      <t>ヨクセイ</t>
    </rPh>
    <rPh sb="114" eb="116">
      <t>ヨウイン</t>
    </rPh>
    <rPh sb="117" eb="118">
      <t>カンガ</t>
    </rPh>
    <rPh sb="124" eb="126">
      <t>コンゴ</t>
    </rPh>
    <rPh sb="127" eb="130">
      <t>シンチョウシャ</t>
    </rPh>
    <rPh sb="130" eb="132">
      <t>ケンセツ</t>
    </rPh>
    <rPh sb="132" eb="133">
      <t>ブン</t>
    </rPh>
    <rPh sb="134" eb="136">
      <t>ガンキン</t>
    </rPh>
    <rPh sb="136" eb="138">
      <t>ショウカン</t>
    </rPh>
    <rPh sb="139" eb="142">
      <t>ホンカクカ</t>
    </rPh>
    <rPh sb="144" eb="145">
      <t>ナカ</t>
    </rPh>
    <rPh sb="147" eb="152">
      <t>チホウサイハッコウ</t>
    </rPh>
    <rPh sb="153" eb="155">
      <t>ヨクセイ</t>
    </rPh>
    <rPh sb="156" eb="158">
      <t>ケイゾク</t>
    </rPh>
    <rPh sb="165" eb="169">
      <t>ケンセツジギョウ</t>
    </rPh>
    <rPh sb="170" eb="173">
      <t>ヘイジュンカ</t>
    </rPh>
    <rPh sb="175" eb="178">
      <t>コウサイヒ</t>
    </rPh>
    <rPh sb="179" eb="182">
      <t>テキセイカ</t>
    </rPh>
    <rPh sb="183" eb="184">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</si>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</sst>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A718A2C-550B-45D1-8A60-AC0CCB53496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66863</c:v>
                </c:pt>
                <c:pt idx="1">
                  <c:v>72051</c:v>
                </c:pt>
                <c:pt idx="2">
                  <c:v>72756</c:v>
                </c:pt>
                <c:pt idx="3">
                  <c:v>62281</c:v>
                </c:pt>
                <c:pt idx="4">
                  <c:v>58940</c:v>
                </c:pt>
              </c:numCache>
            </c:numRef>
          </c:val>
          <c:smooth val="0"/>
          <c:extLst>
            <c:ext xmlns:c16="http://schemas.microsoft.com/office/drawing/2014/chart" uri="{C3380CC4-5D6E-409C-BE32-E72D297353CC}">
              <c16:uniqueId val="{00000000-A155-458B-910E-2EAA8336BA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114564</c:v>
                </c:pt>
                <c:pt idx="1">
                  <c:v>66845</c:v>
                </c:pt>
                <c:pt idx="2">
                  <c:v>58608</c:v>
                </c:pt>
                <c:pt idx="3">
                  <c:v>58154</c:v>
                </c:pt>
                <c:pt idx="4">
                  <c:v>45006</c:v>
                </c:pt>
              </c:numCache>
            </c:numRef>
          </c:val>
          <c:smooth val="0"/>
          <c:extLst>
            <c:ext xmlns:c16="http://schemas.microsoft.com/office/drawing/2014/chart" uri="{C3380CC4-5D6E-409C-BE32-E72D297353CC}">
              <c16:uniqueId val="{00000001-A155-458B-910E-2EAA8336BA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3.49</c:v>
                </c:pt>
                <c:pt idx="1">
                  <c:v>2.1800000000000002</c:v>
                </c:pt>
                <c:pt idx="2">
                  <c:v>3.9</c:v>
                </c:pt>
                <c:pt idx="3">
                  <c:v>4.46</c:v>
                </c:pt>
                <c:pt idx="4">
                  <c:v>4.53</c:v>
                </c:pt>
              </c:numCache>
            </c:numRef>
          </c:val>
          <c:extLst>
            <c:ext xmlns:c16="http://schemas.microsoft.com/office/drawing/2014/chart" uri="{C3380CC4-5D6E-409C-BE32-E72D297353CC}">
              <c16:uniqueId val="{00000000-6B86-4968-86A7-7BF908DB89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7.12</c:v>
                </c:pt>
                <c:pt idx="1">
                  <c:v>7.18</c:v>
                </c:pt>
                <c:pt idx="2">
                  <c:v>5.88</c:v>
                </c:pt>
                <c:pt idx="3">
                  <c:v>10.07</c:v>
                </c:pt>
                <c:pt idx="4">
                  <c:v>10.220000000000001</c:v>
                </c:pt>
              </c:numCache>
            </c:numRef>
          </c:val>
          <c:extLst>
            <c:ext xmlns:c16="http://schemas.microsoft.com/office/drawing/2014/chart" uri="{C3380CC4-5D6E-409C-BE32-E72D297353CC}">
              <c16:uniqueId val="{00000001-6B86-4968-86A7-7BF908DB89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-1.65</c:v>
                </c:pt>
                <c:pt idx="1">
                  <c:v>-1.32</c:v>
                </c:pt>
                <c:pt idx="2">
                  <c:v>0.66</c:v>
                </c:pt>
                <c:pt idx="3">
                  <c:v>5.0599999999999996</c:v>
                </c:pt>
                <c:pt idx="4">
                  <c:v>0.02</c:v>
                </c:pt>
              </c:numCache>
            </c:numRef>
          </c:val>
          <c:smooth val="0"/>
          <c:extLst>
            <c:ext xmlns:c16="http://schemas.microsoft.com/office/drawing/2014/chart" uri="{C3380CC4-5D6E-409C-BE32-E72D297353CC}">
              <c16:uniqueId val="{00000002-6B86-4968-86A7-7BF908DB89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0.09</c:v>
                </c:pt>
                <c:pt idx="2">
                  <c:v>#N/A</c:v>
                </c:pt>
                <c:pt idx="3">
                  <c:v>0.06</c:v>
                </c:pt>
                <c:pt idx="4">
                  <c:v>#N/A</c:v>
                </c:pt>
                <c:pt idx="5">
                  <c:v>0.02</c:v>
                </c:pt>
                <c:pt idx="6">
                  <c:v>#N/A</c:v>
                </c:pt>
                <c:pt idx="7">
                  <c:v>0</c:v>
                </c:pt>
                <c:pt idx="8">
                  <c:v>#N/A</c:v>
                </c:pt>
                <c:pt idx="9">
                  <c:v>0</c:v>
                </c:pt>
              </c:numCache>
            </c:numRef>
          </c:val>
          <c:extLst>
            <c:ext xmlns:c16="http://schemas.microsoft.com/office/drawing/2014/chart" uri="{C3380CC4-5D6E-409C-BE32-E72D297353CC}">
              <c16:uniqueId val="{00000000-809E-4F0F-82DF-C3121E5464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9E-4F0F-82DF-C3121E54649F}"/>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09E-4F0F-82DF-C3121E54649F}"/>
            </c:ext>
          </c:extLst>
        </c:ser>
        <c:ser>
          <c:idx val="3"/>
          <c:order val="3"/>
          <c:tx>
            <c:strRef>
              <c:f>データシート!$A$30</c:f>
              <c:strCache>
                <c:ptCount val="1"/>
                <c:pt idx="0">
                  <c:v>農業集落排水処理施設事業特別会計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809E-4F0F-82DF-C3121E54649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0.1</c:v>
                </c:pt>
                <c:pt idx="4">
                  <c:v>#N/A</c:v>
                </c:pt>
                <c:pt idx="5">
                  <c:v>0.1</c:v>
                </c:pt>
                <c:pt idx="6">
                  <c:v>#N/A</c:v>
                </c:pt>
                <c:pt idx="7">
                  <c:v>0.11</c:v>
                </c:pt>
                <c:pt idx="8">
                  <c:v>#N/A</c:v>
                </c:pt>
                <c:pt idx="9">
                  <c:v>0.12</c:v>
                </c:pt>
              </c:numCache>
            </c:numRef>
          </c:val>
          <c:extLst>
            <c:ext xmlns:c16="http://schemas.microsoft.com/office/drawing/2014/chart" uri="{C3380CC4-5D6E-409C-BE32-E72D297353CC}">
              <c16:uniqueId val="{00000004-809E-4F0F-82DF-C3121E54649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1.58</c:v>
                </c:pt>
                <c:pt idx="2">
                  <c:v>#N/A</c:v>
                </c:pt>
                <c:pt idx="3">
                  <c:v>1.72</c:v>
                </c:pt>
                <c:pt idx="4">
                  <c:v>#N/A</c:v>
                </c:pt>
                <c:pt idx="5">
                  <c:v>1.73</c:v>
                </c:pt>
                <c:pt idx="6">
                  <c:v>#N/A</c:v>
                </c:pt>
                <c:pt idx="7">
                  <c:v>1.82</c:v>
                </c:pt>
                <c:pt idx="8">
                  <c:v>#N/A</c:v>
                </c:pt>
                <c:pt idx="9">
                  <c:v>1.4</c:v>
                </c:pt>
              </c:numCache>
            </c:numRef>
          </c:val>
          <c:extLst>
            <c:ext xmlns:c16="http://schemas.microsoft.com/office/drawing/2014/chart" uri="{C3380CC4-5D6E-409C-BE32-E72D297353CC}">
              <c16:uniqueId val="{00000005-809E-4F0F-82DF-C3121E54649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1.41</c:v>
                </c:pt>
                <c:pt idx="2">
                  <c:v>#N/A</c:v>
                </c:pt>
                <c:pt idx="3">
                  <c:v>1.59</c:v>
                </c:pt>
                <c:pt idx="4">
                  <c:v>#N/A</c:v>
                </c:pt>
                <c:pt idx="5">
                  <c:v>1.7</c:v>
                </c:pt>
                <c:pt idx="6">
                  <c:v>#N/A</c:v>
                </c:pt>
                <c:pt idx="7">
                  <c:v>1.91</c:v>
                </c:pt>
                <c:pt idx="8">
                  <c:v>#N/A</c:v>
                </c:pt>
                <c:pt idx="9">
                  <c:v>2.12</c:v>
                </c:pt>
              </c:numCache>
            </c:numRef>
          </c:val>
          <c:extLst>
            <c:ext xmlns:c16="http://schemas.microsoft.com/office/drawing/2014/chart" uri="{C3380CC4-5D6E-409C-BE32-E72D297353CC}">
              <c16:uniqueId val="{00000006-809E-4F0F-82DF-C3121E54649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1.28</c:v>
                </c:pt>
                <c:pt idx="1">
                  <c:v>#N/A</c:v>
                </c:pt>
                <c:pt idx="2">
                  <c:v>0.15</c:v>
                </c:pt>
                <c:pt idx="3">
                  <c:v>#N/A</c:v>
                </c:pt>
                <c:pt idx="4">
                  <c:v>#N/A</c:v>
                </c:pt>
                <c:pt idx="5">
                  <c:v>0.96</c:v>
                </c:pt>
                <c:pt idx="6">
                  <c:v>#N/A</c:v>
                </c:pt>
                <c:pt idx="7">
                  <c:v>2.0099999999999998</c:v>
                </c:pt>
                <c:pt idx="8">
                  <c:v>#N/A</c:v>
                </c:pt>
                <c:pt idx="9">
                  <c:v>2.13</c:v>
                </c:pt>
              </c:numCache>
            </c:numRef>
          </c:val>
          <c:extLst>
            <c:ext xmlns:c16="http://schemas.microsoft.com/office/drawing/2014/chart" uri="{C3380CC4-5D6E-409C-BE32-E72D297353CC}">
              <c16:uniqueId val="{00000007-809E-4F0F-82DF-C3121E5464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3.49</c:v>
                </c:pt>
                <c:pt idx="2">
                  <c:v>#N/A</c:v>
                </c:pt>
                <c:pt idx="3">
                  <c:v>2.1800000000000002</c:v>
                </c:pt>
                <c:pt idx="4">
                  <c:v>#N/A</c:v>
                </c:pt>
                <c:pt idx="5">
                  <c:v>3.89</c:v>
                </c:pt>
                <c:pt idx="6">
                  <c:v>#N/A</c:v>
                </c:pt>
                <c:pt idx="7">
                  <c:v>4.45</c:v>
                </c:pt>
                <c:pt idx="8">
                  <c:v>#N/A</c:v>
                </c:pt>
                <c:pt idx="9">
                  <c:v>4.5199999999999996</c:v>
                </c:pt>
              </c:numCache>
            </c:numRef>
          </c:val>
          <c:extLst>
            <c:ext xmlns:c16="http://schemas.microsoft.com/office/drawing/2014/chart" uri="{C3380CC4-5D6E-409C-BE32-E72D297353CC}">
              <c16:uniqueId val="{00000008-809E-4F0F-82DF-C3121E54649F}"/>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2.69</c:v>
                </c:pt>
                <c:pt idx="2">
                  <c:v>#N/A</c:v>
                </c:pt>
                <c:pt idx="3">
                  <c:v>3.89</c:v>
                </c:pt>
                <c:pt idx="4">
                  <c:v>#N/A</c:v>
                </c:pt>
                <c:pt idx="5">
                  <c:v>2.52</c:v>
                </c:pt>
                <c:pt idx="6">
                  <c:v>#N/A</c:v>
                </c:pt>
                <c:pt idx="7">
                  <c:v>3.52</c:v>
                </c:pt>
                <c:pt idx="8">
                  <c:v>#N/A</c:v>
                </c:pt>
                <c:pt idx="9">
                  <c:v>5.23</c:v>
                </c:pt>
              </c:numCache>
            </c:numRef>
          </c:val>
          <c:extLst>
            <c:ext xmlns:c16="http://schemas.microsoft.com/office/drawing/2014/chart" uri="{C3380CC4-5D6E-409C-BE32-E72D297353CC}">
              <c16:uniqueId val="{00000009-809E-4F0F-82DF-C3121E5464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5129</c:v>
                </c:pt>
                <c:pt idx="5">
                  <c:v>5107</c:v>
                </c:pt>
                <c:pt idx="8">
                  <c:v>5125</c:v>
                </c:pt>
                <c:pt idx="11">
                  <c:v>5215</c:v>
                </c:pt>
                <c:pt idx="14">
                  <c:v>5330</c:v>
                </c:pt>
              </c:numCache>
            </c:numRef>
          </c:val>
          <c:extLst>
            <c:ext xmlns:c16="http://schemas.microsoft.com/office/drawing/2014/chart" uri="{C3380CC4-5D6E-409C-BE32-E72D297353CC}">
              <c16:uniqueId val="{00000000-72C2-48E4-8C56-6EAF82B29C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C2-48E4-8C56-6EAF82B29C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121</c:v>
                </c:pt>
                <c:pt idx="3">
                  <c:v>113</c:v>
                </c:pt>
                <c:pt idx="6">
                  <c:v>104</c:v>
                </c:pt>
                <c:pt idx="9">
                  <c:v>108</c:v>
                </c:pt>
                <c:pt idx="12">
                  <c:v>97</c:v>
                </c:pt>
              </c:numCache>
            </c:numRef>
          </c:val>
          <c:extLst>
            <c:ext xmlns:c16="http://schemas.microsoft.com/office/drawing/2014/chart" uri="{C3380CC4-5D6E-409C-BE32-E72D297353CC}">
              <c16:uniqueId val="{00000002-72C2-48E4-8C56-6EAF82B29C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77</c:v>
                </c:pt>
                <c:pt idx="3">
                  <c:v>76</c:v>
                </c:pt>
                <c:pt idx="6">
                  <c:v>88</c:v>
                </c:pt>
                <c:pt idx="9">
                  <c:v>90</c:v>
                </c:pt>
                <c:pt idx="12">
                  <c:v>171</c:v>
                </c:pt>
              </c:numCache>
            </c:numRef>
          </c:val>
          <c:extLst>
            <c:ext xmlns:c16="http://schemas.microsoft.com/office/drawing/2014/chart" uri="{C3380CC4-5D6E-409C-BE32-E72D297353CC}">
              <c16:uniqueId val="{00000003-72C2-48E4-8C56-6EAF82B29C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1482</c:v>
                </c:pt>
                <c:pt idx="3">
                  <c:v>1363</c:v>
                </c:pt>
                <c:pt idx="6">
                  <c:v>1288</c:v>
                </c:pt>
                <c:pt idx="9">
                  <c:v>1298</c:v>
                </c:pt>
                <c:pt idx="12">
                  <c:v>1261</c:v>
                </c:pt>
              </c:numCache>
            </c:numRef>
          </c:val>
          <c:extLst>
            <c:ext xmlns:c16="http://schemas.microsoft.com/office/drawing/2014/chart" uri="{C3380CC4-5D6E-409C-BE32-E72D297353CC}">
              <c16:uniqueId val="{00000004-72C2-48E4-8C56-6EAF82B29C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C2-48E4-8C56-6EAF82B29C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C2-48E4-8C56-6EAF82B29C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6173</c:v>
                </c:pt>
                <c:pt idx="3">
                  <c:v>6183</c:v>
                </c:pt>
                <c:pt idx="6">
                  <c:v>6237</c:v>
                </c:pt>
                <c:pt idx="9">
                  <c:v>6345</c:v>
                </c:pt>
                <c:pt idx="12">
                  <c:v>6602</c:v>
                </c:pt>
              </c:numCache>
            </c:numRef>
          </c:val>
          <c:extLst>
            <c:ext xmlns:c16="http://schemas.microsoft.com/office/drawing/2014/chart" uri="{C3380CC4-5D6E-409C-BE32-E72D297353CC}">
              <c16:uniqueId val="{00000007-72C2-48E4-8C56-6EAF82B29C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2724</c:v>
                </c:pt>
                <c:pt idx="2">
                  <c:v>#N/A</c:v>
                </c:pt>
                <c:pt idx="3">
                  <c:v>#N/A</c:v>
                </c:pt>
                <c:pt idx="4">
                  <c:v>2628</c:v>
                </c:pt>
                <c:pt idx="5">
                  <c:v>#N/A</c:v>
                </c:pt>
                <c:pt idx="6">
                  <c:v>#N/A</c:v>
                </c:pt>
                <c:pt idx="7">
                  <c:v>2592</c:v>
                </c:pt>
                <c:pt idx="8">
                  <c:v>#N/A</c:v>
                </c:pt>
                <c:pt idx="9">
                  <c:v>#N/A</c:v>
                </c:pt>
                <c:pt idx="10">
                  <c:v>2626</c:v>
                </c:pt>
                <c:pt idx="11">
                  <c:v>#N/A</c:v>
                </c:pt>
                <c:pt idx="12">
                  <c:v>#N/A</c:v>
                </c:pt>
                <c:pt idx="13">
                  <c:v>2801</c:v>
                </c:pt>
                <c:pt idx="14">
                  <c:v>#N/A</c:v>
                </c:pt>
              </c:numCache>
            </c:numRef>
          </c:val>
          <c:smooth val="0"/>
          <c:extLst>
            <c:ext xmlns:c16="http://schemas.microsoft.com/office/drawing/2014/chart" uri="{C3380CC4-5D6E-409C-BE32-E72D297353CC}">
              <c16:uniqueId val="{00000008-72C2-48E4-8C56-6EAF82B29C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60861</c:v>
                </c:pt>
                <c:pt idx="5">
                  <c:v>63221</c:v>
                </c:pt>
                <c:pt idx="8">
                  <c:v>66646</c:v>
                </c:pt>
                <c:pt idx="11">
                  <c:v>74641</c:v>
                </c:pt>
                <c:pt idx="14">
                  <c:v>71021</c:v>
                </c:pt>
              </c:numCache>
            </c:numRef>
          </c:val>
          <c:extLst>
            <c:ext xmlns:c16="http://schemas.microsoft.com/office/drawing/2014/chart" uri="{C3380CC4-5D6E-409C-BE32-E72D297353CC}">
              <c16:uniqueId val="{00000000-295A-4D0D-A9A1-208869B694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796</c:v>
                </c:pt>
                <c:pt idx="5">
                  <c:v>681</c:v>
                </c:pt>
                <c:pt idx="8">
                  <c:v>554</c:v>
                </c:pt>
                <c:pt idx="11">
                  <c:v>541</c:v>
                </c:pt>
                <c:pt idx="14">
                  <c:v>538</c:v>
                </c:pt>
              </c:numCache>
            </c:numRef>
          </c:val>
          <c:extLst>
            <c:ext xmlns:c16="http://schemas.microsoft.com/office/drawing/2014/chart" uri="{C3380CC4-5D6E-409C-BE32-E72D297353CC}">
              <c16:uniqueId val="{00000001-295A-4D0D-A9A1-208869B694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9080</c:v>
                </c:pt>
                <c:pt idx="5">
                  <c:v>8819</c:v>
                </c:pt>
                <c:pt idx="8">
                  <c:v>8903</c:v>
                </c:pt>
                <c:pt idx="11">
                  <c:v>11045</c:v>
                </c:pt>
                <c:pt idx="14">
                  <c:v>12096</c:v>
                </c:pt>
              </c:numCache>
            </c:numRef>
          </c:val>
          <c:extLst>
            <c:ext xmlns:c16="http://schemas.microsoft.com/office/drawing/2014/chart" uri="{C3380CC4-5D6E-409C-BE32-E72D297353CC}">
              <c16:uniqueId val="{00000002-295A-4D0D-A9A1-208869B694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5A-4D0D-A9A1-208869B694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5A-4D0D-A9A1-208869B694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5-295A-4D0D-A9A1-208869B694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8771</c:v>
                </c:pt>
                <c:pt idx="3">
                  <c:v>9073</c:v>
                </c:pt>
                <c:pt idx="6">
                  <c:v>8947</c:v>
                </c:pt>
                <c:pt idx="9">
                  <c:v>8931</c:v>
                </c:pt>
                <c:pt idx="12">
                  <c:v>8670</c:v>
                </c:pt>
              </c:numCache>
            </c:numRef>
          </c:val>
          <c:extLst>
            <c:ext xmlns:c16="http://schemas.microsoft.com/office/drawing/2014/chart" uri="{C3380CC4-5D6E-409C-BE32-E72D297353CC}">
              <c16:uniqueId val="{00000006-295A-4D0D-A9A1-208869B694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837</c:v>
                </c:pt>
                <c:pt idx="3">
                  <c:v>794</c:v>
                </c:pt>
                <c:pt idx="6">
                  <c:v>729</c:v>
                </c:pt>
                <c:pt idx="9">
                  <c:v>792</c:v>
                </c:pt>
                <c:pt idx="12">
                  <c:v>697</c:v>
                </c:pt>
              </c:numCache>
            </c:numRef>
          </c:val>
          <c:extLst>
            <c:ext xmlns:c16="http://schemas.microsoft.com/office/drawing/2014/chart" uri="{C3380CC4-5D6E-409C-BE32-E72D297353CC}">
              <c16:uniqueId val="{00000007-295A-4D0D-A9A1-208869B694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17714</c:v>
                </c:pt>
                <c:pt idx="3">
                  <c:v>17248</c:v>
                </c:pt>
                <c:pt idx="6">
                  <c:v>16685</c:v>
                </c:pt>
                <c:pt idx="9">
                  <c:v>16072</c:v>
                </c:pt>
                <c:pt idx="12">
                  <c:v>14985</c:v>
                </c:pt>
              </c:numCache>
            </c:numRef>
          </c:val>
          <c:extLst>
            <c:ext xmlns:c16="http://schemas.microsoft.com/office/drawing/2014/chart" uri="{C3380CC4-5D6E-409C-BE32-E72D297353CC}">
              <c16:uniqueId val="{00000008-295A-4D0D-A9A1-208869B694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1026</c:v>
                </c:pt>
                <c:pt idx="3">
                  <c:v>1006</c:v>
                </c:pt>
                <c:pt idx="6">
                  <c:v>987</c:v>
                </c:pt>
                <c:pt idx="9">
                  <c:v>1070</c:v>
                </c:pt>
                <c:pt idx="12">
                  <c:v>1038</c:v>
                </c:pt>
              </c:numCache>
            </c:numRef>
          </c:val>
          <c:extLst>
            <c:ext xmlns:c16="http://schemas.microsoft.com/office/drawing/2014/chart" uri="{C3380CC4-5D6E-409C-BE32-E72D297353CC}">
              <c16:uniqueId val="{00000009-295A-4D0D-A9A1-208869B694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67927</c:v>
                </c:pt>
                <c:pt idx="3">
                  <c:v>71248</c:v>
                </c:pt>
                <c:pt idx="6">
                  <c:v>75515</c:v>
                </c:pt>
                <c:pt idx="9">
                  <c:v>85751</c:v>
                </c:pt>
                <c:pt idx="12">
                  <c:v>84056</c:v>
                </c:pt>
              </c:numCache>
            </c:numRef>
          </c:val>
          <c:extLst>
            <c:ext xmlns:c16="http://schemas.microsoft.com/office/drawing/2014/chart" uri="{C3380CC4-5D6E-409C-BE32-E72D297353CC}">
              <c16:uniqueId val="{0000000A-295A-4D0D-A9A1-208869B694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25540</c:v>
                </c:pt>
                <c:pt idx="2">
                  <c:v>#N/A</c:v>
                </c:pt>
                <c:pt idx="3">
                  <c:v>#N/A</c:v>
                </c:pt>
                <c:pt idx="4">
                  <c:v>26650</c:v>
                </c:pt>
                <c:pt idx="5">
                  <c:v>#N/A</c:v>
                </c:pt>
                <c:pt idx="6">
                  <c:v>#N/A</c:v>
                </c:pt>
                <c:pt idx="7">
                  <c:v>26762</c:v>
                </c:pt>
                <c:pt idx="8">
                  <c:v>#N/A</c:v>
                </c:pt>
                <c:pt idx="9">
                  <c:v>#N/A</c:v>
                </c:pt>
                <c:pt idx="10">
                  <c:v>26388</c:v>
                </c:pt>
                <c:pt idx="11">
                  <c:v>#N/A</c:v>
                </c:pt>
                <c:pt idx="12">
                  <c:v>#N/A</c:v>
                </c:pt>
                <c:pt idx="13">
                  <c:v>25791</c:v>
                </c:pt>
                <c:pt idx="14">
                  <c:v>#N/A</c:v>
                </c:pt>
              </c:numCache>
            </c:numRef>
          </c:val>
          <c:smooth val="0"/>
          <c:extLst>
            <c:ext xmlns:c16="http://schemas.microsoft.com/office/drawing/2014/chart" uri="{C3380CC4-5D6E-409C-BE32-E72D297353CC}">
              <c16:uniqueId val="{0000000B-295A-4D0D-A9A1-208869B694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1955</c:v>
                </c:pt>
                <c:pt idx="1">
                  <c:v>3455</c:v>
                </c:pt>
                <c:pt idx="2">
                  <c:v>3459</c:v>
                </c:pt>
              </c:numCache>
            </c:numRef>
          </c:val>
          <c:extLst>
            <c:ext xmlns:c16="http://schemas.microsoft.com/office/drawing/2014/chart" uri="{C3380CC4-5D6E-409C-BE32-E72D297353CC}">
              <c16:uniqueId val="{00000000-96F7-4C15-9C44-8E6D1BF3B5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707</c:v>
                </c:pt>
                <c:pt idx="1">
                  <c:v>1908</c:v>
                </c:pt>
                <c:pt idx="2">
                  <c:v>3046</c:v>
                </c:pt>
              </c:numCache>
            </c:numRef>
          </c:val>
          <c:extLst>
            <c:ext xmlns:c16="http://schemas.microsoft.com/office/drawing/2014/chart" uri="{C3380CC4-5D6E-409C-BE32-E72D297353CC}">
              <c16:uniqueId val="{00000001-96F7-4C15-9C44-8E6D1BF3B5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5722</c:v>
                </c:pt>
                <c:pt idx="1">
                  <c:v>5643</c:v>
                </c:pt>
                <c:pt idx="2">
                  <c:v>4963</c:v>
                </c:pt>
              </c:numCache>
            </c:numRef>
          </c:val>
          <c:extLst>
            <c:ext xmlns:c16="http://schemas.microsoft.com/office/drawing/2014/chart" uri="{C3380CC4-5D6E-409C-BE32-E72D297353CC}">
              <c16:uniqueId val="{00000002-96F7-4C15-9C44-8E6D1BF3B5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294530228207364E-2"/>
                  <c:y val="-3.6459115951249628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{8615B52A-37BA-4D50-9957-CB30A1EA1774}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D5A-4E0A-A26F-330F19C5E7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{CF09A892-6891-4B3C-8F1E-FDBFED325DA8}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5A-4E0A-A26F-330F19C5E7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{9E2AC329-5370-4CA8-8DDC-B52F479E501A}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5A-4E0A-A26F-330F19C5E7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{C7551286-55A3-48CA-8F28-DDE39773C764}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5A-4E0A-A26F-330F19C5E7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{2658B338-4070-43B7-81BA-B441EA2C9C13}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5A-4E0A-A26F-330F19C5E788}"/>
                </c:ext>
              </c:extLst>
            </c:dLbl>
            <c:dLbl>
              <c:idx val="8"/>
              <c:layout>
                <c:manualLayout>
                  <c:x val="-3.7386389217893022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{60DDAD0E-561B-47A5-BE32-04F1232467BE}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D5A-4E0A-A26F-330F19C5E78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{6A45F39F-3BA1-412E-B9C7-083F22E0B267}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D5A-4E0A-A26F-330F19C5E788}"/>
                </c:ext>
              </c:extLst>
            </c:dLbl>
            <c:dLbl>
              <c:idx val="24"/>
              <c:layout>
                <c:manualLayout>
                  <c:x val="-2.7495782323940236E-2"/>
                  <c:y val="-6.0120330890411015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{7D2F0567-E414-4851-BEBB-6D3208E18A69}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D5A-4E0A-A26F-330F19C5E788}"/>
                </c:ext>
              </c:extLst>
            </c:dLbl>
            <c:dLbl>
              <c:idx val="32"/>
              <c:layout>
                <c:manualLayout>
                  <c:x val="-3.2015750650234161E-2"/>
                  <c:y val="-9.7637324245107932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{EA4DF415-3B23-4572-8FF3-7F19B56B01F5}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D5A-4E0A-A26F-330F19C5E7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54.5</c:v>
                </c:pt>
                <c:pt idx="8">
                  <c:v>55.5</c:v>
                </c:pt>
                <c:pt idx="16">
                  <c:v>56.7</c:v>
                </c:pt>
                <c:pt idx="24">
                  <c:v>55.1</c:v>
                </c:pt>
                <c:pt idx="32">
                  <c:v>54.8</c:v>
                </c:pt>
              </c:numCache>
            </c:numRef>
          </c:xVal>
          <c:yVal>
            <c:numRef>
              <c:f>公会計指標分析・財政指標組合せ分析表!$BP$51:$DC$51</c:f>
              <c:numCache>
                <c:formatCode>#,##0.0;"▲ "#,##0.0</c:formatCode>
                <c:ptCount val="40"/>
                <c:pt idx="0">
                  <c:v>91.3</c:v>
                </c:pt>
                <c:pt idx="8">
                  <c:v>95.9</c:v>
                </c:pt>
                <c:pt idx="16">
                  <c:v>94.7</c:v>
                </c:pt>
                <c:pt idx="24">
                  <c:v>90.3</c:v>
                </c:pt>
                <c:pt idx="32">
                  <c:v>90.1</c:v>
                </c:pt>
              </c:numCache>
            </c:numRef>
          </c:yVal>
          <c:smooth val="0"/>
          <c:extLst>
            <c:ext xmlns:c16="http://schemas.microsoft.com/office/drawing/2014/chart" uri="{C3380CC4-5D6E-409C-BE32-E72D297353CC}">
              <c16:uniqueId val="{00000009-DD5A-4E0A-A26F-330F19C5E7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{0A2F742F-183F-4FDD-A6E0-ED6A09697EBD}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D5A-4E0A-A26F-330F19C5E7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{65156F94-8825-42D0-9F95-D8BC1F18B717}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5A-4E0A-A26F-330F19C5E7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{7220B472-BCC7-4FD0-886A-F121C7188C86}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5A-4E0A-A26F-330F19C5E7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{6C03D6F5-9041-411B-B918-A832024A0420}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5A-4E0A-A26F-330F19C5E7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{1412944D-9123-4E1A-B3D3-EEEAB7DDB7E5}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5A-4E0A-A26F-330F19C5E788}"/>
                </c:ext>
              </c:extLst>
            </c:dLbl>
            <c:dLbl>
              <c:idx val="8"/>
              <c:layout>
                <c:manualLayout>
                  <c:x val="-2.4926079639159788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{49E435C3-7959-4211-9EB5-82382AAAA0A1}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D5A-4E0A-A26F-330F19C5E788}"/>
                </c:ext>
              </c:extLst>
            </c:dLbl>
            <c:dLbl>
              <c:idx val="16"/>
              <c:layout>
                <c:manualLayout>
                  <c:x val="-3.9105421661308669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{DBB1E1B8-073C-40EA-A0A2-CB6FBE535B0D}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D5A-4E0A-A26F-330F19C5E78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{D717B321-5CE1-489C-98AD-D702D746DBC0}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D5A-4E0A-A26F-330F19C5E78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{C9D2B08D-6915-44CD-AE71-9014144280C4}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D5A-4E0A-A26F-330F19C5E7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60.9</c:v>
                </c:pt>
                <c:pt idx="16">
                  <c:v>61.2</c:v>
                </c:pt>
                <c:pt idx="24">
                  <c:v>64</c:v>
                </c:pt>
                <c:pt idx="32">
                  <c:v>65.400000000000006</c:v>
                </c:pt>
              </c:numCache>
            </c:numRef>
          </c:xVal>
          <c:yVal>
            <c:numRef>
              <c:f>公会計指標分析・財政指標組合せ分析表!$BP$55:$DC$55</c:f>
              <c:numCache>
                <c:formatCode>#,##0.0;"▲ "#,##0.0</c:formatCode>
                <c:ptCount val="40"/>
                <c:pt idx="0">
                  <c:v>47.2</c:v>
                </c:pt>
                <c:pt idx="8">
                  <c:v>49.5</c:v>
                </c:pt>
                <c:pt idx="16">
                  <c:v>46.9</c:v>
                </c:pt>
                <c:pt idx="24">
                  <c:v>45.3</c:v>
                </c:pt>
                <c:pt idx="32">
                  <c:v>38.9</c:v>
                </c:pt>
              </c:numCache>
            </c:numRef>
          </c:yVal>
          <c:smooth val="0"/>
          <c:extLst>
            <c:ext xmlns:c16="http://schemas.microsoft.com/office/drawing/2014/chart" uri="{C3380CC4-5D6E-409C-BE32-E72D297353CC}">
              <c16:uniqueId val="{00000013-DD5A-4E0A-A26F-330F19C5E788}"/>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{BA74307E-A897-4F2E-A24F-F3C94170DEC0}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FFE-49C6-ABE5-83366F352D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{E02B4ECC-A3D2-4B21-BF0D-E3BDED738742}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FE-49C6-ABE5-83366F352D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{CFA18916-CAC3-43BD-8784-63B99EBE153D}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FE-49C6-ABE5-83366F352D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{131000F0-03DB-4D11-AA41-0EA861354AD2}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FE-49C6-ABE5-83366F352D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{11DA43A1-6780-4706-BD74-640EEE784FA8}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FE-49C6-ABE5-83366F352D1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{987965E9-BE21-42FE-B93E-8CEFBDCF3E77}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FFE-49C6-ABE5-83366F352D1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{6DA0890E-29EB-4D7C-9BCF-51628FA3A8D7}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FFE-49C6-ABE5-83366F352D19}"/>
                </c:ext>
              </c:extLst>
            </c:dLbl>
            <c:dLbl>
              <c:idx val="24"/>
              <c:layout>
                <c:manualLayout>
                  <c:x val="-2.671092594124188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{0F03D786-DC13-4623-93D4-A50649F973FE}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FFE-49C6-ABE5-83366F352D19}"/>
                </c:ext>
              </c:extLst>
            </c:dLbl>
            <c:dLbl>
              <c:idx val="32"/>
              <c:layout>
                <c:manualLayout>
                  <c:x val="-3.6429759508909358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{8ADD07EA-8737-4994-B1C7-269F6605B496}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FFE-49C6-ABE5-83366F352D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9.6</c:v>
                </c:pt>
                <c:pt idx="16">
                  <c:v>9.4</c:v>
                </c:pt>
                <c:pt idx="24">
                  <c:v>9.1999999999999993</c:v>
                </c:pt>
                <c:pt idx="32">
                  <c:v>9.3000000000000007</c:v>
                </c:pt>
              </c:numCache>
            </c:numRef>
          </c:xVal>
          <c:yVal>
            <c:numRef>
              <c:f>公会計指標分析・財政指標組合せ分析表!$BP$73:$DC$73</c:f>
              <c:numCache>
                <c:formatCode>#,##0.0;"▲ "#,##0.0</c:formatCode>
                <c:ptCount val="40"/>
                <c:pt idx="0">
                  <c:v>91.3</c:v>
                </c:pt>
                <c:pt idx="8">
                  <c:v>95.9</c:v>
                </c:pt>
                <c:pt idx="16">
                  <c:v>94.7</c:v>
                </c:pt>
                <c:pt idx="24">
                  <c:v>90.3</c:v>
                </c:pt>
                <c:pt idx="32">
                  <c:v>90.1</c:v>
                </c:pt>
              </c:numCache>
            </c:numRef>
          </c:yVal>
          <c:smooth val="0"/>
          <c:extLst>
            <c:ext xmlns:c16="http://schemas.microsoft.com/office/drawing/2014/chart" uri="{C3380CC4-5D6E-409C-BE32-E72D297353CC}">
              <c16:uniqueId val="{00000009-BFFE-49C6-ABE5-83366F352D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647173287753057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{EAF64ADA-C861-45A1-B217-B63A7D9EE0DC}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FFE-49C6-ABE5-83366F352D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{192C5C75-712C-4A93-9783-F3DC47B1B49A}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FE-49C6-ABE5-83366F352D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{A65FE3E9-0A5D-4C37-899E-EACA8264BC53}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FE-49C6-ABE5-83366F352D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{26EC937A-CA8F-4DFE-84A4-3008BF417517}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FE-49C6-ABE5-83366F352D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{DA08DEAD-2722-478E-AF15-57D8B657D9A3}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FE-49C6-ABE5-83366F352D1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{AF4305FF-257F-44C3-B35B-7FCBC07E5B19}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FFE-49C6-ABE5-83366F352D1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{FB6D0D69-AB00-4D7D-AE83-831C141195A6}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FFE-49C6-ABE5-83366F352D19}"/>
                </c:ext>
              </c:extLst>
            </c:dLbl>
            <c:dLbl>
              <c:idx val="24"/>
              <c:layout>
                <c:manualLayout>
                  <c:x val="-3.6621161056433295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{44A18982-E905-4A0C-955A-E660A93A201A}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FFE-49C6-ABE5-83366F352D1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{1C8A8131-67E1-4723-BF76-5F698C093755}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FFE-49C6-ABE5-83366F352D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7.6</c:v>
                </c:pt>
                <c:pt idx="16">
                  <c:v>7.2</c:v>
                </c:pt>
                <c:pt idx="24">
                  <c:v>7.9</c:v>
                </c:pt>
                <c:pt idx="32">
                  <c:v>8.1999999999999993</c:v>
                </c:pt>
              </c:numCache>
            </c:numRef>
          </c:xVal>
          <c:yVal>
            <c:numRef>
              <c:f>公会計指標分析・財政指標組合せ分析表!$BP$77:$DC$77</c:f>
              <c:numCache>
                <c:formatCode>#,##0.0;"▲ "#,##0.0</c:formatCode>
                <c:ptCount val="40"/>
                <c:pt idx="0">
                  <c:v>47.2</c:v>
                </c:pt>
                <c:pt idx="8">
                  <c:v>49.5</c:v>
                </c:pt>
                <c:pt idx="16">
                  <c:v>46.9</c:v>
                </c:pt>
                <c:pt idx="24">
                  <c:v>45.3</c:v>
                </c:pt>
                <c:pt idx="32">
                  <c:v>38.9</c:v>
                </c:pt>
              </c:numCache>
            </c:numRef>
          </c:yVal>
          <c:smooth val="0"/>
          <c:extLst>
            <c:ext xmlns:c16="http://schemas.microsoft.com/office/drawing/2014/chart" uri="{C3380CC4-5D6E-409C-BE32-E72D297353CC}">
              <c16:uniqueId val="{00000013-BFFE-49C6-ABE5-83366F352D19}"/>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環境センター建設に伴う元金償還の一部が令和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年度から開始されたことにより、元利償還金が増加しています。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今後も新庁舎建設や令和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月豪雨の災害復旧事業等により、元利償還金が大きく増加する予定であり、これまで以上に建設事業債の発行額を抑え、公債費の抑制を図ります。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地方債借入額を元金償還金を超えないように抑制したことで、一般会計等に係る地方債の現在高が減少しています。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公営企業債等繰入見込額は企業会計等の健全な財政運営により減少傾向にあるため、将来負担額の大幅な伸びを抑えることにつながっています。</a:t>
          </a:r>
        </a:p>
        <a:p>
          <a:r>
            <a:rPr kumimoji="1" lang="ja-JP" altLang="en-US" sz="1400">
              <a:latin typeface="ＭＳ ゴシック" pitchFamily="49" charset="-128"/>
              <a:ea typeface="ＭＳ ゴシック" pitchFamily="49" charset="-128"/>
            </a:rPr>
            <a:t>　充当可能財源等については、新八代駅前の開発の財源として、市有施設整備基金へ積み立てを行ったことにより、分子は減少しています。</a:t>
          </a:r>
        </a:p>
        <a:p>
          <a:r>
            <a:rPr kumimoji="1" lang="ja-JP" altLang="en-US" sz="1400">
              <a:latin typeface="ＭＳ ゴシック" pitchFamily="49" charset="-128"/>
              <a:ea typeface="ＭＳ ゴシック" pitchFamily="49" charset="-128"/>
            </a:rPr>
            <a:t>　新庁舎建設事業は令和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年度に完了しましたが、令和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月豪雨の災害復旧事業が続くため、引き続き有利な地方債を活用しながら、地方債発行額の抑制に努めるとともに、事業の見直しや充当可能財源の確保に努め、財政の健全化に取り組みます。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熊本県八代市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新八代駅前の開発に係る財源として、市有施設整備事業基金に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億円を積み立てたことが主な要因で、基金全体でみると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・中期財政計画において、まちづくり交流基金残高がなくなった後もイベント等の地域振興を継続して実施していくため、令和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年度に合併特例債を活用して新たに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億円の基金を造成する見込みです。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月豪雨の経験を踏まえ、災害時に迅速かつ柔軟な対応を行うため、基金の最低限度額を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億円と設定し、この金額を下回らないよう各事業の抜本的な見直しや施設の統廃合を進めるなどして、歳出削減に取り組みます。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は、新型コロナウイルス感染症の影響により国及び熊本県の融資制度を利用したものに対して金利負担分及び保証料の補助を行うため、新型コロナウイルス感染症対策地方創生臨時交付金より積み立てましたが、補助は最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年としているため、令和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年度末をもって廃止します。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・ふるさと納税の推進により、基金の原資となる寄附金の増加傾向が見込まれることから、各種まちづくり事業の財源として積極的に活用する見込みです。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　　　　　　　　　：市有施設の整備に要する経費の財源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　　：ふるさと納税制度による寄附金を財源とした、元気なまちづくり事業を推進する財源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　：新型コロナウイルス感染症の影響により売り上げが減少した中小事業者等で国及び熊本県の融資制度を利用した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ものに対して行う金利負担金及び保証料の補助に要する経費の財源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・教育文化センター基金　　　　　　　：教育文化センター建設に要する経費の財源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・国営八代平野土地改良事業負担金基金：国営八代土地改良事業負担金の支払に充てるための財源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・市有施設整備事業基金　　　　　　：新八代駅前の開発に係る財源として、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　：ふるさと納税の推進により寄附額が伸び、積立額が取崩額を上回ったことによる増加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・新型コロナウイルス感染症対策基金：新型コロナウイルス感染症対策の融資制度に係る利子補給の財源として、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　　　　　　　　：新八代駅前の開発の財源として、事業実施の際に取り崩す予定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　：ふるさと納税の推進により、寄附金が増加し、これを原資とした基金積立金が増加傾向にあることから、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各種まちづくり事業の財源として随時取り崩す予定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・新型コロナウイルス感染症対策基金：補助は最長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年間としているため、令和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年度末をもって基金を廃止し、残高は国庫へ納付</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基金一括運用益を積み立てたことによる増加です。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年度以降の隔年に退職手当相当分として、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庁舎建設基金を廃止し、後年度の市債の償還に必要な財源を確保するため、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環境センターや新庁舎等の大型事業に係る起債の償還が重なる令和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年度以降は、単年度償還額が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億円程度になることが見込まれることから、公債費の負担軽減を図るため、減債基金を取り崩して対応する予定です。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EB59827-EA57-4298-A9D1-8CB1809AA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7ADD9A2-EA33-4434-83F7-4E22F4CE0B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AEC0A3F-5719-4743-8CA8-FD1ED6CB16B7}"/>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2CAE948-D348-47AE-AC3A-1FAE8A7CAA14}"/>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CC10D77-2620-4A22-8E80-552E8687AE7D}"/>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14630FC-1DBD-4B50-98B4-D5C03689B2C5}"/>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F3CBE00-A087-4885-B5D7-C105D3A22BB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137C064-E0E5-4142-A963-2411BE4A94B2}"/>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1788F21-D700-459C-9E78-4C90E3E7C0B0}"/>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14C282A-D026-4670-ADF3-1E4103E475F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A3CB21B-1782-4B6F-BA1E-C21D9312D323}"/>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9B899F5-9CBF-4CD6-8102-8287038C3080}"/>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122,625
119,557
681.29
69,643,644
67,748,733
1,532,366
33,838,437
84,056,428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6152624-54F9-4FC0-A6DF-1E94CCD434DE}"/>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9DB05DC-4169-4000-A198-9431ED7BD32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0D767C8-6F3D-4129-B79B-1450F3D811E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44E01F5-B463-406A-A78F-4D2E2BDF79D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02FD483-BE39-4326-8F53-31C6D3222E03}"/>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B2A0212-D381-4934-9763-AE4C99409EA2}"/>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734027A-0558-44B8-81FB-855118134248}"/>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B28F742-8B66-453D-89C4-CCAFC30B4DB8}"/>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DC42A46-6D5F-456D-B6B9-844F2A99B47F}"/>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54B0138-D2B1-40EE-A580-533D6E6260AF}"/>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732F602-A583-48D1-944C-6B1A8BF1FB7B}"/>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4C98C7F-C3AE-41D6-99EF-40AF8BB48CD7}"/>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124FE47-CCEA-4D4A-93D8-B60C0E9B971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5953DB2-52F2-4FFE-AE22-4847B4F91422}"/>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19AFE58-D2DB-4B7B-88C5-2F23B40CA97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C2B9BA3-F1A5-4A00-89B2-9AF024D47587}"/>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5013804-78D4-494A-8661-4D708806A3D3}"/>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4DCCC9B-7993-4C51-8DAE-730DE96F773D}"/>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195583E-E446-4EAA-94F8-8540D5A5F2E1}"/>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F3C5613-5926-4784-9A38-52CC1CAA9D71}"/>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E853888-AF10-4778-BDA3-762B30B11824}"/>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76C1EC9-A9C0-44BB-9CAF-B59DFC07B4FF}"/>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06C7EF9-10D0-4A9D-BE00-40DDACC9417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F069FF1-1676-438D-8858-1362258A7445}"/>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E3F7ABB-0D7E-487C-A61D-D53B6FB5991D}"/>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044ED49-FACA-463C-ADA8-B0ED09968381}"/>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EF35E5B-DD6B-442F-A89A-4F402634BFF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3EF7DA7-0B10-4CD9-BED6-675BAE5BB4E9}"/>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586678C-4373-412D-8BA9-B7750A6531A7}"/>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37A579D-B435-44E4-81C9-665948B0A65A}"/>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F3036EE-BB09-4C5C-AD0F-E1067E269F01}"/>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5056A47-A352-4090-A291-F8AEFE32991D}"/>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5C5BD70-1066-46BC-8FB7-E323E1EE83A8}"/>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4A58232-2788-4767-80DB-CCCBFD5A16A7}"/>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129B359-2BFA-41DD-A6CC-3417277AB7A3}"/>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及び県平均と比較しても、低い水準が続いています。その要因としては、環境センター及び新庁舎建設によるものと考えられます。しかし、施設類型別の減価償却率をみると、償却率が高い施設が複数あることから、八代市公共施設等総合管理計画に基づき、施設の長寿命化や統廃合等の検討が必要となってい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8FA4B6A-23EA-4DF3-8628-9D5C44D0F10D}"/>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FD04EAE-3F08-4CC8-A3C7-A24E79EDD5E7}"/>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B414E49-8911-4821-BAEC-337CDD51A310}"/>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B2935B1C-40A6-4190-BC97-8C7F0A993D3D}"/>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5C6ACAC1-4E7E-45BE-ADF4-EAEDFEB9A25C}"/>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AB07748-8BD5-4216-86B2-5AEF92796A20}"/>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19565FC3-539B-4CDF-9218-0B5C0968DBA4}"/>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B5787E6-AFE5-4C86-9F15-3865CC10F340}"/>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AADFC95-4943-4742-8E1D-64DA6D7E8CB6}"/>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3A541FD-5962-4D92-8511-A94BF98CDBD0}"/>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4551A0A-932F-4095-B841-A91FAE7EECC5}"/>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AE7A33E-C39D-498C-AA32-8C6EA3FE0EB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D86A90A-8566-4C80-89B2-01CEBE1B934D}"/>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ABEF026-638B-47D3-BECE-2C6B63BADBFB}"/>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19939</xdr:rowOff>
    </xdr:from>
    <xdr:to>
      <xdr:col>23</xdr:col>
      <xdr:colOff>85090</xdr:colOff>
      <xdr:row>33</xdr:row>
      <xdr:rowOff>160147</xdr:rowOff>
    </xdr:to>
    <xdr:cxnSp macro="">
      <xdr:nvCxnSpPr>
        <xdr:cNvPr id="63" name="直線コネクタ 62">
          <a:extLst>
            <a:ext uri="{FF2B5EF4-FFF2-40B4-BE49-F238E27FC236}">
              <a16:creationId xmlns:a16="http://schemas.microsoft.com/office/drawing/2014/main" id="{FD461742-28F4-4AF9-A07B-727BDCC1E6BB}"/>
            </a:ext>
          </a:extLst>
        </xdr:cNvPr>
        <xdr:cNvCxnSpPr/>
      </xdr:nvCxnSpPr>
      <xdr:spPr>
        <a:xfrm flipV="1">
          <a:off x="4306570" y="5372989"/>
          <a:ext cx="1270" cy="95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163974</xdr:rowOff>
    </xdr:from>
    <xdr:ext cx="405111" cy="259045"/>
    <xdr:sp macro="" textlink="">
      <xdr:nvSpPr>
        <xdr:cNvPr id="64" name="有形固定資産減価償却率最小値テキスト">
          <a:extLst>
            <a:ext uri="{FF2B5EF4-FFF2-40B4-BE49-F238E27FC236}">
              <a16:creationId xmlns:a16="http://schemas.microsoft.com/office/drawing/2014/main" id="{513849C7-5935-4977-8B32-BD974A9BC49C}"/>
            </a:ext>
          </a:extLst>
        </xdr:cNvPr>
        <xdr:cNvSpPr txBox="1"/>
      </xdr:nvSpPr>
      <xdr:spPr>
        <a:xfrm>
          <a:off x="4359275" y="632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160147</xdr:rowOff>
    </xdr:from>
    <xdr:to>
      <xdr:col>23</xdr:col>
      <xdr:colOff>174625</xdr:colOff>
      <xdr:row>33</xdr:row>
      <xdr:rowOff>160147</xdr:rowOff>
    </xdr:to>
    <xdr:cxnSp macro="">
      <xdr:nvCxnSpPr>
        <xdr:cNvPr id="65" name="直線コネクタ 64">
          <a:extLst>
            <a:ext uri="{FF2B5EF4-FFF2-40B4-BE49-F238E27FC236}">
              <a16:creationId xmlns:a16="http://schemas.microsoft.com/office/drawing/2014/main" id="{2D0B554F-4E89-4C98-A8E7-69DEE6CCF767}"/>
            </a:ext>
          </a:extLst>
        </xdr:cNvPr>
        <xdr:cNvCxnSpPr/>
      </xdr:nvCxnSpPr>
      <xdr:spPr>
        <a:xfrm>
          <a:off x="4216400" y="632599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138066</xdr:rowOff>
    </xdr:from>
    <xdr:ext cx="405111" cy="259045"/>
    <xdr:sp macro="" textlink="">
      <xdr:nvSpPr>
        <xdr:cNvPr id="66" name="有形固定資産減価償却率最大値テキスト">
          <a:extLst>
            <a:ext uri="{FF2B5EF4-FFF2-40B4-BE49-F238E27FC236}">
              <a16:creationId xmlns:a16="http://schemas.microsoft.com/office/drawing/2014/main" id="{2BF5B126-63C5-4D9C-BC5D-BAB3484705A8}"/>
            </a:ext>
          </a:extLst>
        </xdr:cNvPr>
        <xdr:cNvSpPr txBox="1"/>
      </xdr:nvSpPr>
      <xdr:spPr>
        <a:xfrm>
          <a:off x="4359275" y="51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19939</xdr:rowOff>
    </xdr:from>
    <xdr:to>
      <xdr:col>23</xdr:col>
      <xdr:colOff>174625</xdr:colOff>
      <xdr:row>28</xdr:row>
      <xdr:rowOff>19939</xdr:rowOff>
    </xdr:to>
    <xdr:cxnSp macro="">
      <xdr:nvCxnSpPr>
        <xdr:cNvPr id="67" name="直線コネクタ 66">
          <a:extLst>
            <a:ext uri="{FF2B5EF4-FFF2-40B4-BE49-F238E27FC236}">
              <a16:creationId xmlns:a16="http://schemas.microsoft.com/office/drawing/2014/main" id="{F9FA8F35-0509-4585-AABA-E3B31A2CDCAC}"/>
            </a:ext>
          </a:extLst>
        </xdr:cNvPr>
        <xdr:cNvCxnSpPr/>
      </xdr:nvCxnSpPr>
      <xdr:spPr>
        <a:xfrm>
          <a:off x="4216400" y="537298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62374</xdr:rowOff>
    </xdr:from>
    <xdr:ext cx="405111" cy="259045"/>
    <xdr:sp macro="" textlink="">
      <xdr:nvSpPr>
        <xdr:cNvPr id="68" name="有形固定資産減価償却率平均値テキスト">
          <a:extLst>
            <a:ext uri="{FF2B5EF4-FFF2-40B4-BE49-F238E27FC236}">
              <a16:creationId xmlns:a16="http://schemas.microsoft.com/office/drawing/2014/main" id="{09961688-A037-4DFC-8094-CD07455DE921}"/>
            </a:ext>
          </a:extLst>
        </xdr:cNvPr>
        <xdr:cNvSpPr txBox="1"/>
      </xdr:nvSpPr>
      <xdr:spPr>
        <a:xfrm>
          <a:off x="4359275" y="5742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83947</xdr:rowOff>
    </xdr:from>
    <xdr:to>
      <xdr:col>23</xdr:col>
      <xdr:colOff>136525</xdr:colOff>
      <xdr:row>31</xdr:row>
      <xdr:rowOff>14097</xdr:rowOff>
    </xdr:to>
    <xdr:sp macro="" textlink="">
      <xdr:nvSpPr>
        <xdr:cNvPr id="69" name="フローチャート: 判断 68">
          <a:extLst>
            <a:ext uri="{FF2B5EF4-FFF2-40B4-BE49-F238E27FC236}">
              <a16:creationId xmlns:a16="http://schemas.microsoft.com/office/drawing/2014/main" id="{9E80E9BC-05C5-4131-8EC0-A8F5F3FC5EAA}"/>
            </a:ext>
          </a:extLst>
        </xdr:cNvPr>
        <xdr:cNvSpPr/>
      </xdr:nvSpPr>
      <xdr:spPr>
        <a:xfrm>
          <a:off x="4254500" y="57640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23495</xdr:rowOff>
    </xdr:from>
    <xdr:to>
      <xdr:col>19</xdr:col>
      <xdr:colOff>187325</xdr:colOff>
      <xdr:row>30</xdr:row>
      <xdr:rowOff>125095</xdr:rowOff>
    </xdr:to>
    <xdr:sp macro="" textlink="">
      <xdr:nvSpPr>
        <xdr:cNvPr id="70" name="フローチャート: 判断 69">
          <a:extLst>
            <a:ext uri="{FF2B5EF4-FFF2-40B4-BE49-F238E27FC236}">
              <a16:creationId xmlns:a16="http://schemas.microsoft.com/office/drawing/2014/main" id="{9262615A-5D4A-4AE5-B8E8-F9DCCA852999}"/>
            </a:ext>
          </a:extLst>
        </xdr:cNvPr>
        <xdr:cNvSpPr/>
      </xdr:nvSpPr>
      <xdr:spPr>
        <a:xfrm>
          <a:off x="3616325" y="5703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a:extLst>
            <a:ext uri="{FF2B5EF4-FFF2-40B4-BE49-F238E27FC236}">
              <a16:creationId xmlns:a16="http://schemas.microsoft.com/office/drawing/2014/main" id="{89118015-979A-4BDA-A129-468F13A00FE1}"/>
            </a:ext>
          </a:extLst>
        </xdr:cNvPr>
        <xdr:cNvSpPr/>
      </xdr:nvSpPr>
      <xdr:spPr>
        <a:xfrm>
          <a:off x="2930525" y="55890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a:extLst>
            <a:ext uri="{FF2B5EF4-FFF2-40B4-BE49-F238E27FC236}">
              <a16:creationId xmlns:a16="http://schemas.microsoft.com/office/drawing/2014/main" id="{A033887F-C3FA-4799-81A6-B00EC53A6B66}"/>
            </a:ext>
          </a:extLst>
        </xdr:cNvPr>
        <xdr:cNvSpPr/>
      </xdr:nvSpPr>
      <xdr:spPr>
        <a:xfrm>
          <a:off x="22447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13589</xdr:rowOff>
    </xdr:from>
    <xdr:to>
      <xdr:col>7</xdr:col>
      <xdr:colOff>187325</xdr:colOff>
      <xdr:row>29</xdr:row>
      <xdr:rowOff>115189</xdr:rowOff>
    </xdr:to>
    <xdr:sp macro="" textlink="">
      <xdr:nvSpPr>
        <xdr:cNvPr id="73" name="フローチャート: 判断 72">
          <a:extLst>
            <a:ext uri="{FF2B5EF4-FFF2-40B4-BE49-F238E27FC236}">
              <a16:creationId xmlns:a16="http://schemas.microsoft.com/office/drawing/2014/main" id="{BCB57BD1-ABC0-4524-9EB1-EB6FB35ECDA6}"/>
            </a:ext>
          </a:extLst>
        </xdr:cNvPr>
        <xdr:cNvSpPr/>
      </xdr:nvSpPr>
      <xdr:spPr>
        <a:xfrm>
          <a:off x="1558925" y="55253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8A8E2B9-28F3-448E-ACA5-D98194F92472}"/>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F5F2243-5345-42D2-B243-215183730729}"/>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30269A4-9394-4F7F-AA7B-DBDED71918D4}"/>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01F6E68-6654-44DA-AC87-0EAC46A06B62}"/>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0B7F214-B0A7-4011-BFE3-BCCE9586A416}"/>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140589</xdr:rowOff>
    </xdr:from>
    <xdr:to>
      <xdr:col>23</xdr:col>
      <xdr:colOff>136525</xdr:colOff>
      <xdr:row>28</xdr:row>
      <xdr:rowOff>70739</xdr:rowOff>
    </xdr:to>
    <xdr:sp macro="" textlink="">
      <xdr:nvSpPr>
        <xdr:cNvPr id="79" name="楕円 78">
          <a:extLst>
            <a:ext uri="{FF2B5EF4-FFF2-40B4-BE49-F238E27FC236}">
              <a16:creationId xmlns:a16="http://schemas.microsoft.com/office/drawing/2014/main" id="{45B7C54F-D33A-4AD2-9506-7EF38823F436}"/>
            </a:ext>
          </a:extLst>
        </xdr:cNvPr>
        <xdr:cNvSpPr/>
      </xdr:nvSpPr>
      <xdr:spPr>
        <a:xfrm>
          <a:off x="4254500" y="533488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93616</xdr:rowOff>
    </xdr:from>
    <xdr:ext cx="405111" cy="259045"/>
    <xdr:sp macro="" textlink="">
      <xdr:nvSpPr>
        <xdr:cNvPr id="80" name="有形固定資産減価償却率該当値テキスト">
          <a:extLst>
            <a:ext uri="{FF2B5EF4-FFF2-40B4-BE49-F238E27FC236}">
              <a16:creationId xmlns:a16="http://schemas.microsoft.com/office/drawing/2014/main" id="{7B5ED005-97A1-4F32-A43D-384314C43DF6}"/>
            </a:ext>
          </a:extLst>
        </xdr:cNvPr>
        <xdr:cNvSpPr txBox="1"/>
      </xdr:nvSpPr>
      <xdr:spPr>
        <a:xfrm>
          <a:off x="4359275" y="52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153543</xdr:rowOff>
    </xdr:from>
    <xdr:to>
      <xdr:col>19</xdr:col>
      <xdr:colOff>187325</xdr:colOff>
      <xdr:row>28</xdr:row>
      <xdr:rowOff>83693</xdr:rowOff>
    </xdr:to>
    <xdr:sp macro="" textlink="">
      <xdr:nvSpPr>
        <xdr:cNvPr id="81" name="楕円 80">
          <a:extLst>
            <a:ext uri="{FF2B5EF4-FFF2-40B4-BE49-F238E27FC236}">
              <a16:creationId xmlns:a16="http://schemas.microsoft.com/office/drawing/2014/main" id="{03222EB8-23AE-40B1-B38E-19FE600A8EAE}"/>
            </a:ext>
          </a:extLst>
        </xdr:cNvPr>
        <xdr:cNvSpPr/>
      </xdr:nvSpPr>
      <xdr:spPr>
        <a:xfrm>
          <a:off x="3616325" y="53446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19939</xdr:rowOff>
    </xdr:from>
    <xdr:to>
      <xdr:col>23</xdr:col>
      <xdr:colOff>85725</xdr:colOff>
      <xdr:row>28</xdr:row>
      <xdr:rowOff>32893</xdr:rowOff>
    </xdr:to>
    <xdr:cxnSp macro="">
      <xdr:nvCxnSpPr>
        <xdr:cNvPr id="82" name="直線コネクタ 81">
          <a:extLst>
            <a:ext uri="{FF2B5EF4-FFF2-40B4-BE49-F238E27FC236}">
              <a16:creationId xmlns:a16="http://schemas.microsoft.com/office/drawing/2014/main" id="{3EF2BF33-E4E6-420D-AFA7-409CC3995775}"/>
            </a:ext>
          </a:extLst>
        </xdr:cNvPr>
        <xdr:cNvCxnSpPr/>
      </xdr:nvCxnSpPr>
      <xdr:spPr>
        <a:xfrm flipV="1">
          <a:off x="3673475" y="5372989"/>
          <a:ext cx="62865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51181</xdr:rowOff>
    </xdr:from>
    <xdr:to>
      <xdr:col>15</xdr:col>
      <xdr:colOff>187325</xdr:colOff>
      <xdr:row>28</xdr:row>
      <xdr:rowOff>152781</xdr:rowOff>
    </xdr:to>
    <xdr:sp macro="" textlink="">
      <xdr:nvSpPr>
        <xdr:cNvPr id="83" name="楕円 82">
          <a:extLst>
            <a:ext uri="{FF2B5EF4-FFF2-40B4-BE49-F238E27FC236}">
              <a16:creationId xmlns:a16="http://schemas.microsoft.com/office/drawing/2014/main" id="{CE21B494-3D6F-450F-BE83-8DAA73CD680E}"/>
            </a:ext>
          </a:extLst>
        </xdr:cNvPr>
        <xdr:cNvSpPr/>
      </xdr:nvSpPr>
      <xdr:spPr>
        <a:xfrm>
          <a:off x="2930525" y="54010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32893</xdr:rowOff>
    </xdr:from>
    <xdr:to>
      <xdr:col>19</xdr:col>
      <xdr:colOff>136525</xdr:colOff>
      <xdr:row>28</xdr:row>
      <xdr:rowOff>101981</xdr:rowOff>
    </xdr:to>
    <xdr:cxnSp macro="">
      <xdr:nvCxnSpPr>
        <xdr:cNvPr id="84" name="直線コネクタ 83">
          <a:extLst>
            <a:ext uri="{FF2B5EF4-FFF2-40B4-BE49-F238E27FC236}">
              <a16:creationId xmlns:a16="http://schemas.microsoft.com/office/drawing/2014/main" id="{257E3084-60EF-4487-93D1-2D1C8BF8BE9A}"/>
            </a:ext>
          </a:extLst>
        </xdr:cNvPr>
        <xdr:cNvCxnSpPr/>
      </xdr:nvCxnSpPr>
      <xdr:spPr>
        <a:xfrm flipV="1">
          <a:off x="2987675" y="5382768"/>
          <a:ext cx="6858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170815</xdr:rowOff>
    </xdr:from>
    <xdr:to>
      <xdr:col>11</xdr:col>
      <xdr:colOff>187325</xdr:colOff>
      <xdr:row>28</xdr:row>
      <xdr:rowOff>100965</xdr:rowOff>
    </xdr:to>
    <xdr:sp macro="" textlink="">
      <xdr:nvSpPr>
        <xdr:cNvPr id="85" name="楕円 84">
          <a:extLst>
            <a:ext uri="{FF2B5EF4-FFF2-40B4-BE49-F238E27FC236}">
              <a16:creationId xmlns:a16="http://schemas.microsoft.com/office/drawing/2014/main" id="{A170DC60-6AA1-4340-8351-21BA70F54D1D}"/>
            </a:ext>
          </a:extLst>
        </xdr:cNvPr>
        <xdr:cNvSpPr/>
      </xdr:nvSpPr>
      <xdr:spPr>
        <a:xfrm>
          <a:off x="2244725" y="53524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50165</xdr:rowOff>
    </xdr:from>
    <xdr:to>
      <xdr:col>15</xdr:col>
      <xdr:colOff>136525</xdr:colOff>
      <xdr:row>28</xdr:row>
      <xdr:rowOff>101981</xdr:rowOff>
    </xdr:to>
    <xdr:cxnSp macro="">
      <xdr:nvCxnSpPr>
        <xdr:cNvPr id="86" name="直線コネクタ 85">
          <a:extLst>
            <a:ext uri="{FF2B5EF4-FFF2-40B4-BE49-F238E27FC236}">
              <a16:creationId xmlns:a16="http://schemas.microsoft.com/office/drawing/2014/main" id="{38678687-12C1-4153-91F5-A6D18E1990E2}"/>
            </a:ext>
          </a:extLst>
        </xdr:cNvPr>
        <xdr:cNvCxnSpPr/>
      </xdr:nvCxnSpPr>
      <xdr:spPr>
        <a:xfrm>
          <a:off x="2301875" y="5400040"/>
          <a:ext cx="6858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127635</xdr:rowOff>
    </xdr:from>
    <xdr:to>
      <xdr:col>7</xdr:col>
      <xdr:colOff>187325</xdr:colOff>
      <xdr:row>28</xdr:row>
      <xdr:rowOff>57785</xdr:rowOff>
    </xdr:to>
    <xdr:sp macro="" textlink="">
      <xdr:nvSpPr>
        <xdr:cNvPr id="87" name="楕円 86">
          <a:extLst>
            <a:ext uri="{FF2B5EF4-FFF2-40B4-BE49-F238E27FC236}">
              <a16:creationId xmlns:a16="http://schemas.microsoft.com/office/drawing/2014/main" id="{7D4E267F-A71A-49E9-A273-9205AD43AD34}"/>
            </a:ext>
          </a:extLst>
        </xdr:cNvPr>
        <xdr:cNvSpPr/>
      </xdr:nvSpPr>
      <xdr:spPr>
        <a:xfrm>
          <a:off x="1558925" y="5315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6985</xdr:rowOff>
    </xdr:from>
    <xdr:to>
      <xdr:col>11</xdr:col>
      <xdr:colOff>136525</xdr:colOff>
      <xdr:row>28</xdr:row>
      <xdr:rowOff>50165</xdr:rowOff>
    </xdr:to>
    <xdr:cxnSp macro="">
      <xdr:nvCxnSpPr>
        <xdr:cNvPr id="88" name="直線コネクタ 87">
          <a:extLst>
            <a:ext uri="{FF2B5EF4-FFF2-40B4-BE49-F238E27FC236}">
              <a16:creationId xmlns:a16="http://schemas.microsoft.com/office/drawing/2014/main" id="{5DB41451-AA07-432E-8B81-596ED716949F}"/>
            </a:ext>
          </a:extLst>
        </xdr:cNvPr>
        <xdr:cNvCxnSpPr/>
      </xdr:nvCxnSpPr>
      <xdr:spPr>
        <a:xfrm>
          <a:off x="1616075" y="5363210"/>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116222</xdr:rowOff>
    </xdr:from>
    <xdr:ext cx="405111" cy="259045"/>
    <xdr:sp macro="" textlink="">
      <xdr:nvSpPr>
        <xdr:cNvPr id="89" name="n_1aveValue有形固定資産減価償却率">
          <a:extLst>
            <a:ext uri="{FF2B5EF4-FFF2-40B4-BE49-F238E27FC236}">
              <a16:creationId xmlns:a16="http://schemas.microsoft.com/office/drawing/2014/main" id="{36BE1652-058D-45F2-97F7-3C1336D6023D}"/>
            </a:ext>
          </a:extLst>
        </xdr:cNvPr>
        <xdr:cNvSpPr txBox="1"/>
      </xdr:nvSpPr>
      <xdr:spPr>
        <a:xfrm>
          <a:off x="3474094" y="579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90" name="n_2aveValue有形固定資産減価償却率">
          <a:extLst>
            <a:ext uri="{FF2B5EF4-FFF2-40B4-BE49-F238E27FC236}">
              <a16:creationId xmlns:a16="http://schemas.microsoft.com/office/drawing/2014/main" id="{E85FAD4B-E8A2-4EFA-96E0-882FC05DE2CF}"/>
            </a:ext>
          </a:extLst>
        </xdr:cNvPr>
        <xdr:cNvSpPr txBox="1"/>
      </xdr:nvSpPr>
      <xdr:spPr>
        <a:xfrm>
          <a:off x="2797819" y="567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91" name="n_3aveValue有形固定資産減価償却率">
          <a:extLst>
            <a:ext uri="{FF2B5EF4-FFF2-40B4-BE49-F238E27FC236}">
              <a16:creationId xmlns:a16="http://schemas.microsoft.com/office/drawing/2014/main" id="{B67AF0C5-652F-46BE-9382-FA61555B331E}"/>
            </a:ext>
          </a:extLst>
        </xdr:cNvPr>
        <xdr:cNvSpPr txBox="1"/>
      </xdr:nvSpPr>
      <xdr:spPr>
        <a:xfrm>
          <a:off x="2112019"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106316</xdr:rowOff>
    </xdr:from>
    <xdr:ext cx="405111" cy="259045"/>
    <xdr:sp macro="" textlink="">
      <xdr:nvSpPr>
        <xdr:cNvPr id="92" name="n_4aveValue有形固定資産減価償却率">
          <a:extLst>
            <a:ext uri="{FF2B5EF4-FFF2-40B4-BE49-F238E27FC236}">
              <a16:creationId xmlns:a16="http://schemas.microsoft.com/office/drawing/2014/main" id="{D918AAF2-EFC2-4683-988C-D7BAB35E5075}"/>
            </a:ext>
          </a:extLst>
        </xdr:cNvPr>
        <xdr:cNvSpPr txBox="1"/>
      </xdr:nvSpPr>
      <xdr:spPr>
        <a:xfrm>
          <a:off x="1426219" y="56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100220</xdr:rowOff>
    </xdr:from>
    <xdr:ext cx="405111" cy="259045"/>
    <xdr:sp macro="" textlink="">
      <xdr:nvSpPr>
        <xdr:cNvPr id="93" name="n_1mainValue有形固定資産減価償却率">
          <a:extLst>
            <a:ext uri="{FF2B5EF4-FFF2-40B4-BE49-F238E27FC236}">
              <a16:creationId xmlns:a16="http://schemas.microsoft.com/office/drawing/2014/main" id="{39E96F6C-6BDC-4134-BCC9-7ECC67EB00E6}"/>
            </a:ext>
          </a:extLst>
        </xdr:cNvPr>
        <xdr:cNvSpPr txBox="1"/>
      </xdr:nvSpPr>
      <xdr:spPr>
        <a:xfrm>
          <a:off x="3474094" y="513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169308</xdr:rowOff>
    </xdr:from>
    <xdr:ext cx="405111" cy="259045"/>
    <xdr:sp macro="" textlink="">
      <xdr:nvSpPr>
        <xdr:cNvPr id="94" name="n_2mainValue有形固定資産減価償却率">
          <a:extLst>
            <a:ext uri="{FF2B5EF4-FFF2-40B4-BE49-F238E27FC236}">
              <a16:creationId xmlns:a16="http://schemas.microsoft.com/office/drawing/2014/main" id="{08088E54-92F9-4A7F-B2DC-FA38C9EE1433}"/>
            </a:ext>
          </a:extLst>
        </xdr:cNvPr>
        <xdr:cNvSpPr txBox="1"/>
      </xdr:nvSpPr>
      <xdr:spPr>
        <a:xfrm>
          <a:off x="2797819" y="518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117492</xdr:rowOff>
    </xdr:from>
    <xdr:ext cx="405111" cy="259045"/>
    <xdr:sp macro="" textlink="">
      <xdr:nvSpPr>
        <xdr:cNvPr id="95" name="n_3mainValue有形固定資産減価償却率">
          <a:extLst>
            <a:ext uri="{FF2B5EF4-FFF2-40B4-BE49-F238E27FC236}">
              <a16:creationId xmlns:a16="http://schemas.microsoft.com/office/drawing/2014/main" id="{4D0B584A-0476-4C79-9A0B-889BB30574DF}"/>
            </a:ext>
          </a:extLst>
        </xdr:cNvPr>
        <xdr:cNvSpPr txBox="1"/>
      </xdr:nvSpPr>
      <xdr:spPr>
        <a:xfrm>
          <a:off x="2112019" y="514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74312</xdr:rowOff>
    </xdr:from>
    <xdr:ext cx="405111" cy="259045"/>
    <xdr:sp macro="" textlink="">
      <xdr:nvSpPr>
        <xdr:cNvPr id="96" name="n_4mainValue有形固定資産減価償却率">
          <a:extLst>
            <a:ext uri="{FF2B5EF4-FFF2-40B4-BE49-F238E27FC236}">
              <a16:creationId xmlns:a16="http://schemas.microsoft.com/office/drawing/2014/main" id="{388966CA-3A6A-4009-A268-67465C16830F}"/>
            </a:ext>
          </a:extLst>
        </xdr:cNvPr>
        <xdr:cNvSpPr txBox="1"/>
      </xdr:nvSpPr>
      <xdr:spPr>
        <a:xfrm>
          <a:off x="1426219" y="510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B14491-A3C3-48C3-819A-22DFE379021B}"/>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B77072E2-E72C-426B-AE33-72B9AF4E5B38}"/>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F2D305A-34DB-4915-9CAD-DEC900530AE9}"/>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22DD1DE5-5758-41C7-A05A-ACC89C1C9EAC}"/>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774BF3B-99C9-4E4C-A6D4-70DAFE7DC386}"/>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6497BE1-1A86-4E5C-BE39-F7733E26968E}"/>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1159DC6D-97A2-495E-9155-6464A1DECD2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3F2293D-2BCD-46BF-8011-5E90CA8DD4A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3D624C39-F0E0-4046-9F83-97BD993C3B86}"/>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409F46B-561A-4A88-B32E-F28968560391}"/>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07CD46F-81EF-4AF2-A7DD-C2D0C3F53947}"/>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BC9E8586-1499-4B17-A2E1-9696096D1F00}"/>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098D857-8D6C-4A74-A4B0-4D354D670F43}"/>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地方債残高の減により分子は減少したものの、分母から控除する元金償還金の増加や、一部事務組合等への負担金のうち地方債の償還財源に充てられる金額が増加し、分母の減が大きくなったため、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年度に低くなった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年度に高くなっ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たものと考えられます</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地方債発行額を抑制するとともに、地方債の削減を一層図る必要があります。</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C5F25B49-2ADD-43BF-A886-93653B744C1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93AE378-16DB-4CF5-9B49-A5703308CA9D}"/>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50BEBB52-F7FD-4227-891E-29A8803674F6}"/>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A465728-1EED-4A93-A6EB-E9F13750CAFC}"/>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FEA5744D-B190-48F8-B141-CBBED1BE8DF2}"/>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B52E4749-AEDC-4CB9-8009-A9129D173BD7}"/>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EAF5A0A6-A135-4E74-90D2-FB4DA4A4F07B}"/>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6BBC851C-1348-4A5C-A3E9-65B045EA6559}"/>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4B920C2F-F246-4661-B04D-4483E8AB50EC}"/>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765A8E11-E53E-417C-B25D-7A714A950183}"/>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89BDAB55-2D11-4640-B32E-729F21EDF386}"/>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47BE96F4-5CA9-4335-97DF-33B78AF831C0}"/>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1DD4F8A6-ADBC-441D-86A3-C8098FAB66E6}"/>
            </a:ext>
          </a:extLst>
        </xdr:cNvPr>
        <xdr:cNvSpPr txBox="1"/>
      </xdr:nvSpPr>
      <xdr:spPr>
        <a:xfrm>
          <a:off x="9762011" y="5031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1C7F2BC-F320-4996-8574-3F63F2D51605}"/>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DA91309F-63D4-4868-B617-F8723D60011D}"/>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32AD6492-F909-44E5-8992-D79020EA4C39}"/>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18849</xdr:rowOff>
    </xdr:from>
    <xdr:to>
      <xdr:col>76</xdr:col>
      <xdr:colOff>21589</xdr:colOff>
      <xdr:row>34</xdr:row>
      <xdr:rowOff>122555</xdr:rowOff>
    </xdr:to>
    <xdr:cxnSp macro="">
      <xdr:nvCxnSpPr>
        <xdr:cNvPr id="126" name="直線コネクタ 125">
          <a:extLst>
            <a:ext uri="{FF2B5EF4-FFF2-40B4-BE49-F238E27FC236}">
              <a16:creationId xmlns:a16="http://schemas.microsoft.com/office/drawing/2014/main" id="{4001442E-D472-4C1E-BBA2-B8A134242C7E}"/>
            </a:ext>
          </a:extLst>
        </xdr:cNvPr>
        <xdr:cNvCxnSpPr/>
      </xdr:nvCxnSpPr>
      <xdr:spPr>
        <a:xfrm flipV="1">
          <a:off x="13326745" y="5209974"/>
          <a:ext cx="1269" cy="124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27" name="債務償還比率最小値テキスト">
          <a:extLst>
            <a:ext uri="{FF2B5EF4-FFF2-40B4-BE49-F238E27FC236}">
              <a16:creationId xmlns:a16="http://schemas.microsoft.com/office/drawing/2014/main" id="{5528E7EA-2035-4B00-A74B-54FA607AAF6A}"/>
            </a:ext>
          </a:extLst>
        </xdr:cNvPr>
        <xdr:cNvSpPr txBox="1"/>
      </xdr:nvSpPr>
      <xdr:spPr>
        <a:xfrm>
          <a:off x="13379450" y="644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28" name="直線コネクタ 127">
          <a:extLst>
            <a:ext uri="{FF2B5EF4-FFF2-40B4-BE49-F238E27FC236}">
              <a16:creationId xmlns:a16="http://schemas.microsoft.com/office/drawing/2014/main" id="{A4D4788B-1F06-46FD-B9B8-F384512814EA}"/>
            </a:ext>
          </a:extLst>
        </xdr:cNvPr>
        <xdr:cNvCxnSpPr/>
      </xdr:nvCxnSpPr>
      <xdr:spPr>
        <a:xfrm>
          <a:off x="13255625" y="6450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136976</xdr:rowOff>
    </xdr:from>
    <xdr:ext cx="469744" cy="259045"/>
    <xdr:sp macro="" textlink="">
      <xdr:nvSpPr>
        <xdr:cNvPr id="129" name="債務償還比率最大値テキスト">
          <a:extLst>
            <a:ext uri="{FF2B5EF4-FFF2-40B4-BE49-F238E27FC236}">
              <a16:creationId xmlns:a16="http://schemas.microsoft.com/office/drawing/2014/main" id="{1BB02ACD-5F67-49CA-9A2B-A469FF228F54}"/>
            </a:ext>
          </a:extLst>
        </xdr:cNvPr>
        <xdr:cNvSpPr txBox="1"/>
      </xdr:nvSpPr>
      <xdr:spPr>
        <a:xfrm>
          <a:off x="13379450" y="500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18849</xdr:rowOff>
    </xdr:from>
    <xdr:to>
      <xdr:col>76</xdr:col>
      <xdr:colOff>111125</xdr:colOff>
      <xdr:row>27</xdr:row>
      <xdr:rowOff>18849</xdr:rowOff>
    </xdr:to>
    <xdr:cxnSp macro="">
      <xdr:nvCxnSpPr>
        <xdr:cNvPr id="130" name="直線コネクタ 129">
          <a:extLst>
            <a:ext uri="{FF2B5EF4-FFF2-40B4-BE49-F238E27FC236}">
              <a16:creationId xmlns:a16="http://schemas.microsoft.com/office/drawing/2014/main" id="{9339EBFB-7B25-40BD-8DE1-7FFEA9FC4016}"/>
            </a:ext>
          </a:extLst>
        </xdr:cNvPr>
        <xdr:cNvCxnSpPr/>
      </xdr:nvCxnSpPr>
      <xdr:spPr>
        <a:xfrm>
          <a:off x="13255625" y="52099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12558</xdr:rowOff>
    </xdr:from>
    <xdr:ext cx="469744" cy="259045"/>
    <xdr:sp macro="" textlink="">
      <xdr:nvSpPr>
        <xdr:cNvPr id="131" name="債務償還比率平均値テキスト">
          <a:extLst>
            <a:ext uri="{FF2B5EF4-FFF2-40B4-BE49-F238E27FC236}">
              <a16:creationId xmlns:a16="http://schemas.microsoft.com/office/drawing/2014/main" id="{8CCFD8AE-573B-4BFF-86E6-6550001B48DA}"/>
            </a:ext>
          </a:extLst>
        </xdr:cNvPr>
        <xdr:cNvSpPr txBox="1"/>
      </xdr:nvSpPr>
      <xdr:spPr>
        <a:xfrm>
          <a:off x="13379450" y="5686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161131</xdr:rowOff>
    </xdr:from>
    <xdr:to>
      <xdr:col>76</xdr:col>
      <xdr:colOff>73025</xdr:colOff>
      <xdr:row>31</xdr:row>
      <xdr:rowOff>91281</xdr:rowOff>
    </xdr:to>
    <xdr:sp macro="" textlink="">
      <xdr:nvSpPr>
        <xdr:cNvPr id="132" name="フローチャート: 判断 131">
          <a:extLst>
            <a:ext uri="{FF2B5EF4-FFF2-40B4-BE49-F238E27FC236}">
              <a16:creationId xmlns:a16="http://schemas.microsoft.com/office/drawing/2014/main" id="{59AF06A1-9EF5-4E81-AD06-7ABC8E9518CF}"/>
            </a:ext>
          </a:extLst>
        </xdr:cNvPr>
        <xdr:cNvSpPr/>
      </xdr:nvSpPr>
      <xdr:spPr>
        <a:xfrm>
          <a:off x="13293725" y="584120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99780</xdr:rowOff>
    </xdr:from>
    <xdr:to>
      <xdr:col>72</xdr:col>
      <xdr:colOff>123825</xdr:colOff>
      <xdr:row>31</xdr:row>
      <xdr:rowOff>29930</xdr:rowOff>
    </xdr:to>
    <xdr:sp macro="" textlink="">
      <xdr:nvSpPr>
        <xdr:cNvPr id="133" name="フローチャート: 判断 132">
          <a:extLst>
            <a:ext uri="{FF2B5EF4-FFF2-40B4-BE49-F238E27FC236}">
              <a16:creationId xmlns:a16="http://schemas.microsoft.com/office/drawing/2014/main" id="{5735FA9A-39B2-43B0-B75C-273E682EAFC4}"/>
            </a:ext>
          </a:extLst>
        </xdr:cNvPr>
        <xdr:cNvSpPr/>
      </xdr:nvSpPr>
      <xdr:spPr>
        <a:xfrm>
          <a:off x="12646025" y="57798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110945</xdr:rowOff>
    </xdr:from>
    <xdr:to>
      <xdr:col>68</xdr:col>
      <xdr:colOff>123825</xdr:colOff>
      <xdr:row>32</xdr:row>
      <xdr:rowOff>41095</xdr:rowOff>
    </xdr:to>
    <xdr:sp macro="" textlink="">
      <xdr:nvSpPr>
        <xdr:cNvPr id="134" name="フローチャート: 判断 133">
          <a:extLst>
            <a:ext uri="{FF2B5EF4-FFF2-40B4-BE49-F238E27FC236}">
              <a16:creationId xmlns:a16="http://schemas.microsoft.com/office/drawing/2014/main" id="{C69CC369-F20B-429D-AB75-1E4B28972B47}"/>
            </a:ext>
          </a:extLst>
        </xdr:cNvPr>
        <xdr:cNvSpPr/>
      </xdr:nvSpPr>
      <xdr:spPr>
        <a:xfrm>
          <a:off x="11960225" y="5946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149987</xdr:rowOff>
    </xdr:from>
    <xdr:to>
      <xdr:col>64</xdr:col>
      <xdr:colOff>123825</xdr:colOff>
      <xdr:row>32</xdr:row>
      <xdr:rowOff>80137</xdr:rowOff>
    </xdr:to>
    <xdr:sp macro="" textlink="">
      <xdr:nvSpPr>
        <xdr:cNvPr id="135" name="フローチャート: 判断 134">
          <a:extLst>
            <a:ext uri="{FF2B5EF4-FFF2-40B4-BE49-F238E27FC236}">
              <a16:creationId xmlns:a16="http://schemas.microsoft.com/office/drawing/2014/main" id="{D0B979A9-FA06-4C5E-985B-34D4E49A4F1C}"/>
            </a:ext>
          </a:extLst>
        </xdr:cNvPr>
        <xdr:cNvSpPr/>
      </xdr:nvSpPr>
      <xdr:spPr>
        <a:xfrm>
          <a:off x="11274425" y="59888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60748</xdr:rowOff>
    </xdr:from>
    <xdr:to>
      <xdr:col>60</xdr:col>
      <xdr:colOff>123825</xdr:colOff>
      <xdr:row>31</xdr:row>
      <xdr:rowOff>162348</xdr:rowOff>
    </xdr:to>
    <xdr:sp macro="" textlink="">
      <xdr:nvSpPr>
        <xdr:cNvPr id="136" name="フローチャート: 判断 135">
          <a:extLst>
            <a:ext uri="{FF2B5EF4-FFF2-40B4-BE49-F238E27FC236}">
              <a16:creationId xmlns:a16="http://schemas.microsoft.com/office/drawing/2014/main" id="{D5203671-D1CC-46CA-83DC-638C0DB247DE}"/>
            </a:ext>
          </a:extLst>
        </xdr:cNvPr>
        <xdr:cNvSpPr/>
      </xdr:nvSpPr>
      <xdr:spPr>
        <a:xfrm>
          <a:off x="10588625" y="59027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1FE7C3C-67A8-4F5B-B3DF-F2B630A09EC9}"/>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C9C0181-4125-4E24-B617-4409253AE7E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D236127-06A5-4FFD-BB05-7806EC8ACFAC}"/>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7B485BB-CE2A-4CDC-9FF2-817B20F9ADA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B026E7C-357A-4CCB-B3B2-825684DF2E2F}"/>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111146</xdr:rowOff>
    </xdr:from>
    <xdr:to>
      <xdr:col>76</xdr:col>
      <xdr:colOff>73025</xdr:colOff>
      <xdr:row>34</xdr:row>
      <xdr:rowOff>41296</xdr:rowOff>
    </xdr:to>
    <xdr:sp macro="" textlink="">
      <xdr:nvSpPr>
        <xdr:cNvPr id="142" name="楕円 141">
          <a:extLst>
            <a:ext uri="{FF2B5EF4-FFF2-40B4-BE49-F238E27FC236}">
              <a16:creationId xmlns:a16="http://schemas.microsoft.com/office/drawing/2014/main" id="{34C7F41F-9445-43FE-BAC9-BA565E9F063F}"/>
            </a:ext>
          </a:extLst>
        </xdr:cNvPr>
        <xdr:cNvSpPr/>
      </xdr:nvSpPr>
      <xdr:spPr>
        <a:xfrm>
          <a:off x="13293725" y="62738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89573</xdr:rowOff>
    </xdr:from>
    <xdr:ext cx="469744" cy="259045"/>
    <xdr:sp macro="" textlink="">
      <xdr:nvSpPr>
        <xdr:cNvPr id="143" name="債務償還比率該当値テキスト">
          <a:extLst>
            <a:ext uri="{FF2B5EF4-FFF2-40B4-BE49-F238E27FC236}">
              <a16:creationId xmlns:a16="http://schemas.microsoft.com/office/drawing/2014/main" id="{24136594-A6B2-480F-9F0F-64B938D0779A}"/>
            </a:ext>
          </a:extLst>
        </xdr:cNvPr>
        <xdr:cNvSpPr txBox="1"/>
      </xdr:nvSpPr>
      <xdr:spPr>
        <a:xfrm>
          <a:off x="13379450" y="624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160433</xdr:rowOff>
    </xdr:from>
    <xdr:to>
      <xdr:col>72</xdr:col>
      <xdr:colOff>123825</xdr:colOff>
      <xdr:row>33</xdr:row>
      <xdr:rowOff>90583</xdr:rowOff>
    </xdr:to>
    <xdr:sp macro="" textlink="">
      <xdr:nvSpPr>
        <xdr:cNvPr id="144" name="楕円 143">
          <a:extLst>
            <a:ext uri="{FF2B5EF4-FFF2-40B4-BE49-F238E27FC236}">
              <a16:creationId xmlns:a16="http://schemas.microsoft.com/office/drawing/2014/main" id="{C1451125-FBE6-4562-8260-ED21D42D5D15}"/>
            </a:ext>
          </a:extLst>
        </xdr:cNvPr>
        <xdr:cNvSpPr/>
      </xdr:nvSpPr>
      <xdr:spPr>
        <a:xfrm>
          <a:off x="12646025" y="61643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39783</xdr:rowOff>
    </xdr:from>
    <xdr:to>
      <xdr:col>76</xdr:col>
      <xdr:colOff>22225</xdr:colOff>
      <xdr:row>33</xdr:row>
      <xdr:rowOff>161946</xdr:rowOff>
    </xdr:to>
    <xdr:cxnSp macro="">
      <xdr:nvCxnSpPr>
        <xdr:cNvPr id="145" name="直線コネクタ 144">
          <a:extLst>
            <a:ext uri="{FF2B5EF4-FFF2-40B4-BE49-F238E27FC236}">
              <a16:creationId xmlns:a16="http://schemas.microsoft.com/office/drawing/2014/main" id="{B924C640-0401-4FC8-8650-821CC9794C53}"/>
            </a:ext>
          </a:extLst>
        </xdr:cNvPr>
        <xdr:cNvCxnSpPr/>
      </xdr:nvCxnSpPr>
      <xdr:spPr>
        <a:xfrm>
          <a:off x="12693650" y="6202458"/>
          <a:ext cx="638175" cy="1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35</xdr:row>
      <xdr:rowOff>519</xdr:rowOff>
    </xdr:from>
    <xdr:to>
      <xdr:col>68</xdr:col>
      <xdr:colOff>123825</xdr:colOff>
      <xdr:row>35</xdr:row>
      <xdr:rowOff>102119</xdr:rowOff>
    </xdr:to>
    <xdr:sp macro="" textlink="">
      <xdr:nvSpPr>
        <xdr:cNvPr id="146" name="楕円 145">
          <a:extLst>
            <a:ext uri="{FF2B5EF4-FFF2-40B4-BE49-F238E27FC236}">
              <a16:creationId xmlns:a16="http://schemas.microsoft.com/office/drawing/2014/main" id="{57940378-28DF-42E7-8687-4D5BCA8AC3A6}"/>
            </a:ext>
          </a:extLst>
        </xdr:cNvPr>
        <xdr:cNvSpPr/>
      </xdr:nvSpPr>
      <xdr:spPr>
        <a:xfrm>
          <a:off x="11960225" y="64870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39783</xdr:rowOff>
    </xdr:from>
    <xdr:to>
      <xdr:col>72</xdr:col>
      <xdr:colOff>73025</xdr:colOff>
      <xdr:row>35</xdr:row>
      <xdr:rowOff>51319</xdr:rowOff>
    </xdr:to>
    <xdr:cxnSp macro="">
      <xdr:nvCxnSpPr>
        <xdr:cNvPr id="147" name="直線コネクタ 146">
          <a:extLst>
            <a:ext uri="{FF2B5EF4-FFF2-40B4-BE49-F238E27FC236}">
              <a16:creationId xmlns:a16="http://schemas.microsoft.com/office/drawing/2014/main" id="{EDA25522-C60E-44A3-9AE7-40801570D89F}"/>
            </a:ext>
          </a:extLst>
        </xdr:cNvPr>
        <xdr:cNvCxnSpPr/>
      </xdr:nvCxnSpPr>
      <xdr:spPr>
        <a:xfrm flipV="1">
          <a:off x="12007850" y="6202458"/>
          <a:ext cx="685800" cy="33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96583</xdr:rowOff>
    </xdr:from>
    <xdr:to>
      <xdr:col>64</xdr:col>
      <xdr:colOff>123825</xdr:colOff>
      <xdr:row>35</xdr:row>
      <xdr:rowOff>26733</xdr:rowOff>
    </xdr:to>
    <xdr:sp macro="" textlink="">
      <xdr:nvSpPr>
        <xdr:cNvPr id="148" name="楕円 147">
          <a:extLst>
            <a:ext uri="{FF2B5EF4-FFF2-40B4-BE49-F238E27FC236}">
              <a16:creationId xmlns:a16="http://schemas.microsoft.com/office/drawing/2014/main" id="{8132C929-93DF-4C97-AA08-2DEEEA96CCA7}"/>
            </a:ext>
          </a:extLst>
        </xdr:cNvPr>
        <xdr:cNvSpPr/>
      </xdr:nvSpPr>
      <xdr:spPr>
        <a:xfrm>
          <a:off x="11274425" y="64211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147383</xdr:rowOff>
    </xdr:from>
    <xdr:to>
      <xdr:col>68</xdr:col>
      <xdr:colOff>73025</xdr:colOff>
      <xdr:row>35</xdr:row>
      <xdr:rowOff>51319</xdr:rowOff>
    </xdr:to>
    <xdr:cxnSp macro="">
      <xdr:nvCxnSpPr>
        <xdr:cNvPr id="149" name="直線コネクタ 148">
          <a:extLst>
            <a:ext uri="{FF2B5EF4-FFF2-40B4-BE49-F238E27FC236}">
              <a16:creationId xmlns:a16="http://schemas.microsoft.com/office/drawing/2014/main" id="{AF47882E-DA90-4060-9D06-DF9CB34F5B3A}"/>
            </a:ext>
          </a:extLst>
        </xdr:cNvPr>
        <xdr:cNvCxnSpPr/>
      </xdr:nvCxnSpPr>
      <xdr:spPr>
        <a:xfrm>
          <a:off x="11322050" y="6468808"/>
          <a:ext cx="6858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112585</xdr:rowOff>
    </xdr:from>
    <xdr:to>
      <xdr:col>60</xdr:col>
      <xdr:colOff>123825</xdr:colOff>
      <xdr:row>34</xdr:row>
      <xdr:rowOff>42735</xdr:rowOff>
    </xdr:to>
    <xdr:sp macro="" textlink="">
      <xdr:nvSpPr>
        <xdr:cNvPr id="150" name="楕円 149">
          <a:extLst>
            <a:ext uri="{FF2B5EF4-FFF2-40B4-BE49-F238E27FC236}">
              <a16:creationId xmlns:a16="http://schemas.microsoft.com/office/drawing/2014/main" id="{2FF3D60E-06AA-4059-8DBE-FA20E1BDDF26}"/>
            </a:ext>
          </a:extLst>
        </xdr:cNvPr>
        <xdr:cNvSpPr/>
      </xdr:nvSpPr>
      <xdr:spPr>
        <a:xfrm>
          <a:off x="10588625" y="6275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163385</xdr:rowOff>
    </xdr:from>
    <xdr:to>
      <xdr:col>64</xdr:col>
      <xdr:colOff>73025</xdr:colOff>
      <xdr:row>34</xdr:row>
      <xdr:rowOff>147383</xdr:rowOff>
    </xdr:to>
    <xdr:cxnSp macro="">
      <xdr:nvCxnSpPr>
        <xdr:cNvPr id="151" name="直線コネクタ 150">
          <a:extLst>
            <a:ext uri="{FF2B5EF4-FFF2-40B4-BE49-F238E27FC236}">
              <a16:creationId xmlns:a16="http://schemas.microsoft.com/office/drawing/2014/main" id="{CAA381BA-8FC3-4DDD-9D0E-003DFE1504C3}"/>
            </a:ext>
          </a:extLst>
        </xdr:cNvPr>
        <xdr:cNvCxnSpPr/>
      </xdr:nvCxnSpPr>
      <xdr:spPr>
        <a:xfrm>
          <a:off x="10636250" y="6322885"/>
          <a:ext cx="6858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46457</xdr:rowOff>
    </xdr:from>
    <xdr:ext cx="469744" cy="259045"/>
    <xdr:sp macro="" textlink="">
      <xdr:nvSpPr>
        <xdr:cNvPr id="152" name="n_1aveValue債務償還比率">
          <a:extLst>
            <a:ext uri="{FF2B5EF4-FFF2-40B4-BE49-F238E27FC236}">
              <a16:creationId xmlns:a16="http://schemas.microsoft.com/office/drawing/2014/main" id="{6A00F5AC-ACC8-4AC1-8D9E-258E153430F5}"/>
            </a:ext>
          </a:extLst>
        </xdr:cNvPr>
        <xdr:cNvSpPr txBox="1"/>
      </xdr:nvSpPr>
      <xdr:spPr>
        <a:xfrm>
          <a:off x="12465127" y="556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57622</xdr:rowOff>
    </xdr:from>
    <xdr:ext cx="469744" cy="259045"/>
    <xdr:sp macro="" textlink="">
      <xdr:nvSpPr>
        <xdr:cNvPr id="153" name="n_2aveValue債務償還比率">
          <a:extLst>
            <a:ext uri="{FF2B5EF4-FFF2-40B4-BE49-F238E27FC236}">
              <a16:creationId xmlns:a16="http://schemas.microsoft.com/office/drawing/2014/main" id="{EE041BD8-165A-4C9A-B01C-459E44E08EC4}"/>
            </a:ext>
          </a:extLst>
        </xdr:cNvPr>
        <xdr:cNvSpPr txBox="1"/>
      </xdr:nvSpPr>
      <xdr:spPr>
        <a:xfrm>
          <a:off x="11788852" y="573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96664</xdr:rowOff>
    </xdr:from>
    <xdr:ext cx="469744" cy="259045"/>
    <xdr:sp macro="" textlink="">
      <xdr:nvSpPr>
        <xdr:cNvPr id="154" name="n_3aveValue債務償還比率">
          <a:extLst>
            <a:ext uri="{FF2B5EF4-FFF2-40B4-BE49-F238E27FC236}">
              <a16:creationId xmlns:a16="http://schemas.microsoft.com/office/drawing/2014/main" id="{D1983E2D-7B97-4568-A7BD-928F8936FE68}"/>
            </a:ext>
          </a:extLst>
        </xdr:cNvPr>
        <xdr:cNvSpPr txBox="1"/>
      </xdr:nvSpPr>
      <xdr:spPr>
        <a:xfrm>
          <a:off x="11103052" y="57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7425</xdr:rowOff>
    </xdr:from>
    <xdr:ext cx="469744" cy="259045"/>
    <xdr:sp macro="" textlink="">
      <xdr:nvSpPr>
        <xdr:cNvPr id="155" name="n_4aveValue債務償還比率">
          <a:extLst>
            <a:ext uri="{FF2B5EF4-FFF2-40B4-BE49-F238E27FC236}">
              <a16:creationId xmlns:a16="http://schemas.microsoft.com/office/drawing/2014/main" id="{5FF77CE0-FC80-4C5F-A55F-DBD16C7E2459}"/>
            </a:ext>
          </a:extLst>
        </xdr:cNvPr>
        <xdr:cNvSpPr txBox="1"/>
      </xdr:nvSpPr>
      <xdr:spPr>
        <a:xfrm>
          <a:off x="10417252" y="568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81710</xdr:rowOff>
    </xdr:from>
    <xdr:ext cx="469744" cy="259045"/>
    <xdr:sp macro="" textlink="">
      <xdr:nvSpPr>
        <xdr:cNvPr id="156" name="n_1mainValue債務償還比率">
          <a:extLst>
            <a:ext uri="{FF2B5EF4-FFF2-40B4-BE49-F238E27FC236}">
              <a16:creationId xmlns:a16="http://schemas.microsoft.com/office/drawing/2014/main" id="{2CCE09CD-6587-4736-AB75-CE68B464D94D}"/>
            </a:ext>
          </a:extLst>
        </xdr:cNvPr>
        <xdr:cNvSpPr txBox="1"/>
      </xdr:nvSpPr>
      <xdr:spPr>
        <a:xfrm>
          <a:off x="12465127" y="624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93246</xdr:rowOff>
    </xdr:from>
    <xdr:ext cx="560923" cy="259045"/>
    <xdr:sp macro="" textlink="">
      <xdr:nvSpPr>
        <xdr:cNvPr id="157" name="n_2mainValue債務償還比率">
          <a:extLst>
            <a:ext uri="{FF2B5EF4-FFF2-40B4-BE49-F238E27FC236}">
              <a16:creationId xmlns:a16="http://schemas.microsoft.com/office/drawing/2014/main" id="{5996EA37-A0B5-4B40-BBA2-B6976399F004}"/>
            </a:ext>
          </a:extLst>
        </xdr:cNvPr>
        <xdr:cNvSpPr txBox="1"/>
      </xdr:nvSpPr>
      <xdr:spPr>
        <a:xfrm>
          <a:off x="11765488" y="6579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17860</xdr:rowOff>
    </xdr:from>
    <xdr:ext cx="469744" cy="259045"/>
    <xdr:sp macro="" textlink="">
      <xdr:nvSpPr>
        <xdr:cNvPr id="158" name="n_3mainValue債務償還比率">
          <a:extLst>
            <a:ext uri="{FF2B5EF4-FFF2-40B4-BE49-F238E27FC236}">
              <a16:creationId xmlns:a16="http://schemas.microsoft.com/office/drawing/2014/main" id="{D57EA53E-B5E4-4814-8491-E9B7898885EA}"/>
            </a:ext>
          </a:extLst>
        </xdr:cNvPr>
        <xdr:cNvSpPr txBox="1"/>
      </xdr:nvSpPr>
      <xdr:spPr>
        <a:xfrm>
          <a:off x="11103052" y="65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33862</xdr:rowOff>
    </xdr:from>
    <xdr:ext cx="469744" cy="259045"/>
    <xdr:sp macro="" textlink="">
      <xdr:nvSpPr>
        <xdr:cNvPr id="159" name="n_4mainValue債務償還比率">
          <a:extLst>
            <a:ext uri="{FF2B5EF4-FFF2-40B4-BE49-F238E27FC236}">
              <a16:creationId xmlns:a16="http://schemas.microsoft.com/office/drawing/2014/main" id="{14F65EB9-8EB4-4C14-B8F9-5B1EC1636FA4}"/>
            </a:ext>
          </a:extLst>
        </xdr:cNvPr>
        <xdr:cNvSpPr txBox="1"/>
      </xdr:nvSpPr>
      <xdr:spPr>
        <a:xfrm>
          <a:off x="10417252" y="635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52A1EE1-49EB-4175-8CAD-D994660E7137}"/>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3CE454F5-F5F4-4C1D-BF54-24BB54E597AB}"/>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E839C19C-5C9C-4CCD-80B0-82381909AC86}"/>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A08B85CE-B818-4F03-BB9F-C8DB2F991D2F}"/>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514A0902-607B-40EC-8585-7D0D257250EF}"/>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2CE7CEC9-F589-4342-A191-8A9CBB6692C9}"/>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BDF75B-19DF-42D6-8617-1EA60733E8D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B88B11-6087-4C16-A651-8E0AA94A517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076E09-F3EB-4AEB-887B-93B52B80817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BE61F7-68CB-4588-9DD1-B84AEBA5DFC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C2F650E-451A-4482-81FA-D7A24B02C24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10ED8C-A93F-4AA2-A429-2E7896C165C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7AB6EC-62ED-4F94-8D8D-79CD9A268FB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659A7A-DD13-48C2-8D7F-1321402FB4F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CEAC27-D1ED-408F-81ED-14DF2F15CDF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F44A37-4146-4C6D-B6D4-D19CD207463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122,625
119,557
681.29
69,643,644
67,748,733
1,532,366
33,838,437
84,056,428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D70C3B-F47A-4C6E-8386-5AB7EDFAFB5A}"/>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1795D7-8940-4800-B6F2-FD51FF69910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DE6D41-67DC-4CD7-8AD4-7AE7E8FB518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322FE4-9FEC-4EC5-8C85-2A0425C8FDE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3F6FA8-C32C-400D-865A-03C0C1752F85}"/>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5A8F3B-E131-4DD6-9D36-99078259931A}"/>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2AD53F-FD01-4A7C-9E17-4AE7B1F91E3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585BCB-90A1-4A8C-9E17-660D7F83F16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44A5781-DECB-4B57-AE5A-22AA1947ECC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369F8D-D2E5-4E5E-A39C-5EE6E12C496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5C2B04-E97E-498B-B25F-9F62CFBC2DB4}"/>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C0DAA4-3AD2-4A38-9CF0-65D35FDD25E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FA846E-D39C-4722-858B-448B07A5E7E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4E4407-5A2A-4C97-A771-A0E8E83FEF8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3B3F69-B211-4195-9907-E2D115E3459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C93505-F1E5-4431-8EC0-A8503E3F263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FEDE82-9F80-4C1A-B261-9EF8ADC38F8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6B2032-1AED-43FA-AB68-B827887D37D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F1245D-EA65-4289-B2C9-521238D0347D}"/>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53CAA2-F3DF-4687-8C14-CC3C0FBDB85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9044DF-120F-45BE-AF4B-B75118CF657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FDE060-7963-42BF-939D-EB1DB4A2273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FA7A2C5-5BFB-4266-BF68-12E584CF21E6}"/>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7EE7BC-60FA-473F-A3CF-9D73F2DB170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A6F602-7BD6-4B56-A60D-7D5512334EFA}"/>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4A81A5-6D35-442D-A4B4-F2BED9677C5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166DDB2-C7F5-4BD3-B226-8C9F3658241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A00C25-B260-4661-9298-7BC3282D3F60}"/>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2A2E65-7CC5-4F4A-814D-764743ED60D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8FE56F-E660-4EF8-995C-CB63F1F0979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390503-8B9A-4F51-9267-8DABA2ED035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67A0EB3-3182-4B31-AC99-55ED37845D53}"/>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1737B93-6732-49D6-BACA-D5A2DF729F52}"/>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D0170545-55B3-4259-A410-A043BC9D5262}"/>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E7FC4BD-AAEE-45E7-B85A-7C4FB549C5E4}"/>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EF66E4D-1A79-4E52-8BA2-5DCABDC8BB95}"/>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C879F68-DE06-4CC9-AE78-80CC530FBD33}"/>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55FB277-C3BB-4F8C-AA9A-872EF66ACB59}"/>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5247C3F-7418-4C76-81C1-EDC834805217}"/>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E300916-A0B0-4E46-A0F8-7F9C36B40FD8}"/>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082DAE1-3022-4E33-B317-02F66C2B3E5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3E83C9B-9937-44C9-B3DB-0FCA06388F1D}"/>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99B55E1-1812-491D-9CDA-BB85112F013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160782</xdr:rowOff>
    </xdr:from>
    <xdr:to>
      <xdr:col>24</xdr:col>
      <xdr:colOff>62865</xdr:colOff>
      <xdr:row>41</xdr:row>
      <xdr:rowOff>124206</xdr:rowOff>
    </xdr:to>
    <xdr:cxnSp macro="">
      <xdr:nvCxnSpPr>
        <xdr:cNvPr id="55" name="直線コネクタ 54">
          <a:extLst>
            <a:ext uri="{FF2B5EF4-FFF2-40B4-BE49-F238E27FC236}">
              <a16:creationId xmlns:a16="http://schemas.microsoft.com/office/drawing/2014/main" id="{F3BE0128-C059-4EF0-8276-B030569DA6BF}"/>
            </a:ext>
          </a:extLst>
        </xdr:cNvPr>
        <xdr:cNvCxnSpPr/>
      </xdr:nvCxnSpPr>
      <xdr:spPr>
        <a:xfrm flipV="1">
          <a:off x="4180840" y="5840857"/>
          <a:ext cx="0" cy="92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128033</xdr:rowOff>
    </xdr:from>
    <xdr:ext cx="405111" cy="259045"/>
    <xdr:sp macro="" textlink="">
      <xdr:nvSpPr>
        <xdr:cNvPr id="56" name="【道路】&#10;有形固定資産減価償却率最小値テキスト">
          <a:extLst>
            <a:ext uri="{FF2B5EF4-FFF2-40B4-BE49-F238E27FC236}">
              <a16:creationId xmlns:a16="http://schemas.microsoft.com/office/drawing/2014/main" id="{C870E647-2267-447A-8595-A1760928721D}"/>
            </a:ext>
          </a:extLst>
        </xdr:cNvPr>
        <xdr:cNvSpPr txBox="1"/>
      </xdr:nvSpPr>
      <xdr:spPr>
        <a:xfrm>
          <a:off x="4219575" y="677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124206</xdr:rowOff>
    </xdr:from>
    <xdr:to>
      <xdr:col>24</xdr:col>
      <xdr:colOff>152400</xdr:colOff>
      <xdr:row>41</xdr:row>
      <xdr:rowOff>124206</xdr:rowOff>
    </xdr:to>
    <xdr:cxnSp macro="">
      <xdr:nvCxnSpPr>
        <xdr:cNvPr id="57" name="直線コネクタ 56">
          <a:extLst>
            <a:ext uri="{FF2B5EF4-FFF2-40B4-BE49-F238E27FC236}">
              <a16:creationId xmlns:a16="http://schemas.microsoft.com/office/drawing/2014/main" id="{85634D63-1016-490C-9178-C5A9C7A168F5}"/>
            </a:ext>
          </a:extLst>
        </xdr:cNvPr>
        <xdr:cNvCxnSpPr/>
      </xdr:nvCxnSpPr>
      <xdr:spPr>
        <a:xfrm>
          <a:off x="4105275" y="67694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107459</xdr:rowOff>
    </xdr:from>
    <xdr:ext cx="405111" cy="259045"/>
    <xdr:sp macro="" textlink="">
      <xdr:nvSpPr>
        <xdr:cNvPr id="58" name="【道路】&#10;有形固定資産減価償却率最大値テキスト">
          <a:extLst>
            <a:ext uri="{FF2B5EF4-FFF2-40B4-BE49-F238E27FC236}">
              <a16:creationId xmlns:a16="http://schemas.microsoft.com/office/drawing/2014/main" id="{AFEB6460-2EE5-430B-A264-6F8B813C7B82}"/>
            </a:ext>
          </a:extLst>
        </xdr:cNvPr>
        <xdr:cNvSpPr txBox="1"/>
      </xdr:nvSpPr>
      <xdr:spPr>
        <a:xfrm>
          <a:off x="4219575" y="56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160782</xdr:rowOff>
    </xdr:from>
    <xdr:to>
      <xdr:col>24</xdr:col>
      <xdr:colOff>152400</xdr:colOff>
      <xdr:row>35</xdr:row>
      <xdr:rowOff>160782</xdr:rowOff>
    </xdr:to>
    <xdr:cxnSp macro="">
      <xdr:nvCxnSpPr>
        <xdr:cNvPr id="59" name="直線コネクタ 58">
          <a:extLst>
            <a:ext uri="{FF2B5EF4-FFF2-40B4-BE49-F238E27FC236}">
              <a16:creationId xmlns:a16="http://schemas.microsoft.com/office/drawing/2014/main" id="{53369A60-439B-436F-9190-415A6C720CAC}"/>
            </a:ext>
          </a:extLst>
        </xdr:cNvPr>
        <xdr:cNvCxnSpPr/>
      </xdr:nvCxnSpPr>
      <xdr:spPr>
        <a:xfrm>
          <a:off x="4105275" y="58408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156989</xdr:rowOff>
    </xdr:from>
    <xdr:ext cx="405111" cy="259045"/>
    <xdr:sp macro="" textlink="">
      <xdr:nvSpPr>
        <xdr:cNvPr id="60" name="【道路】&#10;有形固定資産減価償却率平均値テキスト">
          <a:extLst>
            <a:ext uri="{FF2B5EF4-FFF2-40B4-BE49-F238E27FC236}">
              <a16:creationId xmlns:a16="http://schemas.microsoft.com/office/drawing/2014/main" id="{6AA854C5-23C7-47DC-8FB8-43B83DEE15AC}"/>
            </a:ext>
          </a:extLst>
        </xdr:cNvPr>
        <xdr:cNvSpPr txBox="1"/>
      </xdr:nvSpPr>
      <xdr:spPr>
        <a:xfrm>
          <a:off x="4219575" y="6160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61" name="フローチャート: 判断 60">
          <a:extLst>
            <a:ext uri="{FF2B5EF4-FFF2-40B4-BE49-F238E27FC236}">
              <a16:creationId xmlns:a16="http://schemas.microsoft.com/office/drawing/2014/main" id="{3958F1B6-3669-45F7-9658-CFF82AE81F26}"/>
            </a:ext>
          </a:extLst>
        </xdr:cNvPr>
        <xdr:cNvSpPr/>
      </xdr:nvSpPr>
      <xdr:spPr>
        <a:xfrm>
          <a:off x="4124325" y="61729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100838</xdr:rowOff>
    </xdr:from>
    <xdr:to>
      <xdr:col>20</xdr:col>
      <xdr:colOff>38100</xdr:colOff>
      <xdr:row>38</xdr:row>
      <xdr:rowOff>30988</xdr:rowOff>
    </xdr:to>
    <xdr:sp macro="" textlink="">
      <xdr:nvSpPr>
        <xdr:cNvPr id="62" name="フローチャート: 判断 61">
          <a:extLst>
            <a:ext uri="{FF2B5EF4-FFF2-40B4-BE49-F238E27FC236}">
              <a16:creationId xmlns:a16="http://schemas.microsoft.com/office/drawing/2014/main" id="{0F141587-F50E-4C77-AE9F-535374831AC8}"/>
            </a:ext>
          </a:extLst>
        </xdr:cNvPr>
        <xdr:cNvSpPr/>
      </xdr:nvSpPr>
      <xdr:spPr>
        <a:xfrm>
          <a:off x="3381375" y="61047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162560</xdr:rowOff>
    </xdr:from>
    <xdr:to>
      <xdr:col>15</xdr:col>
      <xdr:colOff>101600</xdr:colOff>
      <xdr:row>37</xdr:row>
      <xdr:rowOff>92710</xdr:rowOff>
    </xdr:to>
    <xdr:sp macro="" textlink="">
      <xdr:nvSpPr>
        <xdr:cNvPr id="63" name="フローチャート: 判断 62">
          <a:extLst>
            <a:ext uri="{FF2B5EF4-FFF2-40B4-BE49-F238E27FC236}">
              <a16:creationId xmlns:a16="http://schemas.microsoft.com/office/drawing/2014/main" id="{0A1B5B09-C4DA-447B-A3A0-38F42CC76CF2}"/>
            </a:ext>
          </a:extLst>
        </xdr:cNvPr>
        <xdr:cNvSpPr/>
      </xdr:nvSpPr>
      <xdr:spPr>
        <a:xfrm>
          <a:off x="2571750" y="5998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0A7F486B-403F-49B4-B728-CFD7D9ED6725}"/>
            </a:ext>
          </a:extLst>
        </xdr:cNvPr>
        <xdr:cNvSpPr/>
      </xdr:nvSpPr>
      <xdr:spPr>
        <a:xfrm>
          <a:off x="1781175" y="5906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146558</xdr:rowOff>
    </xdr:from>
    <xdr:to>
      <xdr:col>6</xdr:col>
      <xdr:colOff>38100</xdr:colOff>
      <xdr:row>36</xdr:row>
      <xdr:rowOff>76708</xdr:rowOff>
    </xdr:to>
    <xdr:sp macro="" textlink="">
      <xdr:nvSpPr>
        <xdr:cNvPr id="65" name="フローチャート: 判断 64">
          <a:extLst>
            <a:ext uri="{FF2B5EF4-FFF2-40B4-BE49-F238E27FC236}">
              <a16:creationId xmlns:a16="http://schemas.microsoft.com/office/drawing/2014/main" id="{47803364-2DFB-4449-9C70-99B778DEDDD0}"/>
            </a:ext>
          </a:extLst>
        </xdr:cNvPr>
        <xdr:cNvSpPr/>
      </xdr:nvSpPr>
      <xdr:spPr>
        <a:xfrm>
          <a:off x="981075" y="58202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7076259-217D-4246-989C-38FD278F1D0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6B4AEC1-DE0C-4A97-99BA-EB0CBE6A1AF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CDB05A-501D-46F3-8BBF-DDD8D91A610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2FC7EB-AC22-48CC-B666-ECABC68EE08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62100F3-90DD-4267-9058-31EEFB5CC0A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xdr:rowOff>
    </xdr:from>
    <xdr:to>
      <xdr:col>24</xdr:col>
      <xdr:colOff>114300</xdr:colOff>
      <xdr:row>36</xdr:row>
      <xdr:rowOff>108712</xdr:rowOff>
    </xdr:to>
    <xdr:sp macro="" textlink="">
      <xdr:nvSpPr>
        <xdr:cNvPr id="71" name="楕円 70">
          <a:extLst>
            <a:ext uri="{FF2B5EF4-FFF2-40B4-BE49-F238E27FC236}">
              <a16:creationId xmlns:a16="http://schemas.microsoft.com/office/drawing/2014/main" id="{CE4C6D60-086E-454C-9527-4B1B167A3083}"/>
            </a:ext>
          </a:extLst>
        </xdr:cNvPr>
        <xdr:cNvSpPr/>
      </xdr:nvSpPr>
      <xdr:spPr>
        <a:xfrm>
          <a:off x="4124325" y="58491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93489</xdr:rowOff>
    </xdr:from>
    <xdr:ext cx="405111" cy="259045"/>
    <xdr:sp macro="" textlink="">
      <xdr:nvSpPr>
        <xdr:cNvPr id="72" name="【道路】&#10;有形固定資産減価償却率該当値テキスト">
          <a:extLst>
            <a:ext uri="{FF2B5EF4-FFF2-40B4-BE49-F238E27FC236}">
              <a16:creationId xmlns:a16="http://schemas.microsoft.com/office/drawing/2014/main" id="{B6B4534C-1BBF-479B-8C88-ADCC19AB820B}"/>
            </a:ext>
          </a:extLst>
        </xdr:cNvPr>
        <xdr:cNvSpPr txBox="1"/>
      </xdr:nvSpPr>
      <xdr:spPr>
        <a:xfrm>
          <a:off x="4219575" y="5770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96266</xdr:rowOff>
    </xdr:from>
    <xdr:to>
      <xdr:col>20</xdr:col>
      <xdr:colOff>38100</xdr:colOff>
      <xdr:row>36</xdr:row>
      <xdr:rowOff>26416</xdr:rowOff>
    </xdr:to>
    <xdr:sp macro="" textlink="">
      <xdr:nvSpPr>
        <xdr:cNvPr id="73" name="楕円 72">
          <a:extLst>
            <a:ext uri="{FF2B5EF4-FFF2-40B4-BE49-F238E27FC236}">
              <a16:creationId xmlns:a16="http://schemas.microsoft.com/office/drawing/2014/main" id="{E36A95D5-41DF-4891-B54C-C7F77CBEE361}"/>
            </a:ext>
          </a:extLst>
        </xdr:cNvPr>
        <xdr:cNvSpPr/>
      </xdr:nvSpPr>
      <xdr:spPr>
        <a:xfrm>
          <a:off x="3381375" y="57731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147066</xdr:rowOff>
    </xdr:from>
    <xdr:to>
      <xdr:col>24</xdr:col>
      <xdr:colOff>63500</xdr:colOff>
      <xdr:row>36</xdr:row>
      <xdr:rowOff>57912</xdr:rowOff>
    </xdr:to>
    <xdr:cxnSp macro="">
      <xdr:nvCxnSpPr>
        <xdr:cNvPr id="74" name="直線コネクタ 73">
          <a:extLst>
            <a:ext uri="{FF2B5EF4-FFF2-40B4-BE49-F238E27FC236}">
              <a16:creationId xmlns:a16="http://schemas.microsoft.com/office/drawing/2014/main" id="{FED488D1-84E1-4338-A4A2-CDCE8D02DEBD}"/>
            </a:ext>
          </a:extLst>
        </xdr:cNvPr>
        <xdr:cNvCxnSpPr/>
      </xdr:nvCxnSpPr>
      <xdr:spPr>
        <a:xfrm>
          <a:off x="3429000" y="5820791"/>
          <a:ext cx="752475"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103124</xdr:rowOff>
    </xdr:from>
    <xdr:to>
      <xdr:col>15</xdr:col>
      <xdr:colOff>101600</xdr:colOff>
      <xdr:row>35</xdr:row>
      <xdr:rowOff>33274</xdr:rowOff>
    </xdr:to>
    <xdr:sp macro="" textlink="">
      <xdr:nvSpPr>
        <xdr:cNvPr id="75" name="楕円 74">
          <a:extLst>
            <a:ext uri="{FF2B5EF4-FFF2-40B4-BE49-F238E27FC236}">
              <a16:creationId xmlns:a16="http://schemas.microsoft.com/office/drawing/2014/main" id="{64AEA329-F805-44DA-8BC4-B4EAE2F49F08}"/>
            </a:ext>
          </a:extLst>
        </xdr:cNvPr>
        <xdr:cNvSpPr/>
      </xdr:nvSpPr>
      <xdr:spPr>
        <a:xfrm>
          <a:off x="2571750" y="562127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153924</xdr:rowOff>
    </xdr:from>
    <xdr:to>
      <xdr:col>19</xdr:col>
      <xdr:colOff>177800</xdr:colOff>
      <xdr:row>35</xdr:row>
      <xdr:rowOff>147066</xdr:rowOff>
    </xdr:to>
    <xdr:cxnSp macro="">
      <xdr:nvCxnSpPr>
        <xdr:cNvPr id="76" name="直線コネクタ 75">
          <a:extLst>
            <a:ext uri="{FF2B5EF4-FFF2-40B4-BE49-F238E27FC236}">
              <a16:creationId xmlns:a16="http://schemas.microsoft.com/office/drawing/2014/main" id="{973AC6C9-B007-4757-86D5-006180ADF32F}"/>
            </a:ext>
          </a:extLst>
        </xdr:cNvPr>
        <xdr:cNvCxnSpPr/>
      </xdr:nvCxnSpPr>
      <xdr:spPr>
        <a:xfrm>
          <a:off x="2619375" y="5668899"/>
          <a:ext cx="809625" cy="1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25400</xdr:rowOff>
    </xdr:from>
    <xdr:to>
      <xdr:col>10</xdr:col>
      <xdr:colOff>165100</xdr:colOff>
      <xdr:row>34</xdr:row>
      <xdr:rowOff>127000</xdr:rowOff>
    </xdr:to>
    <xdr:sp macro="" textlink="">
      <xdr:nvSpPr>
        <xdr:cNvPr id="77" name="楕円 76">
          <a:extLst>
            <a:ext uri="{FF2B5EF4-FFF2-40B4-BE49-F238E27FC236}">
              <a16:creationId xmlns:a16="http://schemas.microsoft.com/office/drawing/2014/main" id="{8DC9EDC0-4DC8-4E4D-BAF9-B663607919F0}"/>
            </a:ext>
          </a:extLst>
        </xdr:cNvPr>
        <xdr:cNvSpPr/>
      </xdr:nvSpPr>
      <xdr:spPr>
        <a:xfrm>
          <a:off x="1781175" y="5543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76200</xdr:rowOff>
    </xdr:from>
    <xdr:to>
      <xdr:col>15</xdr:col>
      <xdr:colOff>50800</xdr:colOff>
      <xdr:row>34</xdr:row>
      <xdr:rowOff>153924</xdr:rowOff>
    </xdr:to>
    <xdr:cxnSp macro="">
      <xdr:nvCxnSpPr>
        <xdr:cNvPr id="78" name="直線コネクタ 77">
          <a:extLst>
            <a:ext uri="{FF2B5EF4-FFF2-40B4-BE49-F238E27FC236}">
              <a16:creationId xmlns:a16="http://schemas.microsoft.com/office/drawing/2014/main" id="{4B8EB410-14DE-4F93-A886-23D037CCDD49}"/>
            </a:ext>
          </a:extLst>
        </xdr:cNvPr>
        <xdr:cNvCxnSpPr/>
      </xdr:nvCxnSpPr>
      <xdr:spPr>
        <a:xfrm>
          <a:off x="1828800" y="5591175"/>
          <a:ext cx="790575"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43688</xdr:rowOff>
    </xdr:from>
    <xdr:to>
      <xdr:col>6</xdr:col>
      <xdr:colOff>38100</xdr:colOff>
      <xdr:row>34</xdr:row>
      <xdr:rowOff>145288</xdr:rowOff>
    </xdr:to>
    <xdr:sp macro="" textlink="">
      <xdr:nvSpPr>
        <xdr:cNvPr id="79" name="楕円 78">
          <a:extLst>
            <a:ext uri="{FF2B5EF4-FFF2-40B4-BE49-F238E27FC236}">
              <a16:creationId xmlns:a16="http://schemas.microsoft.com/office/drawing/2014/main" id="{80388349-E91B-48F8-974F-C47D1CFC6DF9}"/>
            </a:ext>
          </a:extLst>
        </xdr:cNvPr>
        <xdr:cNvSpPr/>
      </xdr:nvSpPr>
      <xdr:spPr>
        <a:xfrm>
          <a:off x="981075" y="55618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94488</xdr:rowOff>
    </xdr:to>
    <xdr:cxnSp macro="">
      <xdr:nvCxnSpPr>
        <xdr:cNvPr id="80" name="直線コネクタ 79">
          <a:extLst>
            <a:ext uri="{FF2B5EF4-FFF2-40B4-BE49-F238E27FC236}">
              <a16:creationId xmlns:a16="http://schemas.microsoft.com/office/drawing/2014/main" id="{A458F068-C695-4352-AD38-363098111F7D}"/>
            </a:ext>
          </a:extLst>
        </xdr:cNvPr>
        <xdr:cNvCxnSpPr/>
      </xdr:nvCxnSpPr>
      <xdr:spPr>
        <a:xfrm flipV="1">
          <a:off x="1028700" y="5591175"/>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22115</xdr:rowOff>
    </xdr:from>
    <xdr:ext cx="405111" cy="259045"/>
    <xdr:sp macro="" textlink="">
      <xdr:nvSpPr>
        <xdr:cNvPr id="81" name="n_1aveValue【道路】&#10;有形固定資産減価償却率">
          <a:extLst>
            <a:ext uri="{FF2B5EF4-FFF2-40B4-BE49-F238E27FC236}">
              <a16:creationId xmlns:a16="http://schemas.microsoft.com/office/drawing/2014/main" id="{F0FFA1E1-92C8-460D-8BFB-FB2E5A5A6373}"/>
            </a:ext>
          </a:extLst>
        </xdr:cNvPr>
        <xdr:cNvSpPr txBox="1"/>
      </xdr:nvSpPr>
      <xdr:spPr>
        <a:xfrm>
          <a:off x="3239144" y="618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2" name="n_2aveValue【道路】&#10;有形固定資産減価償却率">
          <a:extLst>
            <a:ext uri="{FF2B5EF4-FFF2-40B4-BE49-F238E27FC236}">
              <a16:creationId xmlns:a16="http://schemas.microsoft.com/office/drawing/2014/main" id="{3735B943-3375-48C6-805F-51DC7D787A69}"/>
            </a:ext>
          </a:extLst>
        </xdr:cNvPr>
        <xdr:cNvSpPr txBox="1"/>
      </xdr:nvSpPr>
      <xdr:spPr>
        <a:xfrm>
          <a:off x="2439044" y="608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2854DB80-30FA-4970-ADE8-5F30753E5B27}"/>
            </a:ext>
          </a:extLst>
        </xdr:cNvPr>
        <xdr:cNvSpPr txBox="1"/>
      </xdr:nvSpPr>
      <xdr:spPr>
        <a:xfrm>
          <a:off x="1648469"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67835</xdr:rowOff>
    </xdr:from>
    <xdr:ext cx="405111" cy="259045"/>
    <xdr:sp macro="" textlink="">
      <xdr:nvSpPr>
        <xdr:cNvPr id="84" name="n_4aveValue【道路】&#10;有形固定資産減価償却率">
          <a:extLst>
            <a:ext uri="{FF2B5EF4-FFF2-40B4-BE49-F238E27FC236}">
              <a16:creationId xmlns:a16="http://schemas.microsoft.com/office/drawing/2014/main" id="{7915165B-F6F8-4503-B604-7CA6F36AA460}"/>
            </a:ext>
          </a:extLst>
        </xdr:cNvPr>
        <xdr:cNvSpPr txBox="1"/>
      </xdr:nvSpPr>
      <xdr:spPr>
        <a:xfrm>
          <a:off x="848369"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42943</xdr:rowOff>
    </xdr:from>
    <xdr:ext cx="405111" cy="259045"/>
    <xdr:sp macro="" textlink="">
      <xdr:nvSpPr>
        <xdr:cNvPr id="85" name="n_1mainValue【道路】&#10;有形固定資産減価償却率">
          <a:extLst>
            <a:ext uri="{FF2B5EF4-FFF2-40B4-BE49-F238E27FC236}">
              <a16:creationId xmlns:a16="http://schemas.microsoft.com/office/drawing/2014/main" id="{73F0350A-B5F2-4A48-AF0A-BD3AF5D6CFF4}"/>
            </a:ext>
          </a:extLst>
        </xdr:cNvPr>
        <xdr:cNvSpPr txBox="1"/>
      </xdr:nvSpPr>
      <xdr:spPr>
        <a:xfrm>
          <a:off x="3239144" y="5561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49801</xdr:rowOff>
    </xdr:from>
    <xdr:ext cx="405111" cy="259045"/>
    <xdr:sp macro="" textlink="">
      <xdr:nvSpPr>
        <xdr:cNvPr id="86" name="n_2mainValue【道路】&#10;有形固定資産減価償却率">
          <a:extLst>
            <a:ext uri="{FF2B5EF4-FFF2-40B4-BE49-F238E27FC236}">
              <a16:creationId xmlns:a16="http://schemas.microsoft.com/office/drawing/2014/main" id="{8D7DDABB-CDA1-4F0A-A723-3F17AC703CB2}"/>
            </a:ext>
          </a:extLst>
        </xdr:cNvPr>
        <xdr:cNvSpPr txBox="1"/>
      </xdr:nvSpPr>
      <xdr:spPr>
        <a:xfrm>
          <a:off x="2439044" y="539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143527</xdr:rowOff>
    </xdr:from>
    <xdr:ext cx="405111" cy="259045"/>
    <xdr:sp macro="" textlink="">
      <xdr:nvSpPr>
        <xdr:cNvPr id="87" name="n_3mainValue【道路】&#10;有形固定資産減価償却率">
          <a:extLst>
            <a:ext uri="{FF2B5EF4-FFF2-40B4-BE49-F238E27FC236}">
              <a16:creationId xmlns:a16="http://schemas.microsoft.com/office/drawing/2014/main" id="{E654C282-D2F5-4FE4-8A6D-C7731B0D34C0}"/>
            </a:ext>
          </a:extLst>
        </xdr:cNvPr>
        <xdr:cNvSpPr txBox="1"/>
      </xdr:nvSpPr>
      <xdr:spPr>
        <a:xfrm>
          <a:off x="1648469" y="53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161815</xdr:rowOff>
    </xdr:from>
    <xdr:ext cx="405111" cy="259045"/>
    <xdr:sp macro="" textlink="">
      <xdr:nvSpPr>
        <xdr:cNvPr id="88" name="n_4mainValue【道路】&#10;有形固定資産減価償却率">
          <a:extLst>
            <a:ext uri="{FF2B5EF4-FFF2-40B4-BE49-F238E27FC236}">
              <a16:creationId xmlns:a16="http://schemas.microsoft.com/office/drawing/2014/main" id="{15519669-DD95-4EDE-ACA8-45B0EAC2A456}"/>
            </a:ext>
          </a:extLst>
        </xdr:cNvPr>
        <xdr:cNvSpPr txBox="1"/>
      </xdr:nvSpPr>
      <xdr:spPr>
        <a:xfrm>
          <a:off x="848369" y="535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9A8EBE9-B23F-4827-BAF5-56D9F83AFD8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042A329-6572-4B2E-8F32-9A956A901AEE}"/>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76A2E29-3C86-4EC7-A6AF-D44814524887}"/>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B8747E1-D12E-4C17-B1DB-97CFC1EB9E3A}"/>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5B3B021-10EC-40F8-BC24-5B27A6D7E96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10E5CF5-043A-4578-839E-8642C38FF39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4BEDAD1-90AA-4ED7-BA25-8B0AC731000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2901FF8-7399-412D-8146-616366A8A2E8}"/>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80E85F4-F7D8-4598-A9B5-33D27DA457B3}"/>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168AB70-75D6-412A-8FBB-B525D08AB72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105C4C33-F49C-4630-9982-CF8777A2A985}"/>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896FC217-F9A5-4C2D-877C-332C92D903A8}"/>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a:extLst>
            <a:ext uri="{FF2B5EF4-FFF2-40B4-BE49-F238E27FC236}">
              <a16:creationId xmlns:a16="http://schemas.microsoft.com/office/drawing/2014/main" id="{07B099A2-C3D3-4FA0-9A27-75326B5DE980}"/>
            </a:ext>
          </a:extLst>
        </xdr:cNvPr>
        <xdr:cNvSpPr txBox="1"/>
      </xdr:nvSpPr>
      <xdr:spPr>
        <a:xfrm>
          <a:off x="5478976" y="664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4A263F9F-124D-4AF3-8860-0F5DDC5D63F0}"/>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a:extLst>
            <a:ext uri="{FF2B5EF4-FFF2-40B4-BE49-F238E27FC236}">
              <a16:creationId xmlns:a16="http://schemas.microsoft.com/office/drawing/2014/main" id="{FE2C6E66-A860-4D7C-833F-57E641BA84BA}"/>
            </a:ext>
          </a:extLst>
        </xdr:cNvPr>
        <xdr:cNvSpPr txBox="1"/>
      </xdr:nvSpPr>
      <xdr:spPr>
        <a:xfrm>
          <a:off x="54789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18FF2318-89C9-452D-896E-66B1AA8E5CD9}"/>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a:extLst>
            <a:ext uri="{FF2B5EF4-FFF2-40B4-BE49-F238E27FC236}">
              <a16:creationId xmlns:a16="http://schemas.microsoft.com/office/drawing/2014/main" id="{A4272637-38A4-411F-A866-E5DB2CAB0E2C}"/>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2A539D93-09ED-41C9-BFE0-13A85BE88C99}"/>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a:extLst>
            <a:ext uri="{FF2B5EF4-FFF2-40B4-BE49-F238E27FC236}">
              <a16:creationId xmlns:a16="http://schemas.microsoft.com/office/drawing/2014/main" id="{380B9F55-BE9B-4451-A65B-B2A702A9BF2D}"/>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5C4C773-935C-4A6D-889D-49ED13322129}"/>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EE1F2603-4B19-4DBE-A573-79145E0C980E}"/>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BEA6944F-AA62-4123-B6EC-575A76789FE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6888</xdr:rowOff>
    </xdr:from>
    <xdr:to>
      <xdr:col>54</xdr:col>
      <xdr:colOff>189865</xdr:colOff>
      <xdr:row>41</xdr:row>
      <xdr:rowOff>88773</xdr:rowOff>
    </xdr:to>
    <xdr:cxnSp macro="">
      <xdr:nvCxnSpPr>
        <xdr:cNvPr id="111" name="直線コネクタ 110">
          <a:extLst>
            <a:ext uri="{FF2B5EF4-FFF2-40B4-BE49-F238E27FC236}">
              <a16:creationId xmlns:a16="http://schemas.microsoft.com/office/drawing/2014/main" id="{F2EA19DC-7BAD-4992-93A6-1F93AA18F102}"/>
            </a:ext>
          </a:extLst>
        </xdr:cNvPr>
        <xdr:cNvCxnSpPr/>
      </xdr:nvCxnSpPr>
      <xdr:spPr>
        <a:xfrm flipV="1">
          <a:off x="9429115" y="5525038"/>
          <a:ext cx="0" cy="1209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92600</xdr:rowOff>
    </xdr:from>
    <xdr:ext cx="534377" cy="259045"/>
    <xdr:sp macro="" textlink="">
      <xdr:nvSpPr>
        <xdr:cNvPr id="112" name="【道路】&#10;一人当たり延長最小値テキスト">
          <a:extLst>
            <a:ext uri="{FF2B5EF4-FFF2-40B4-BE49-F238E27FC236}">
              <a16:creationId xmlns:a16="http://schemas.microsoft.com/office/drawing/2014/main" id="{B2A18D11-7DFF-4036-9299-EE29B9BF3C09}"/>
            </a:ext>
          </a:extLst>
        </xdr:cNvPr>
        <xdr:cNvSpPr txBox="1"/>
      </xdr:nvSpPr>
      <xdr:spPr>
        <a:xfrm>
          <a:off x="9467850" y="674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88773</xdr:rowOff>
    </xdr:from>
    <xdr:to>
      <xdr:col>55</xdr:col>
      <xdr:colOff>88900</xdr:colOff>
      <xdr:row>41</xdr:row>
      <xdr:rowOff>88773</xdr:rowOff>
    </xdr:to>
    <xdr:cxnSp macro="">
      <xdr:nvCxnSpPr>
        <xdr:cNvPr id="113" name="直線コネクタ 112">
          <a:extLst>
            <a:ext uri="{FF2B5EF4-FFF2-40B4-BE49-F238E27FC236}">
              <a16:creationId xmlns:a16="http://schemas.microsoft.com/office/drawing/2014/main" id="{E61A0AA7-1334-497E-87DA-5F8710ED8193}"/>
            </a:ext>
          </a:extLst>
        </xdr:cNvPr>
        <xdr:cNvCxnSpPr/>
      </xdr:nvCxnSpPr>
      <xdr:spPr>
        <a:xfrm>
          <a:off x="9363075" y="67340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125015</xdr:rowOff>
    </xdr:from>
    <xdr:ext cx="534377" cy="259045"/>
    <xdr:sp macro="" textlink="">
      <xdr:nvSpPr>
        <xdr:cNvPr id="114" name="【道路】&#10;一人当たり延長最大値テキスト">
          <a:extLst>
            <a:ext uri="{FF2B5EF4-FFF2-40B4-BE49-F238E27FC236}">
              <a16:creationId xmlns:a16="http://schemas.microsoft.com/office/drawing/2014/main" id="{3B3F298A-4AFF-481C-9B61-8B77D1A8E218}"/>
            </a:ext>
          </a:extLst>
        </xdr:cNvPr>
        <xdr:cNvSpPr txBox="1"/>
      </xdr:nvSpPr>
      <xdr:spPr>
        <a:xfrm>
          <a:off x="9467850" y="53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6888</xdr:rowOff>
    </xdr:from>
    <xdr:to>
      <xdr:col>55</xdr:col>
      <xdr:colOff>88900</xdr:colOff>
      <xdr:row>34</xdr:row>
      <xdr:rowOff>6888</xdr:rowOff>
    </xdr:to>
    <xdr:cxnSp macro="">
      <xdr:nvCxnSpPr>
        <xdr:cNvPr id="115" name="直線コネクタ 114">
          <a:extLst>
            <a:ext uri="{FF2B5EF4-FFF2-40B4-BE49-F238E27FC236}">
              <a16:creationId xmlns:a16="http://schemas.microsoft.com/office/drawing/2014/main" id="{128106D0-C6CC-41A5-97E9-B3C53D699651}"/>
            </a:ext>
          </a:extLst>
        </xdr:cNvPr>
        <xdr:cNvCxnSpPr/>
      </xdr:nvCxnSpPr>
      <xdr:spPr>
        <a:xfrm>
          <a:off x="9363075" y="5525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158873</xdr:rowOff>
    </xdr:from>
    <xdr:ext cx="534377" cy="259045"/>
    <xdr:sp macro="" textlink="">
      <xdr:nvSpPr>
        <xdr:cNvPr id="116" name="【道路】&#10;一人当たり延長平均値テキスト">
          <a:extLst>
            <a:ext uri="{FF2B5EF4-FFF2-40B4-BE49-F238E27FC236}">
              <a16:creationId xmlns:a16="http://schemas.microsoft.com/office/drawing/2014/main" id="{5114DE15-672C-4EB4-8626-4AAC776D517D}"/>
            </a:ext>
          </a:extLst>
        </xdr:cNvPr>
        <xdr:cNvSpPr txBox="1"/>
      </xdr:nvSpPr>
      <xdr:spPr>
        <a:xfrm>
          <a:off x="9467850" y="616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135996</xdr:rowOff>
    </xdr:from>
    <xdr:to>
      <xdr:col>55</xdr:col>
      <xdr:colOff>50800</xdr:colOff>
      <xdr:row>39</xdr:row>
      <xdr:rowOff>66146</xdr:rowOff>
    </xdr:to>
    <xdr:sp macro="" textlink="">
      <xdr:nvSpPr>
        <xdr:cNvPr id="117" name="フローチャート: 判断 116">
          <a:extLst>
            <a:ext uri="{FF2B5EF4-FFF2-40B4-BE49-F238E27FC236}">
              <a16:creationId xmlns:a16="http://schemas.microsoft.com/office/drawing/2014/main" id="{65F1CE6D-B2BC-4C82-B610-50A02761B3BC}"/>
            </a:ext>
          </a:extLst>
        </xdr:cNvPr>
        <xdr:cNvSpPr/>
      </xdr:nvSpPr>
      <xdr:spPr>
        <a:xfrm>
          <a:off x="9401175" y="629867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147701</xdr:rowOff>
    </xdr:from>
    <xdr:to>
      <xdr:col>50</xdr:col>
      <xdr:colOff>165100</xdr:colOff>
      <xdr:row>39</xdr:row>
      <xdr:rowOff>77851</xdr:rowOff>
    </xdr:to>
    <xdr:sp macro="" textlink="">
      <xdr:nvSpPr>
        <xdr:cNvPr id="118" name="フローチャート: 判断 117">
          <a:extLst>
            <a:ext uri="{FF2B5EF4-FFF2-40B4-BE49-F238E27FC236}">
              <a16:creationId xmlns:a16="http://schemas.microsoft.com/office/drawing/2014/main" id="{FC840D02-0B95-4BB5-930B-D77A51C2F5D6}"/>
            </a:ext>
          </a:extLst>
        </xdr:cNvPr>
        <xdr:cNvSpPr/>
      </xdr:nvSpPr>
      <xdr:spPr>
        <a:xfrm>
          <a:off x="8639175" y="63072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5146</xdr:rowOff>
    </xdr:from>
    <xdr:to>
      <xdr:col>46</xdr:col>
      <xdr:colOff>38100</xdr:colOff>
      <xdr:row>41</xdr:row>
      <xdr:rowOff>106746</xdr:rowOff>
    </xdr:to>
    <xdr:sp macro="" textlink="">
      <xdr:nvSpPr>
        <xdr:cNvPr id="119" name="フローチャート: 判断 118">
          <a:extLst>
            <a:ext uri="{FF2B5EF4-FFF2-40B4-BE49-F238E27FC236}">
              <a16:creationId xmlns:a16="http://schemas.microsoft.com/office/drawing/2014/main" id="{193B3E9A-3A10-464A-AAFF-991AF06B1142}"/>
            </a:ext>
          </a:extLst>
        </xdr:cNvPr>
        <xdr:cNvSpPr/>
      </xdr:nvSpPr>
      <xdr:spPr>
        <a:xfrm>
          <a:off x="7839075" y="66567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122281</xdr:rowOff>
    </xdr:from>
    <xdr:to>
      <xdr:col>41</xdr:col>
      <xdr:colOff>101600</xdr:colOff>
      <xdr:row>41</xdr:row>
      <xdr:rowOff>52431</xdr:rowOff>
    </xdr:to>
    <xdr:sp macro="" textlink="">
      <xdr:nvSpPr>
        <xdr:cNvPr id="120" name="フローチャート: 判断 119">
          <a:extLst>
            <a:ext uri="{FF2B5EF4-FFF2-40B4-BE49-F238E27FC236}">
              <a16:creationId xmlns:a16="http://schemas.microsoft.com/office/drawing/2014/main" id="{9C217D35-710C-48FD-AB45-DF04CE5AB422}"/>
            </a:ext>
          </a:extLst>
        </xdr:cNvPr>
        <xdr:cNvSpPr/>
      </xdr:nvSpPr>
      <xdr:spPr>
        <a:xfrm>
          <a:off x="7029450" y="661198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129413</xdr:rowOff>
    </xdr:from>
    <xdr:to>
      <xdr:col>36</xdr:col>
      <xdr:colOff>165100</xdr:colOff>
      <xdr:row>41</xdr:row>
      <xdr:rowOff>59563</xdr:rowOff>
    </xdr:to>
    <xdr:sp macro="" textlink="">
      <xdr:nvSpPr>
        <xdr:cNvPr id="121" name="フローチャート: 判断 120">
          <a:extLst>
            <a:ext uri="{FF2B5EF4-FFF2-40B4-BE49-F238E27FC236}">
              <a16:creationId xmlns:a16="http://schemas.microsoft.com/office/drawing/2014/main" id="{CBABF0D7-0EF4-4F4D-994C-4C2F9EDC9EBE}"/>
            </a:ext>
          </a:extLst>
        </xdr:cNvPr>
        <xdr:cNvSpPr/>
      </xdr:nvSpPr>
      <xdr:spPr>
        <a:xfrm>
          <a:off x="6238875" y="66127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5B1CAFB-1051-47C2-9270-3095B27BC08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9368818-0576-45E5-AB52-98DEE08258E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45870C2-ABA7-4407-9BFA-F353E0709E4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029A176-D623-4732-A82A-04D5D820268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157134D-08F8-4061-914E-D47CF85EB95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96175</xdr:rowOff>
    </xdr:from>
    <xdr:to>
      <xdr:col>55</xdr:col>
      <xdr:colOff>50800</xdr:colOff>
      <xdr:row>40</xdr:row>
      <xdr:rowOff>26325</xdr:rowOff>
    </xdr:to>
    <xdr:sp macro="" textlink="">
      <xdr:nvSpPr>
        <xdr:cNvPr id="127" name="楕円 126">
          <a:extLst>
            <a:ext uri="{FF2B5EF4-FFF2-40B4-BE49-F238E27FC236}">
              <a16:creationId xmlns:a16="http://schemas.microsoft.com/office/drawing/2014/main" id="{7E23C26B-4F0B-4E56-8FB6-26DA8864A51E}"/>
            </a:ext>
          </a:extLst>
        </xdr:cNvPr>
        <xdr:cNvSpPr/>
      </xdr:nvSpPr>
      <xdr:spPr>
        <a:xfrm>
          <a:off x="9401175" y="64207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74602</xdr:rowOff>
    </xdr:from>
    <xdr:ext cx="534377" cy="259045"/>
    <xdr:sp macro="" textlink="">
      <xdr:nvSpPr>
        <xdr:cNvPr id="128" name="【道路】&#10;一人当たり延長該当値テキスト">
          <a:extLst>
            <a:ext uri="{FF2B5EF4-FFF2-40B4-BE49-F238E27FC236}">
              <a16:creationId xmlns:a16="http://schemas.microsoft.com/office/drawing/2014/main" id="{73A7C91D-8B48-40B0-A94B-240873E723CE}"/>
            </a:ext>
          </a:extLst>
        </xdr:cNvPr>
        <xdr:cNvSpPr txBox="1"/>
      </xdr:nvSpPr>
      <xdr:spPr>
        <a:xfrm>
          <a:off x="9467850" y="639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103353</xdr:rowOff>
    </xdr:from>
    <xdr:to>
      <xdr:col>50</xdr:col>
      <xdr:colOff>165100</xdr:colOff>
      <xdr:row>40</xdr:row>
      <xdr:rowOff>33503</xdr:rowOff>
    </xdr:to>
    <xdr:sp macro="" textlink="">
      <xdr:nvSpPr>
        <xdr:cNvPr id="129" name="楕円 128">
          <a:extLst>
            <a:ext uri="{FF2B5EF4-FFF2-40B4-BE49-F238E27FC236}">
              <a16:creationId xmlns:a16="http://schemas.microsoft.com/office/drawing/2014/main" id="{912F4048-5282-4D63-A0F1-39CB1B44F2E0}"/>
            </a:ext>
          </a:extLst>
        </xdr:cNvPr>
        <xdr:cNvSpPr/>
      </xdr:nvSpPr>
      <xdr:spPr>
        <a:xfrm>
          <a:off x="8639175" y="643112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146975</xdr:rowOff>
    </xdr:from>
    <xdr:to>
      <xdr:col>55</xdr:col>
      <xdr:colOff>0</xdr:colOff>
      <xdr:row>39</xdr:row>
      <xdr:rowOff>154153</xdr:rowOff>
    </xdr:to>
    <xdr:cxnSp macro="">
      <xdr:nvCxnSpPr>
        <xdr:cNvPr id="130" name="直線コネクタ 129">
          <a:extLst>
            <a:ext uri="{FF2B5EF4-FFF2-40B4-BE49-F238E27FC236}">
              <a16:creationId xmlns:a16="http://schemas.microsoft.com/office/drawing/2014/main" id="{46502A3D-6B62-4B03-9DAE-DD787022C966}"/>
            </a:ext>
          </a:extLst>
        </xdr:cNvPr>
        <xdr:cNvCxnSpPr/>
      </xdr:nvCxnSpPr>
      <xdr:spPr>
        <a:xfrm flipV="1">
          <a:off x="8686800" y="6468400"/>
          <a:ext cx="742950" cy="1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112268</xdr:rowOff>
    </xdr:from>
    <xdr:to>
      <xdr:col>46</xdr:col>
      <xdr:colOff>38100</xdr:colOff>
      <xdr:row>40</xdr:row>
      <xdr:rowOff>42418</xdr:rowOff>
    </xdr:to>
    <xdr:sp macro="" textlink="">
      <xdr:nvSpPr>
        <xdr:cNvPr id="131" name="楕円 130">
          <a:extLst>
            <a:ext uri="{FF2B5EF4-FFF2-40B4-BE49-F238E27FC236}">
              <a16:creationId xmlns:a16="http://schemas.microsoft.com/office/drawing/2014/main" id="{302329A2-AF58-48E8-98AF-00A32EEE2774}"/>
            </a:ext>
          </a:extLst>
        </xdr:cNvPr>
        <xdr:cNvSpPr/>
      </xdr:nvSpPr>
      <xdr:spPr>
        <a:xfrm>
          <a:off x="7839075" y="64368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154153</xdr:rowOff>
    </xdr:from>
    <xdr:to>
      <xdr:col>50</xdr:col>
      <xdr:colOff>114300</xdr:colOff>
      <xdr:row>39</xdr:row>
      <xdr:rowOff>163068</xdr:rowOff>
    </xdr:to>
    <xdr:cxnSp macro="">
      <xdr:nvCxnSpPr>
        <xdr:cNvPr id="132" name="直線コネクタ 131">
          <a:extLst>
            <a:ext uri="{FF2B5EF4-FFF2-40B4-BE49-F238E27FC236}">
              <a16:creationId xmlns:a16="http://schemas.microsoft.com/office/drawing/2014/main" id="{6656754F-8A3E-458F-836D-23606B393565}"/>
            </a:ext>
          </a:extLst>
        </xdr:cNvPr>
        <xdr:cNvCxnSpPr/>
      </xdr:nvCxnSpPr>
      <xdr:spPr>
        <a:xfrm flipV="1">
          <a:off x="7886700" y="6478753"/>
          <a:ext cx="8001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117846</xdr:rowOff>
    </xdr:from>
    <xdr:to>
      <xdr:col>41</xdr:col>
      <xdr:colOff>101600</xdr:colOff>
      <xdr:row>40</xdr:row>
      <xdr:rowOff>47996</xdr:rowOff>
    </xdr:to>
    <xdr:sp macro="" textlink="">
      <xdr:nvSpPr>
        <xdr:cNvPr id="133" name="楕円 132">
          <a:extLst>
            <a:ext uri="{FF2B5EF4-FFF2-40B4-BE49-F238E27FC236}">
              <a16:creationId xmlns:a16="http://schemas.microsoft.com/office/drawing/2014/main" id="{C62FB3FE-C372-4920-85D6-40BC51081C54}"/>
            </a:ext>
          </a:extLst>
        </xdr:cNvPr>
        <xdr:cNvSpPr/>
      </xdr:nvSpPr>
      <xdr:spPr>
        <a:xfrm>
          <a:off x="7029450" y="64456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163068</xdr:rowOff>
    </xdr:from>
    <xdr:to>
      <xdr:col>45</xdr:col>
      <xdr:colOff>177800</xdr:colOff>
      <xdr:row>39</xdr:row>
      <xdr:rowOff>168646</xdr:rowOff>
    </xdr:to>
    <xdr:cxnSp macro="">
      <xdr:nvCxnSpPr>
        <xdr:cNvPr id="134" name="直線コネクタ 133">
          <a:extLst>
            <a:ext uri="{FF2B5EF4-FFF2-40B4-BE49-F238E27FC236}">
              <a16:creationId xmlns:a16="http://schemas.microsoft.com/office/drawing/2014/main" id="{2F66ACB4-49C6-4E13-BADA-534E6A9D5177}"/>
            </a:ext>
          </a:extLst>
        </xdr:cNvPr>
        <xdr:cNvCxnSpPr/>
      </xdr:nvCxnSpPr>
      <xdr:spPr>
        <a:xfrm flipV="1">
          <a:off x="7077075" y="648449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131150</xdr:rowOff>
    </xdr:from>
    <xdr:to>
      <xdr:col>36</xdr:col>
      <xdr:colOff>165100</xdr:colOff>
      <xdr:row>40</xdr:row>
      <xdr:rowOff>61300</xdr:rowOff>
    </xdr:to>
    <xdr:sp macro="" textlink="">
      <xdr:nvSpPr>
        <xdr:cNvPr id="135" name="楕円 134">
          <a:extLst>
            <a:ext uri="{FF2B5EF4-FFF2-40B4-BE49-F238E27FC236}">
              <a16:creationId xmlns:a16="http://schemas.microsoft.com/office/drawing/2014/main" id="{1FADB572-F2C0-439E-B7FE-98BE4687850E}"/>
            </a:ext>
          </a:extLst>
        </xdr:cNvPr>
        <xdr:cNvSpPr/>
      </xdr:nvSpPr>
      <xdr:spPr>
        <a:xfrm>
          <a:off x="6238875" y="6455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168646</xdr:rowOff>
    </xdr:from>
    <xdr:to>
      <xdr:col>41</xdr:col>
      <xdr:colOff>50800</xdr:colOff>
      <xdr:row>40</xdr:row>
      <xdr:rowOff>10500</xdr:rowOff>
    </xdr:to>
    <xdr:cxnSp macro="">
      <xdr:nvCxnSpPr>
        <xdr:cNvPr id="136" name="直線コネクタ 135">
          <a:extLst>
            <a:ext uri="{FF2B5EF4-FFF2-40B4-BE49-F238E27FC236}">
              <a16:creationId xmlns:a16="http://schemas.microsoft.com/office/drawing/2014/main" id="{42B24F2F-40B6-4067-B983-2BABF5B007DA}"/>
            </a:ext>
          </a:extLst>
        </xdr:cNvPr>
        <xdr:cNvCxnSpPr/>
      </xdr:nvCxnSpPr>
      <xdr:spPr>
        <a:xfrm flipV="1">
          <a:off x="6286500" y="6483721"/>
          <a:ext cx="790575" cy="1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94378</xdr:rowOff>
    </xdr:from>
    <xdr:ext cx="534377" cy="259045"/>
    <xdr:sp macro="" textlink="">
      <xdr:nvSpPr>
        <xdr:cNvPr id="137" name="n_1aveValue【道路】&#10;一人当たり延長">
          <a:extLst>
            <a:ext uri="{FF2B5EF4-FFF2-40B4-BE49-F238E27FC236}">
              <a16:creationId xmlns:a16="http://schemas.microsoft.com/office/drawing/2014/main" id="{9D47AC1E-365B-4BA5-98EE-059D46C17A80}"/>
            </a:ext>
          </a:extLst>
        </xdr:cNvPr>
        <xdr:cNvSpPr txBox="1"/>
      </xdr:nvSpPr>
      <xdr:spPr>
        <a:xfrm>
          <a:off x="8429136" y="609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97873</xdr:rowOff>
    </xdr:from>
    <xdr:ext cx="534377" cy="259045"/>
    <xdr:sp macro="" textlink="">
      <xdr:nvSpPr>
        <xdr:cNvPr id="138" name="n_2aveValue【道路】&#10;一人当たり延長">
          <a:extLst>
            <a:ext uri="{FF2B5EF4-FFF2-40B4-BE49-F238E27FC236}">
              <a16:creationId xmlns:a16="http://schemas.microsoft.com/office/drawing/2014/main" id="{7A18FBF1-475D-4863-BA68-6EB67B782766}"/>
            </a:ext>
          </a:extLst>
        </xdr:cNvPr>
        <xdr:cNvSpPr txBox="1"/>
      </xdr:nvSpPr>
      <xdr:spPr>
        <a:xfrm>
          <a:off x="7648086" y="67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43558</xdr:rowOff>
    </xdr:from>
    <xdr:ext cx="534377" cy="259045"/>
    <xdr:sp macro="" textlink="">
      <xdr:nvSpPr>
        <xdr:cNvPr id="139" name="n_3aveValue【道路】&#10;一人当たり延長">
          <a:extLst>
            <a:ext uri="{FF2B5EF4-FFF2-40B4-BE49-F238E27FC236}">
              <a16:creationId xmlns:a16="http://schemas.microsoft.com/office/drawing/2014/main" id="{C1E92174-722F-4F67-9A64-3E97ECE96D76}"/>
            </a:ext>
          </a:extLst>
        </xdr:cNvPr>
        <xdr:cNvSpPr txBox="1"/>
      </xdr:nvSpPr>
      <xdr:spPr>
        <a:xfrm>
          <a:off x="6847986" y="66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50690</xdr:rowOff>
    </xdr:from>
    <xdr:ext cx="534377" cy="259045"/>
    <xdr:sp macro="" textlink="">
      <xdr:nvSpPr>
        <xdr:cNvPr id="140" name="n_4aveValue【道路】&#10;一人当たり延長">
          <a:extLst>
            <a:ext uri="{FF2B5EF4-FFF2-40B4-BE49-F238E27FC236}">
              <a16:creationId xmlns:a16="http://schemas.microsoft.com/office/drawing/2014/main" id="{51D65B3D-249F-4B91-8F07-F48243405939}"/>
            </a:ext>
          </a:extLst>
        </xdr:cNvPr>
        <xdr:cNvSpPr txBox="1"/>
      </xdr:nvSpPr>
      <xdr:spPr>
        <a:xfrm>
          <a:off x="6038361" y="66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24630</xdr:rowOff>
    </xdr:from>
    <xdr:ext cx="534377" cy="259045"/>
    <xdr:sp macro="" textlink="">
      <xdr:nvSpPr>
        <xdr:cNvPr id="141" name="n_1mainValue【道路】&#10;一人当たり延長">
          <a:extLst>
            <a:ext uri="{FF2B5EF4-FFF2-40B4-BE49-F238E27FC236}">
              <a16:creationId xmlns:a16="http://schemas.microsoft.com/office/drawing/2014/main" id="{5E1998C1-45AE-4F21-A1ED-F0620FC18A7C}"/>
            </a:ext>
          </a:extLst>
        </xdr:cNvPr>
        <xdr:cNvSpPr txBox="1"/>
      </xdr:nvSpPr>
      <xdr:spPr>
        <a:xfrm>
          <a:off x="8429136" y="65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58945</xdr:rowOff>
    </xdr:from>
    <xdr:ext cx="534377" cy="259045"/>
    <xdr:sp macro="" textlink="">
      <xdr:nvSpPr>
        <xdr:cNvPr id="142" name="n_2mainValue【道路】&#10;一人当たり延長">
          <a:extLst>
            <a:ext uri="{FF2B5EF4-FFF2-40B4-BE49-F238E27FC236}">
              <a16:creationId xmlns:a16="http://schemas.microsoft.com/office/drawing/2014/main" id="{79F75F69-41B4-4730-9257-960D9E003780}"/>
            </a:ext>
          </a:extLst>
        </xdr:cNvPr>
        <xdr:cNvSpPr txBox="1"/>
      </xdr:nvSpPr>
      <xdr:spPr>
        <a:xfrm>
          <a:off x="7648086" y="62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64523</xdr:rowOff>
    </xdr:from>
    <xdr:ext cx="534377" cy="259045"/>
    <xdr:sp macro="" textlink="">
      <xdr:nvSpPr>
        <xdr:cNvPr id="143" name="n_3mainValue【道路】&#10;一人当たり延長">
          <a:extLst>
            <a:ext uri="{FF2B5EF4-FFF2-40B4-BE49-F238E27FC236}">
              <a16:creationId xmlns:a16="http://schemas.microsoft.com/office/drawing/2014/main" id="{0D3165CB-49A7-48B8-AA05-A9C286369BEB}"/>
            </a:ext>
          </a:extLst>
        </xdr:cNvPr>
        <xdr:cNvSpPr txBox="1"/>
      </xdr:nvSpPr>
      <xdr:spPr>
        <a:xfrm>
          <a:off x="6847986" y="623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77827</xdr:rowOff>
    </xdr:from>
    <xdr:ext cx="534377" cy="259045"/>
    <xdr:sp macro="" textlink="">
      <xdr:nvSpPr>
        <xdr:cNvPr id="144" name="n_4mainValue【道路】&#10;一人当たり延長">
          <a:extLst>
            <a:ext uri="{FF2B5EF4-FFF2-40B4-BE49-F238E27FC236}">
              <a16:creationId xmlns:a16="http://schemas.microsoft.com/office/drawing/2014/main" id="{5CD6F761-46D6-4C71-84B0-9279D01CD0B0}"/>
            </a:ext>
          </a:extLst>
        </xdr:cNvPr>
        <xdr:cNvSpPr txBox="1"/>
      </xdr:nvSpPr>
      <xdr:spPr>
        <a:xfrm>
          <a:off x="6038361" y="624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8AE74AAD-61EF-4BAB-9BE7-5B169757B50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33B03FFA-6299-4913-BD0C-E5909DD42FB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EE66BCF5-2800-4437-8E2E-C6C6891AA49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3830C42C-1753-4CBC-B4A1-215FCD20FCA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92CB2D25-EF84-47BA-B8CC-711C2CE80AF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E2CAA1B0-57B4-439A-8062-80B8C4C7C29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F5E565E3-F40C-4246-A10A-DF5D3DFECDB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9CA51A72-B9FC-4E53-BBE9-990AE6FFB18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20DA0230-F521-47D0-86C9-CE8ED80D12B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5CE71A9F-D3CE-4745-A111-12099AE57E1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1F496490-2948-4E35-91B2-DF161B258D9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72AFC384-33EF-4227-A538-42361A4B753F}"/>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E70AC00D-A45C-4283-9A66-12ACEA4E74D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9FF7D1BD-BE6D-4A9E-B3EF-84083B35A7C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CD49DA87-23F8-4D1E-8A81-89BADE7DA0E3}"/>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35A9E038-1452-4504-82E1-7043A71DB503}"/>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B290543-EB0D-4B18-9874-62094F1E54A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A4CAE3C0-D762-4B79-9FCF-0BA07258E2D0}"/>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5CF60CB7-0F47-4CF9-839E-7E79D279D73E}"/>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6E7A9D7B-E321-4A60-85D7-4E9BD822F827}"/>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B9F0FB3E-F2F8-4075-98F2-4BAC49E6B4CB}"/>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322F9263-F1A0-4321-8B94-E5B4AD7A748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16B29848-3A56-46C1-87C3-DDAAE704D642}"/>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27BC20C2-89AE-4595-857D-C988439D1B1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62</xdr:row>
      <xdr:rowOff>140970</xdr:rowOff>
    </xdr:to>
    <xdr:cxnSp macro="">
      <xdr:nvCxnSpPr>
        <xdr:cNvPr id="169" name="直線コネクタ 168">
          <a:extLst>
            <a:ext uri="{FF2B5EF4-FFF2-40B4-BE49-F238E27FC236}">
              <a16:creationId xmlns:a16="http://schemas.microsoft.com/office/drawing/2014/main" id="{78DC1AF1-5EC6-4BA7-A7C4-9AE2291CD1CD}"/>
            </a:ext>
          </a:extLst>
        </xdr:cNvPr>
        <xdr:cNvCxnSpPr/>
      </xdr:nvCxnSpPr>
      <xdr:spPr>
        <a:xfrm flipV="1">
          <a:off x="4180840" y="8961755"/>
          <a:ext cx="0" cy="1231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144797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183D27C3-4623-4383-9EE9-0F21EDBE27CD}"/>
            </a:ext>
          </a:extLst>
        </xdr:cNvPr>
        <xdr:cNvSpPr txBox="1"/>
      </xdr:nvSpPr>
      <xdr:spPr>
        <a:xfrm>
          <a:off x="4219575"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140970</xdr:rowOff>
    </xdr:from>
    <xdr:to>
      <xdr:col>24</xdr:col>
      <xdr:colOff>152400</xdr:colOff>
      <xdr:row>62</xdr:row>
      <xdr:rowOff>140970</xdr:rowOff>
    </xdr:to>
    <xdr:cxnSp macro="">
      <xdr:nvCxnSpPr>
        <xdr:cNvPr id="171" name="直線コネクタ 170">
          <a:extLst>
            <a:ext uri="{FF2B5EF4-FFF2-40B4-BE49-F238E27FC236}">
              <a16:creationId xmlns:a16="http://schemas.microsoft.com/office/drawing/2014/main" id="{1B7C85EE-843F-4E7E-BBF0-8F3E13E5792D}"/>
            </a:ext>
          </a:extLst>
        </xdr:cNvPr>
        <xdr:cNvCxnSpPr/>
      </xdr:nvCxnSpPr>
      <xdr:spPr>
        <a:xfrm>
          <a:off x="4105275" y="101930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AD218D50-C623-4EA9-A47B-4C2A09308802}"/>
            </a:ext>
          </a:extLst>
        </xdr:cNvPr>
        <xdr:cNvSpPr txBox="1"/>
      </xdr:nvSpPr>
      <xdr:spPr>
        <a:xfrm>
          <a:off x="4219575" y="875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3" name="直線コネクタ 172">
          <a:extLst>
            <a:ext uri="{FF2B5EF4-FFF2-40B4-BE49-F238E27FC236}">
              <a16:creationId xmlns:a16="http://schemas.microsoft.com/office/drawing/2014/main" id="{A1BAFBE5-62B3-4766-A8C8-371175091F39}"/>
            </a:ext>
          </a:extLst>
        </xdr:cNvPr>
        <xdr:cNvCxnSpPr/>
      </xdr:nvCxnSpPr>
      <xdr:spPr>
        <a:xfrm>
          <a:off x="4105275" y="8961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8459A965-349C-44FB-8419-A491D46B730A}"/>
            </a:ext>
          </a:extLst>
        </xdr:cNvPr>
        <xdr:cNvSpPr txBox="1"/>
      </xdr:nvSpPr>
      <xdr:spPr>
        <a:xfrm>
          <a:off x="4219575" y="9477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75" name="フローチャート: 判断 174">
          <a:extLst>
            <a:ext uri="{FF2B5EF4-FFF2-40B4-BE49-F238E27FC236}">
              <a16:creationId xmlns:a16="http://schemas.microsoft.com/office/drawing/2014/main" id="{E8A36CFE-E8BC-453F-925C-BF98B2A7D9CD}"/>
            </a:ext>
          </a:extLst>
        </xdr:cNvPr>
        <xdr:cNvSpPr/>
      </xdr:nvSpPr>
      <xdr:spPr>
        <a:xfrm>
          <a:off x="4124325" y="9498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63500</xdr:rowOff>
    </xdr:from>
    <xdr:to>
      <xdr:col>20</xdr:col>
      <xdr:colOff>38100</xdr:colOff>
      <xdr:row>58</xdr:row>
      <xdr:rowOff>165100</xdr:rowOff>
    </xdr:to>
    <xdr:sp macro="" textlink="">
      <xdr:nvSpPr>
        <xdr:cNvPr id="176" name="フローチャート: 判断 175">
          <a:extLst>
            <a:ext uri="{FF2B5EF4-FFF2-40B4-BE49-F238E27FC236}">
              <a16:creationId xmlns:a16="http://schemas.microsoft.com/office/drawing/2014/main" id="{28CBA4A0-C467-4F7E-8F3D-A50E5B01956D}"/>
            </a:ext>
          </a:extLst>
        </xdr:cNvPr>
        <xdr:cNvSpPr/>
      </xdr:nvSpPr>
      <xdr:spPr>
        <a:xfrm>
          <a:off x="3381375" y="9467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93980</xdr:rowOff>
    </xdr:from>
    <xdr:to>
      <xdr:col>15</xdr:col>
      <xdr:colOff>101600</xdr:colOff>
      <xdr:row>58</xdr:row>
      <xdr:rowOff>24130</xdr:rowOff>
    </xdr:to>
    <xdr:sp macro="" textlink="">
      <xdr:nvSpPr>
        <xdr:cNvPr id="177" name="フローチャート: 判断 176">
          <a:extLst>
            <a:ext uri="{FF2B5EF4-FFF2-40B4-BE49-F238E27FC236}">
              <a16:creationId xmlns:a16="http://schemas.microsoft.com/office/drawing/2014/main" id="{6432AC66-6EC8-49FA-A3BA-1C4351D30FFD}"/>
            </a:ext>
          </a:extLst>
        </xdr:cNvPr>
        <xdr:cNvSpPr/>
      </xdr:nvSpPr>
      <xdr:spPr>
        <a:xfrm>
          <a:off x="2571750" y="93332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93980</xdr:rowOff>
    </xdr:from>
    <xdr:to>
      <xdr:col>10</xdr:col>
      <xdr:colOff>165100</xdr:colOff>
      <xdr:row>58</xdr:row>
      <xdr:rowOff>24130</xdr:rowOff>
    </xdr:to>
    <xdr:sp macro="" textlink="">
      <xdr:nvSpPr>
        <xdr:cNvPr id="178" name="フローチャート: 判断 177">
          <a:extLst>
            <a:ext uri="{FF2B5EF4-FFF2-40B4-BE49-F238E27FC236}">
              <a16:creationId xmlns:a16="http://schemas.microsoft.com/office/drawing/2014/main" id="{E1075CC5-D2B8-41D0-A615-05FE456AC012}"/>
            </a:ext>
          </a:extLst>
        </xdr:cNvPr>
        <xdr:cNvSpPr/>
      </xdr:nvSpPr>
      <xdr:spPr>
        <a:xfrm>
          <a:off x="1781175" y="9333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55880</xdr:rowOff>
    </xdr:from>
    <xdr:to>
      <xdr:col>6</xdr:col>
      <xdr:colOff>38100</xdr:colOff>
      <xdr:row>57</xdr:row>
      <xdr:rowOff>157480</xdr:rowOff>
    </xdr:to>
    <xdr:sp macro="" textlink="">
      <xdr:nvSpPr>
        <xdr:cNvPr id="179" name="フローチャート: 判断 178">
          <a:extLst>
            <a:ext uri="{FF2B5EF4-FFF2-40B4-BE49-F238E27FC236}">
              <a16:creationId xmlns:a16="http://schemas.microsoft.com/office/drawing/2014/main" id="{6F2DBE92-9386-4A9C-913F-6810C11EF3F8}"/>
            </a:ext>
          </a:extLst>
        </xdr:cNvPr>
        <xdr:cNvSpPr/>
      </xdr:nvSpPr>
      <xdr:spPr>
        <a:xfrm>
          <a:off x="981075" y="92951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83F0B7C-4096-4E96-8DA3-1A92BDDD3C5E}"/>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3824350-B1D7-4445-82D4-AA0E1E42D26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2889370-79EE-4E59-89F4-1BBBD11081A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55B59FD-9744-40AB-86FC-96868BE4BFE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5DAE7CA-BAB3-4CB2-9612-D68FB0FDA6E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124460</xdr:rowOff>
    </xdr:from>
    <xdr:to>
      <xdr:col>24</xdr:col>
      <xdr:colOff>114300</xdr:colOff>
      <xdr:row>57</xdr:row>
      <xdr:rowOff>54610</xdr:rowOff>
    </xdr:to>
    <xdr:sp macro="" textlink="">
      <xdr:nvSpPr>
        <xdr:cNvPr id="185" name="楕円 184">
          <a:extLst>
            <a:ext uri="{FF2B5EF4-FFF2-40B4-BE49-F238E27FC236}">
              <a16:creationId xmlns:a16="http://schemas.microsoft.com/office/drawing/2014/main" id="{F05698C4-FD6A-4AA9-BC86-C298DF7030EA}"/>
            </a:ext>
          </a:extLst>
        </xdr:cNvPr>
        <xdr:cNvSpPr/>
      </xdr:nvSpPr>
      <xdr:spPr>
        <a:xfrm>
          <a:off x="4124325" y="91986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147337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6CBCA34-A290-47C3-8C9D-5F17B1060183}"/>
            </a:ext>
          </a:extLst>
        </xdr:cNvPr>
        <xdr:cNvSpPr txBox="1"/>
      </xdr:nvSpPr>
      <xdr:spPr>
        <a:xfrm>
          <a:off x="4219575" y="905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93980</xdr:rowOff>
    </xdr:from>
    <xdr:to>
      <xdr:col>20</xdr:col>
      <xdr:colOff>38100</xdr:colOff>
      <xdr:row>57</xdr:row>
      <xdr:rowOff>24130</xdr:rowOff>
    </xdr:to>
    <xdr:sp macro="" textlink="">
      <xdr:nvSpPr>
        <xdr:cNvPr id="187" name="楕円 186">
          <a:extLst>
            <a:ext uri="{FF2B5EF4-FFF2-40B4-BE49-F238E27FC236}">
              <a16:creationId xmlns:a16="http://schemas.microsoft.com/office/drawing/2014/main" id="{83E0ED1A-B570-41A9-A67F-6964B7A3F1CB}"/>
            </a:ext>
          </a:extLst>
        </xdr:cNvPr>
        <xdr:cNvSpPr/>
      </xdr:nvSpPr>
      <xdr:spPr>
        <a:xfrm>
          <a:off x="3381375" y="9171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144780</xdr:rowOff>
    </xdr:from>
    <xdr:to>
      <xdr:col>24</xdr:col>
      <xdr:colOff>63500</xdr:colOff>
      <xdr:row>57</xdr:row>
      <xdr:rowOff>3810</xdr:rowOff>
    </xdr:to>
    <xdr:cxnSp macro="">
      <xdr:nvCxnSpPr>
        <xdr:cNvPr id="188" name="直線コネクタ 187">
          <a:extLst>
            <a:ext uri="{FF2B5EF4-FFF2-40B4-BE49-F238E27FC236}">
              <a16:creationId xmlns:a16="http://schemas.microsoft.com/office/drawing/2014/main" id="{3A984C30-610A-4CB4-8C0A-D9E4BA1C59C2}"/>
            </a:ext>
          </a:extLst>
        </xdr:cNvPr>
        <xdr:cNvCxnSpPr/>
      </xdr:nvCxnSpPr>
      <xdr:spPr>
        <a:xfrm>
          <a:off x="3429000" y="9218930"/>
          <a:ext cx="7524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13970</xdr:rowOff>
    </xdr:from>
    <xdr:to>
      <xdr:col>15</xdr:col>
      <xdr:colOff>101600</xdr:colOff>
      <xdr:row>56</xdr:row>
      <xdr:rowOff>115570</xdr:rowOff>
    </xdr:to>
    <xdr:sp macro="" textlink="">
      <xdr:nvSpPr>
        <xdr:cNvPr id="189" name="楕円 188">
          <a:extLst>
            <a:ext uri="{FF2B5EF4-FFF2-40B4-BE49-F238E27FC236}">
              <a16:creationId xmlns:a16="http://schemas.microsoft.com/office/drawing/2014/main" id="{9C312498-29FD-4592-A85E-E2E63676CFED}"/>
            </a:ext>
          </a:extLst>
        </xdr:cNvPr>
        <xdr:cNvSpPr/>
      </xdr:nvSpPr>
      <xdr:spPr>
        <a:xfrm>
          <a:off x="2571750" y="90881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64770</xdr:rowOff>
    </xdr:from>
    <xdr:to>
      <xdr:col>19</xdr:col>
      <xdr:colOff>177800</xdr:colOff>
      <xdr:row>56</xdr:row>
      <xdr:rowOff>144780</xdr:rowOff>
    </xdr:to>
    <xdr:cxnSp macro="">
      <xdr:nvCxnSpPr>
        <xdr:cNvPr id="190" name="直線コネクタ 189">
          <a:extLst>
            <a:ext uri="{FF2B5EF4-FFF2-40B4-BE49-F238E27FC236}">
              <a16:creationId xmlns:a16="http://schemas.microsoft.com/office/drawing/2014/main" id="{02B5DCAD-D2DE-4D50-9FBB-A4920CED4F0B}"/>
            </a:ext>
          </a:extLst>
        </xdr:cNvPr>
        <xdr:cNvCxnSpPr/>
      </xdr:nvCxnSpPr>
      <xdr:spPr>
        <a:xfrm>
          <a:off x="2619375" y="9145270"/>
          <a:ext cx="809625"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170180</xdr:rowOff>
    </xdr:from>
    <xdr:to>
      <xdr:col>10</xdr:col>
      <xdr:colOff>165100</xdr:colOff>
      <xdr:row>56</xdr:row>
      <xdr:rowOff>100330</xdr:rowOff>
    </xdr:to>
    <xdr:sp macro="" textlink="">
      <xdr:nvSpPr>
        <xdr:cNvPr id="191" name="楕円 190">
          <a:extLst>
            <a:ext uri="{FF2B5EF4-FFF2-40B4-BE49-F238E27FC236}">
              <a16:creationId xmlns:a16="http://schemas.microsoft.com/office/drawing/2014/main" id="{08B64390-5E47-4F73-AA5A-7E69DE2ECA33}"/>
            </a:ext>
          </a:extLst>
        </xdr:cNvPr>
        <xdr:cNvSpPr/>
      </xdr:nvSpPr>
      <xdr:spPr>
        <a:xfrm>
          <a:off x="1781175" y="90760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49530</xdr:rowOff>
    </xdr:from>
    <xdr:to>
      <xdr:col>15</xdr:col>
      <xdr:colOff>50800</xdr:colOff>
      <xdr:row>56</xdr:row>
      <xdr:rowOff>64770</xdr:rowOff>
    </xdr:to>
    <xdr:cxnSp macro="">
      <xdr:nvCxnSpPr>
        <xdr:cNvPr id="192" name="直線コネクタ 191">
          <a:extLst>
            <a:ext uri="{FF2B5EF4-FFF2-40B4-BE49-F238E27FC236}">
              <a16:creationId xmlns:a16="http://schemas.microsoft.com/office/drawing/2014/main" id="{0F77672B-5B09-4CA9-8F41-FBAB88C1B578}"/>
            </a:ext>
          </a:extLst>
        </xdr:cNvPr>
        <xdr:cNvCxnSpPr/>
      </xdr:nvCxnSpPr>
      <xdr:spPr>
        <a:xfrm>
          <a:off x="1828800" y="9123680"/>
          <a:ext cx="7905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166370</xdr:rowOff>
    </xdr:from>
    <xdr:to>
      <xdr:col>6</xdr:col>
      <xdr:colOff>38100</xdr:colOff>
      <xdr:row>56</xdr:row>
      <xdr:rowOff>96520</xdr:rowOff>
    </xdr:to>
    <xdr:sp macro="" textlink="">
      <xdr:nvSpPr>
        <xdr:cNvPr id="193" name="楕円 192">
          <a:extLst>
            <a:ext uri="{FF2B5EF4-FFF2-40B4-BE49-F238E27FC236}">
              <a16:creationId xmlns:a16="http://schemas.microsoft.com/office/drawing/2014/main" id="{39B2AA01-3262-44C0-83C9-F33DA197CFD2}"/>
            </a:ext>
          </a:extLst>
        </xdr:cNvPr>
        <xdr:cNvSpPr/>
      </xdr:nvSpPr>
      <xdr:spPr>
        <a:xfrm>
          <a:off x="981075" y="90785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45720</xdr:rowOff>
    </xdr:from>
    <xdr:to>
      <xdr:col>10</xdr:col>
      <xdr:colOff>114300</xdr:colOff>
      <xdr:row>56</xdr:row>
      <xdr:rowOff>49530</xdr:rowOff>
    </xdr:to>
    <xdr:cxnSp macro="">
      <xdr:nvCxnSpPr>
        <xdr:cNvPr id="194" name="直線コネクタ 193">
          <a:extLst>
            <a:ext uri="{FF2B5EF4-FFF2-40B4-BE49-F238E27FC236}">
              <a16:creationId xmlns:a16="http://schemas.microsoft.com/office/drawing/2014/main" id="{63120CA5-60FF-4D53-9900-5D9E43D91B82}"/>
            </a:ext>
          </a:extLst>
        </xdr:cNvPr>
        <xdr:cNvCxnSpPr/>
      </xdr:nvCxnSpPr>
      <xdr:spPr>
        <a:xfrm>
          <a:off x="1028700" y="91262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156227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852A30B9-2EA4-4F2A-9AB3-C9E454DEB201}"/>
            </a:ext>
          </a:extLst>
        </xdr:cNvPr>
        <xdr:cNvSpPr txBox="1"/>
      </xdr:nvSpPr>
      <xdr:spPr>
        <a:xfrm>
          <a:off x="3239144"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15257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223DC81C-BEF4-430F-B3A9-60BB61D923F0}"/>
            </a:ext>
          </a:extLst>
        </xdr:cNvPr>
        <xdr:cNvSpPr txBox="1"/>
      </xdr:nvSpPr>
      <xdr:spPr>
        <a:xfrm>
          <a:off x="243904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F933AA16-0CF9-45D1-852C-B09FB6DC5F68}"/>
            </a:ext>
          </a:extLst>
        </xdr:cNvPr>
        <xdr:cNvSpPr txBox="1"/>
      </xdr:nvSpPr>
      <xdr:spPr>
        <a:xfrm>
          <a:off x="1648469"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148607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8E92EBBC-BE4C-45F0-AFAA-C5F26F5CDB15}"/>
            </a:ext>
          </a:extLst>
        </xdr:cNvPr>
        <xdr:cNvSpPr txBox="1"/>
      </xdr:nvSpPr>
      <xdr:spPr>
        <a:xfrm>
          <a:off x="848369"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40657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AB355501-77CB-49D5-B275-1C50E0B38602}"/>
            </a:ext>
          </a:extLst>
        </xdr:cNvPr>
        <xdr:cNvSpPr txBox="1"/>
      </xdr:nvSpPr>
      <xdr:spPr>
        <a:xfrm>
          <a:off x="3239144" y="895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132097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BD585816-91C8-4E42-BF49-C039D21C0EAB}"/>
            </a:ext>
          </a:extLst>
        </xdr:cNvPr>
        <xdr:cNvSpPr txBox="1"/>
      </xdr:nvSpPr>
      <xdr:spPr>
        <a:xfrm>
          <a:off x="2439044" y="888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116857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281A7F9E-876F-4E8B-AC6D-104040F0720F}"/>
            </a:ext>
          </a:extLst>
        </xdr:cNvPr>
        <xdr:cNvSpPr txBox="1"/>
      </xdr:nvSpPr>
      <xdr:spPr>
        <a:xfrm>
          <a:off x="1648469" y="887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113047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A46AB79A-1C54-4A74-A5ED-571E6A73E3C0}"/>
            </a:ext>
          </a:extLst>
        </xdr:cNvPr>
        <xdr:cNvSpPr txBox="1"/>
      </xdr:nvSpPr>
      <xdr:spPr>
        <a:xfrm>
          <a:off x="848369" y="886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89998B75-075B-403C-9CE2-79CAFAB085C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04134B2-4ACB-4A4F-A402-5C083DFC298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A8EA96C-B97B-4B13-8C28-14A73C1946C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BE61460-85FF-4D56-9F9E-BA65D0451F5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3393A057-2DCE-4191-AF39-0B931C854C2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94791645-502B-4B4D-ABAB-E467B401112B}"/>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5F5B0DB-9B25-4C51-83AA-7FCAFCEA5E6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FA9636C-CB76-45C4-8C8A-AEBD10935BE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F725D1FF-D997-4C71-8C98-7D32C5E0497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406B5D4D-9E07-4FF5-AD62-FA4364E398B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380E642C-0ADF-456E-9754-43F1825F1B2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DB5D2EBF-B9BE-4E46-BD71-FD39313AC124}"/>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889922CD-6152-4CCA-8550-7EA6C170B4F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2C2EDD63-E2F6-407D-A3D5-B9AA42E2876C}"/>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866E6A41-732D-4B44-B7C6-1572D57E8B7E}"/>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EC659490-0999-4869-8219-B2C806E3026B}"/>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DA416D99-28A3-425F-B069-7AF4F795DF6A}"/>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7604D8A7-DF17-4886-B5B2-1033726F6F82}"/>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CAE9DB3-7CDC-491B-8CAE-20A9615A5E73}"/>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2" name="テキスト ボックス 221">
          <a:extLst>
            <a:ext uri="{FF2B5EF4-FFF2-40B4-BE49-F238E27FC236}">
              <a16:creationId xmlns:a16="http://schemas.microsoft.com/office/drawing/2014/main" id="{F4D68059-1A6B-49DB-AE5D-6E6F7C9B1B6C}"/>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33A2F208-C132-4746-AC3F-85126338E89B}"/>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24C5251A-DFFD-45FA-B64B-9DFDD3146140}"/>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7C9579A-A069-4061-95E8-A7155CCB9913}"/>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132438</xdr:rowOff>
    </xdr:from>
    <xdr:to>
      <xdr:col>54</xdr:col>
      <xdr:colOff>189865</xdr:colOff>
      <xdr:row>64</xdr:row>
      <xdr:rowOff>40588</xdr:rowOff>
    </xdr:to>
    <xdr:cxnSp macro="">
      <xdr:nvCxnSpPr>
        <xdr:cNvPr id="226" name="直線コネクタ 225">
          <a:extLst>
            <a:ext uri="{FF2B5EF4-FFF2-40B4-BE49-F238E27FC236}">
              <a16:creationId xmlns:a16="http://schemas.microsoft.com/office/drawing/2014/main" id="{C91DECB7-D9BC-410E-91AA-C2B4228954D1}"/>
            </a:ext>
          </a:extLst>
        </xdr:cNvPr>
        <xdr:cNvCxnSpPr/>
      </xdr:nvCxnSpPr>
      <xdr:spPr>
        <a:xfrm flipV="1">
          <a:off x="9429115" y="9209763"/>
          <a:ext cx="0" cy="1203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44415</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A289D6FB-CC71-48CC-A2DF-D98B9989803F}"/>
            </a:ext>
          </a:extLst>
        </xdr:cNvPr>
        <xdr:cNvSpPr txBox="1"/>
      </xdr:nvSpPr>
      <xdr:spPr>
        <a:xfrm>
          <a:off x="9467850" y="104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40588</xdr:rowOff>
    </xdr:from>
    <xdr:to>
      <xdr:col>55</xdr:col>
      <xdr:colOff>88900</xdr:colOff>
      <xdr:row>64</xdr:row>
      <xdr:rowOff>40588</xdr:rowOff>
    </xdr:to>
    <xdr:cxnSp macro="">
      <xdr:nvCxnSpPr>
        <xdr:cNvPr id="228" name="直線コネクタ 227">
          <a:extLst>
            <a:ext uri="{FF2B5EF4-FFF2-40B4-BE49-F238E27FC236}">
              <a16:creationId xmlns:a16="http://schemas.microsoft.com/office/drawing/2014/main" id="{E7E09593-31C4-4537-8F25-22CBDAB32FEB}"/>
            </a:ext>
          </a:extLst>
        </xdr:cNvPr>
        <xdr:cNvCxnSpPr/>
      </xdr:nvCxnSpPr>
      <xdr:spPr>
        <a:xfrm>
          <a:off x="9363075" y="104133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79115</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4D205FBA-8FF4-4281-AD15-7DD2D1DBC617}"/>
            </a:ext>
          </a:extLst>
        </xdr:cNvPr>
        <xdr:cNvSpPr txBox="1"/>
      </xdr:nvSpPr>
      <xdr:spPr>
        <a:xfrm>
          <a:off x="9467850" y="8994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132438</xdr:rowOff>
    </xdr:from>
    <xdr:to>
      <xdr:col>55</xdr:col>
      <xdr:colOff>88900</xdr:colOff>
      <xdr:row>56</xdr:row>
      <xdr:rowOff>132438</xdr:rowOff>
    </xdr:to>
    <xdr:cxnSp macro="">
      <xdr:nvCxnSpPr>
        <xdr:cNvPr id="230" name="直線コネクタ 229">
          <a:extLst>
            <a:ext uri="{FF2B5EF4-FFF2-40B4-BE49-F238E27FC236}">
              <a16:creationId xmlns:a16="http://schemas.microsoft.com/office/drawing/2014/main" id="{1D0B08E2-FD6A-4846-9ED5-E2F5F52783D0}"/>
            </a:ext>
          </a:extLst>
        </xdr:cNvPr>
        <xdr:cNvCxnSpPr/>
      </xdr:nvCxnSpPr>
      <xdr:spPr>
        <a:xfrm>
          <a:off x="9363075" y="92097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27839</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E694CB40-2543-46C3-91B4-9737D5EDE391}"/>
            </a:ext>
          </a:extLst>
        </xdr:cNvPr>
        <xdr:cNvSpPr txBox="1"/>
      </xdr:nvSpPr>
      <xdr:spPr>
        <a:xfrm>
          <a:off x="9467850" y="99179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4962</xdr:rowOff>
    </xdr:from>
    <xdr:to>
      <xdr:col>55</xdr:col>
      <xdr:colOff>50800</xdr:colOff>
      <xdr:row>62</xdr:row>
      <xdr:rowOff>106562</xdr:rowOff>
    </xdr:to>
    <xdr:sp macro="" textlink="">
      <xdr:nvSpPr>
        <xdr:cNvPr id="232" name="フローチャート: 判断 231">
          <a:extLst>
            <a:ext uri="{FF2B5EF4-FFF2-40B4-BE49-F238E27FC236}">
              <a16:creationId xmlns:a16="http://schemas.microsoft.com/office/drawing/2014/main" id="{55E11EEA-77B9-4BA4-B300-0F51073A3FA0}"/>
            </a:ext>
          </a:extLst>
        </xdr:cNvPr>
        <xdr:cNvSpPr/>
      </xdr:nvSpPr>
      <xdr:spPr>
        <a:xfrm>
          <a:off x="9401175" y="1005701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8720</xdr:rowOff>
    </xdr:from>
    <xdr:to>
      <xdr:col>50</xdr:col>
      <xdr:colOff>165100</xdr:colOff>
      <xdr:row>62</xdr:row>
      <xdr:rowOff>110320</xdr:rowOff>
    </xdr:to>
    <xdr:sp macro="" textlink="">
      <xdr:nvSpPr>
        <xdr:cNvPr id="233" name="フローチャート: 判断 232">
          <a:extLst>
            <a:ext uri="{FF2B5EF4-FFF2-40B4-BE49-F238E27FC236}">
              <a16:creationId xmlns:a16="http://schemas.microsoft.com/office/drawing/2014/main" id="{1286503E-91CA-4B65-9517-3FB5C764C542}"/>
            </a:ext>
          </a:extLst>
        </xdr:cNvPr>
        <xdr:cNvSpPr/>
      </xdr:nvSpPr>
      <xdr:spPr>
        <a:xfrm>
          <a:off x="8639175" y="10060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127974</xdr:rowOff>
    </xdr:from>
    <xdr:to>
      <xdr:col>46</xdr:col>
      <xdr:colOff>38100</xdr:colOff>
      <xdr:row>63</xdr:row>
      <xdr:rowOff>58124</xdr:rowOff>
    </xdr:to>
    <xdr:sp macro="" textlink="">
      <xdr:nvSpPr>
        <xdr:cNvPr id="234" name="フローチャート: 判断 233">
          <a:extLst>
            <a:ext uri="{FF2B5EF4-FFF2-40B4-BE49-F238E27FC236}">
              <a16:creationId xmlns:a16="http://schemas.microsoft.com/office/drawing/2014/main" id="{CAB1CED2-BC2A-4688-A7F5-EB10A27CF064}"/>
            </a:ext>
          </a:extLst>
        </xdr:cNvPr>
        <xdr:cNvSpPr/>
      </xdr:nvSpPr>
      <xdr:spPr>
        <a:xfrm>
          <a:off x="7839075" y="101736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99677</xdr:rowOff>
    </xdr:from>
    <xdr:to>
      <xdr:col>41</xdr:col>
      <xdr:colOff>101600</xdr:colOff>
      <xdr:row>63</xdr:row>
      <xdr:rowOff>29827</xdr:rowOff>
    </xdr:to>
    <xdr:sp macro="" textlink="">
      <xdr:nvSpPr>
        <xdr:cNvPr id="235" name="フローチャート: 判断 234">
          <a:extLst>
            <a:ext uri="{FF2B5EF4-FFF2-40B4-BE49-F238E27FC236}">
              <a16:creationId xmlns:a16="http://schemas.microsoft.com/office/drawing/2014/main" id="{67EB2541-AAE9-47B1-92E0-F9244CD18971}"/>
            </a:ext>
          </a:extLst>
        </xdr:cNvPr>
        <xdr:cNvSpPr/>
      </xdr:nvSpPr>
      <xdr:spPr>
        <a:xfrm>
          <a:off x="7029450" y="101517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101684</xdr:rowOff>
    </xdr:from>
    <xdr:to>
      <xdr:col>36</xdr:col>
      <xdr:colOff>165100</xdr:colOff>
      <xdr:row>63</xdr:row>
      <xdr:rowOff>31834</xdr:rowOff>
    </xdr:to>
    <xdr:sp macro="" textlink="">
      <xdr:nvSpPr>
        <xdr:cNvPr id="236" name="フローチャート: 判断 235">
          <a:extLst>
            <a:ext uri="{FF2B5EF4-FFF2-40B4-BE49-F238E27FC236}">
              <a16:creationId xmlns:a16="http://schemas.microsoft.com/office/drawing/2014/main" id="{33F9AD40-BCB6-479C-978A-096F9A8A8B5A}"/>
            </a:ext>
          </a:extLst>
        </xdr:cNvPr>
        <xdr:cNvSpPr/>
      </xdr:nvSpPr>
      <xdr:spPr>
        <a:xfrm>
          <a:off x="6238875" y="1015373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7B8053C-18E4-4E9C-834A-FED247685FB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80908BD-1802-4A3B-A2CC-B92D9B13B4D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8DE51B0-6340-4956-96EF-005F9DA9A52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E141A7B-E81D-4BB4-B09F-CDB82AFF52E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B062A5A-F594-42EA-9D16-631627D9C61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55014</xdr:rowOff>
    </xdr:from>
    <xdr:to>
      <xdr:col>55</xdr:col>
      <xdr:colOff>50800</xdr:colOff>
      <xdr:row>63</xdr:row>
      <xdr:rowOff>156614</xdr:rowOff>
    </xdr:to>
    <xdr:sp macro="" textlink="">
      <xdr:nvSpPr>
        <xdr:cNvPr id="242" name="楕円 241">
          <a:extLst>
            <a:ext uri="{FF2B5EF4-FFF2-40B4-BE49-F238E27FC236}">
              <a16:creationId xmlns:a16="http://schemas.microsoft.com/office/drawing/2014/main" id="{CB555E3A-E828-4F2C-AFD8-31665DDBD06A}"/>
            </a:ext>
          </a:extLst>
        </xdr:cNvPr>
        <xdr:cNvSpPr/>
      </xdr:nvSpPr>
      <xdr:spPr>
        <a:xfrm>
          <a:off x="9401175" y="1026581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141391</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49479AD9-4745-41F7-ACF1-CBAB2332C7E8}"/>
            </a:ext>
          </a:extLst>
        </xdr:cNvPr>
        <xdr:cNvSpPr txBox="1"/>
      </xdr:nvSpPr>
      <xdr:spPr>
        <a:xfrm>
          <a:off x="9467850" y="1019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57762</xdr:rowOff>
    </xdr:from>
    <xdr:to>
      <xdr:col>50</xdr:col>
      <xdr:colOff>165100</xdr:colOff>
      <xdr:row>63</xdr:row>
      <xdr:rowOff>159362</xdr:rowOff>
    </xdr:to>
    <xdr:sp macro="" textlink="">
      <xdr:nvSpPr>
        <xdr:cNvPr id="244" name="楕円 243">
          <a:extLst>
            <a:ext uri="{FF2B5EF4-FFF2-40B4-BE49-F238E27FC236}">
              <a16:creationId xmlns:a16="http://schemas.microsoft.com/office/drawing/2014/main" id="{76F5990E-1C7F-47C8-A2B1-2E84E74F9F24}"/>
            </a:ext>
          </a:extLst>
        </xdr:cNvPr>
        <xdr:cNvSpPr/>
      </xdr:nvSpPr>
      <xdr:spPr>
        <a:xfrm>
          <a:off x="8639175" y="102685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105814</xdr:rowOff>
    </xdr:from>
    <xdr:to>
      <xdr:col>55</xdr:col>
      <xdr:colOff>0</xdr:colOff>
      <xdr:row>63</xdr:row>
      <xdr:rowOff>108562</xdr:rowOff>
    </xdr:to>
    <xdr:cxnSp macro="">
      <xdr:nvCxnSpPr>
        <xdr:cNvPr id="245" name="直線コネクタ 244">
          <a:extLst>
            <a:ext uri="{FF2B5EF4-FFF2-40B4-BE49-F238E27FC236}">
              <a16:creationId xmlns:a16="http://schemas.microsoft.com/office/drawing/2014/main" id="{0DC20E47-541F-459A-9799-7F15B9F23F8C}"/>
            </a:ext>
          </a:extLst>
        </xdr:cNvPr>
        <xdr:cNvCxnSpPr/>
      </xdr:nvCxnSpPr>
      <xdr:spPr>
        <a:xfrm flipV="1">
          <a:off x="8686800" y="10313439"/>
          <a:ext cx="74295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60898</xdr:rowOff>
    </xdr:from>
    <xdr:to>
      <xdr:col>46</xdr:col>
      <xdr:colOff>38100</xdr:colOff>
      <xdr:row>63</xdr:row>
      <xdr:rowOff>162498</xdr:rowOff>
    </xdr:to>
    <xdr:sp macro="" textlink="">
      <xdr:nvSpPr>
        <xdr:cNvPr id="246" name="楕円 245">
          <a:extLst>
            <a:ext uri="{FF2B5EF4-FFF2-40B4-BE49-F238E27FC236}">
              <a16:creationId xmlns:a16="http://schemas.microsoft.com/office/drawing/2014/main" id="{09DF2A5D-483C-40DF-A105-7012ED3A74BB}"/>
            </a:ext>
          </a:extLst>
        </xdr:cNvPr>
        <xdr:cNvSpPr/>
      </xdr:nvSpPr>
      <xdr:spPr>
        <a:xfrm>
          <a:off x="7839075" y="102748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108562</xdr:rowOff>
    </xdr:from>
    <xdr:to>
      <xdr:col>50</xdr:col>
      <xdr:colOff>114300</xdr:colOff>
      <xdr:row>63</xdr:row>
      <xdr:rowOff>111698</xdr:rowOff>
    </xdr:to>
    <xdr:cxnSp macro="">
      <xdr:nvCxnSpPr>
        <xdr:cNvPr id="247" name="直線コネクタ 246">
          <a:extLst>
            <a:ext uri="{FF2B5EF4-FFF2-40B4-BE49-F238E27FC236}">
              <a16:creationId xmlns:a16="http://schemas.microsoft.com/office/drawing/2014/main" id="{2D7F74A0-8EEE-4476-A28B-FBF9922E8192}"/>
            </a:ext>
          </a:extLst>
        </xdr:cNvPr>
        <xdr:cNvCxnSpPr/>
      </xdr:nvCxnSpPr>
      <xdr:spPr>
        <a:xfrm flipV="1">
          <a:off x="7886700" y="10316187"/>
          <a:ext cx="800100" cy="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62837</xdr:rowOff>
    </xdr:from>
    <xdr:to>
      <xdr:col>41</xdr:col>
      <xdr:colOff>101600</xdr:colOff>
      <xdr:row>63</xdr:row>
      <xdr:rowOff>164437</xdr:rowOff>
    </xdr:to>
    <xdr:sp macro="" textlink="">
      <xdr:nvSpPr>
        <xdr:cNvPr id="248" name="楕円 247">
          <a:extLst>
            <a:ext uri="{FF2B5EF4-FFF2-40B4-BE49-F238E27FC236}">
              <a16:creationId xmlns:a16="http://schemas.microsoft.com/office/drawing/2014/main" id="{52609A96-FD5D-4CFB-9A98-A647D09CB7F0}"/>
            </a:ext>
          </a:extLst>
        </xdr:cNvPr>
        <xdr:cNvSpPr/>
      </xdr:nvSpPr>
      <xdr:spPr>
        <a:xfrm>
          <a:off x="7029450" y="102768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111698</xdr:rowOff>
    </xdr:from>
    <xdr:to>
      <xdr:col>45</xdr:col>
      <xdr:colOff>177800</xdr:colOff>
      <xdr:row>63</xdr:row>
      <xdr:rowOff>113637</xdr:rowOff>
    </xdr:to>
    <xdr:cxnSp macro="">
      <xdr:nvCxnSpPr>
        <xdr:cNvPr id="249" name="直線コネクタ 248">
          <a:extLst>
            <a:ext uri="{FF2B5EF4-FFF2-40B4-BE49-F238E27FC236}">
              <a16:creationId xmlns:a16="http://schemas.microsoft.com/office/drawing/2014/main" id="{4F06E7AB-13F2-47DA-B55A-B357ED457980}"/>
            </a:ext>
          </a:extLst>
        </xdr:cNvPr>
        <xdr:cNvCxnSpPr/>
      </xdr:nvCxnSpPr>
      <xdr:spPr>
        <a:xfrm flipV="1">
          <a:off x="7077075" y="10322498"/>
          <a:ext cx="809625"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65145</xdr:rowOff>
    </xdr:from>
    <xdr:to>
      <xdr:col>36</xdr:col>
      <xdr:colOff>165100</xdr:colOff>
      <xdr:row>63</xdr:row>
      <xdr:rowOff>166745</xdr:rowOff>
    </xdr:to>
    <xdr:sp macro="" textlink="">
      <xdr:nvSpPr>
        <xdr:cNvPr id="250" name="楕円 249">
          <a:extLst>
            <a:ext uri="{FF2B5EF4-FFF2-40B4-BE49-F238E27FC236}">
              <a16:creationId xmlns:a16="http://schemas.microsoft.com/office/drawing/2014/main" id="{B1231742-AFA1-4B7E-A1E4-48B8153374D7}"/>
            </a:ext>
          </a:extLst>
        </xdr:cNvPr>
        <xdr:cNvSpPr/>
      </xdr:nvSpPr>
      <xdr:spPr>
        <a:xfrm>
          <a:off x="6238875" y="10279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113637</xdr:rowOff>
    </xdr:from>
    <xdr:to>
      <xdr:col>41</xdr:col>
      <xdr:colOff>50800</xdr:colOff>
      <xdr:row>63</xdr:row>
      <xdr:rowOff>115945</xdr:rowOff>
    </xdr:to>
    <xdr:cxnSp macro="">
      <xdr:nvCxnSpPr>
        <xdr:cNvPr id="251" name="直線コネクタ 250">
          <a:extLst>
            <a:ext uri="{FF2B5EF4-FFF2-40B4-BE49-F238E27FC236}">
              <a16:creationId xmlns:a16="http://schemas.microsoft.com/office/drawing/2014/main" id="{89F31E09-8873-4C24-9380-452CD4F01AF2}"/>
            </a:ext>
          </a:extLst>
        </xdr:cNvPr>
        <xdr:cNvCxnSpPr/>
      </xdr:nvCxnSpPr>
      <xdr:spPr>
        <a:xfrm flipV="1">
          <a:off x="6286500" y="10324437"/>
          <a:ext cx="790575"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126847</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2868A8D3-5834-435C-8AC3-D5C06B0E42FF}"/>
            </a:ext>
          </a:extLst>
        </xdr:cNvPr>
        <xdr:cNvSpPr txBox="1"/>
      </xdr:nvSpPr>
      <xdr:spPr>
        <a:xfrm>
          <a:off x="8399995" y="984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74651</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67AB743E-9325-4772-A45C-BB0340A4674C}"/>
            </a:ext>
          </a:extLst>
        </xdr:cNvPr>
        <xdr:cNvSpPr txBox="1"/>
      </xdr:nvSpPr>
      <xdr:spPr>
        <a:xfrm>
          <a:off x="7609420" y="996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46354</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AF63BBFC-CDC2-4C18-818A-0779A80ECF45}"/>
            </a:ext>
          </a:extLst>
        </xdr:cNvPr>
        <xdr:cNvSpPr txBox="1"/>
      </xdr:nvSpPr>
      <xdr:spPr>
        <a:xfrm>
          <a:off x="6818845" y="993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48361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CCE9E575-D088-40DC-88A7-2B2E0FA25A77}"/>
            </a:ext>
          </a:extLst>
        </xdr:cNvPr>
        <xdr:cNvSpPr txBox="1"/>
      </xdr:nvSpPr>
      <xdr:spPr>
        <a:xfrm>
          <a:off x="6009220" y="993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150489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24382741-20BC-4896-87F7-DBE0C9329EEF}"/>
            </a:ext>
          </a:extLst>
        </xdr:cNvPr>
        <xdr:cNvSpPr txBox="1"/>
      </xdr:nvSpPr>
      <xdr:spPr>
        <a:xfrm>
          <a:off x="8399995" y="1036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153625</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3181C6FC-BFB3-42DA-9F93-47DFC238F844}"/>
            </a:ext>
          </a:extLst>
        </xdr:cNvPr>
        <xdr:cNvSpPr txBox="1"/>
      </xdr:nvSpPr>
      <xdr:spPr>
        <a:xfrm>
          <a:off x="7609420" y="1036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155564</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B926C8D6-5173-4665-BD25-9F8A38CD4387}"/>
            </a:ext>
          </a:extLst>
        </xdr:cNvPr>
        <xdr:cNvSpPr txBox="1"/>
      </xdr:nvSpPr>
      <xdr:spPr>
        <a:xfrm>
          <a:off x="6818845" y="1036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157872</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B42F9E2D-6CED-4EAD-AE4E-5F39A5BFC7EC}"/>
            </a:ext>
          </a:extLst>
        </xdr:cNvPr>
        <xdr:cNvSpPr txBox="1"/>
      </xdr:nvSpPr>
      <xdr:spPr>
        <a:xfrm>
          <a:off x="6009220" y="1037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E6D9DBFC-D3C0-4063-9DEF-8533B49B050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A9C4B50-601D-448F-9A87-A54E3EA9BC0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3520ECAE-E70A-4277-9F09-EBB5D98107B1}"/>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751729E-0780-47CB-A906-81E485710FB0}"/>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D7A33433-3F22-4781-B644-03048A8ADFC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688E73E-ED70-4286-8F17-7ED1E7D3F52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75E5577-4020-4207-94EF-3934AD35086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12ABE517-026A-472C-9210-039B3CFCAC39}"/>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58BCDDD-F616-4EF8-89AB-CB5C863C37D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82753DDB-F32B-438C-8664-5DA095B90C9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E1FD362D-E031-4F4F-A7A2-7AA150B2BC51}"/>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D5053ED2-F59C-4088-8B53-80EB473A0B3E}"/>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3355B630-8109-4181-AF93-6CC4312B3554}"/>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FEFB82FA-AF70-4DC9-A91B-56D04FD3AEDC}"/>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84843025-1B12-4135-9FC4-0C00BC4824BB}"/>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FC14F7E6-32AC-401D-96EA-0EF11870CD97}"/>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4C0EE070-58CC-4100-8411-854012D23250}"/>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98796D5B-F145-483F-9691-2279E2904712}"/>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E68B246-72C3-4325-B3AF-4C3762B7FE25}"/>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32F4D945-3682-49D1-BDEA-61F1B6AF7A1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AAD647BE-C2F5-4110-BF44-9DE132C99162}"/>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9ED140BE-E7A9-4BBA-AA19-97BB9BB9912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17526</xdr:rowOff>
    </xdr:from>
    <xdr:to>
      <xdr:col>24</xdr:col>
      <xdr:colOff>62865</xdr:colOff>
      <xdr:row>85</xdr:row>
      <xdr:rowOff>127254</xdr:rowOff>
    </xdr:to>
    <xdr:cxnSp macro="">
      <xdr:nvCxnSpPr>
        <xdr:cNvPr id="282" name="直線コネクタ 281">
          <a:extLst>
            <a:ext uri="{FF2B5EF4-FFF2-40B4-BE49-F238E27FC236}">
              <a16:creationId xmlns:a16="http://schemas.microsoft.com/office/drawing/2014/main" id="{1A469A01-5A84-4C8D-9ECF-AC34CC83839E}"/>
            </a:ext>
          </a:extLst>
        </xdr:cNvPr>
        <xdr:cNvCxnSpPr/>
      </xdr:nvCxnSpPr>
      <xdr:spPr>
        <a:xfrm flipV="1">
          <a:off x="4180840" y="12819126"/>
          <a:ext cx="0" cy="10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BFAE6D06-F537-4B6A-8F9C-FC33490D9209}"/>
            </a:ext>
          </a:extLst>
        </xdr:cNvPr>
        <xdr:cNvSpPr txBox="1"/>
      </xdr:nvSpPr>
      <xdr:spPr>
        <a:xfrm>
          <a:off x="4219575" y="139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4" name="直線コネクタ 283">
          <a:extLst>
            <a:ext uri="{FF2B5EF4-FFF2-40B4-BE49-F238E27FC236}">
              <a16:creationId xmlns:a16="http://schemas.microsoft.com/office/drawing/2014/main" id="{1DC92A5D-FF2F-4A2D-811A-BDFEC2D2AA28}"/>
            </a:ext>
          </a:extLst>
        </xdr:cNvPr>
        <xdr:cNvCxnSpPr/>
      </xdr:nvCxnSpPr>
      <xdr:spPr>
        <a:xfrm>
          <a:off x="4105275" y="138972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135653</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6E00C0D2-B254-4B4E-913A-40845EA15878}"/>
            </a:ext>
          </a:extLst>
        </xdr:cNvPr>
        <xdr:cNvSpPr txBox="1"/>
      </xdr:nvSpPr>
      <xdr:spPr>
        <a:xfrm>
          <a:off x="4219575" y="12613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17526</xdr:rowOff>
    </xdr:from>
    <xdr:to>
      <xdr:col>24</xdr:col>
      <xdr:colOff>152400</xdr:colOff>
      <xdr:row>79</xdr:row>
      <xdr:rowOff>17526</xdr:rowOff>
    </xdr:to>
    <xdr:cxnSp macro="">
      <xdr:nvCxnSpPr>
        <xdr:cNvPr id="286" name="直線コネクタ 285">
          <a:extLst>
            <a:ext uri="{FF2B5EF4-FFF2-40B4-BE49-F238E27FC236}">
              <a16:creationId xmlns:a16="http://schemas.microsoft.com/office/drawing/2014/main" id="{02B6F18B-F440-4927-AF8D-C0B19CB69105}"/>
            </a:ext>
          </a:extLst>
        </xdr:cNvPr>
        <xdr:cNvCxnSpPr/>
      </xdr:nvCxnSpPr>
      <xdr:spPr>
        <a:xfrm>
          <a:off x="4105275" y="128191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93742</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CFB27CD5-36FE-4C8E-90DF-EB41C1870B22}"/>
            </a:ext>
          </a:extLst>
        </xdr:cNvPr>
        <xdr:cNvSpPr txBox="1"/>
      </xdr:nvSpPr>
      <xdr:spPr>
        <a:xfrm>
          <a:off x="4219575" y="13057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88" name="フローチャート: 判断 287">
          <a:extLst>
            <a:ext uri="{FF2B5EF4-FFF2-40B4-BE49-F238E27FC236}">
              <a16:creationId xmlns:a16="http://schemas.microsoft.com/office/drawing/2014/main" id="{FFA8EFCB-21E3-481D-83F2-5AEEEBE33743}"/>
            </a:ext>
          </a:extLst>
        </xdr:cNvPr>
        <xdr:cNvSpPr/>
      </xdr:nvSpPr>
      <xdr:spPr>
        <a:xfrm>
          <a:off x="4124325" y="13078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37592</xdr:rowOff>
    </xdr:from>
    <xdr:to>
      <xdr:col>20</xdr:col>
      <xdr:colOff>38100</xdr:colOff>
      <xdr:row>80</xdr:row>
      <xdr:rowOff>139192</xdr:rowOff>
    </xdr:to>
    <xdr:sp macro="" textlink="">
      <xdr:nvSpPr>
        <xdr:cNvPr id="289" name="フローチャート: 判断 288">
          <a:extLst>
            <a:ext uri="{FF2B5EF4-FFF2-40B4-BE49-F238E27FC236}">
              <a16:creationId xmlns:a16="http://schemas.microsoft.com/office/drawing/2014/main" id="{494C3D53-3363-4FB5-B784-ECD6380D5106}"/>
            </a:ext>
          </a:extLst>
        </xdr:cNvPr>
        <xdr:cNvSpPr/>
      </xdr:nvSpPr>
      <xdr:spPr>
        <a:xfrm>
          <a:off x="3381375" y="130011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14732</xdr:rowOff>
    </xdr:from>
    <xdr:to>
      <xdr:col>15</xdr:col>
      <xdr:colOff>101600</xdr:colOff>
      <xdr:row>78</xdr:row>
      <xdr:rowOff>116332</xdr:rowOff>
    </xdr:to>
    <xdr:sp macro="" textlink="">
      <xdr:nvSpPr>
        <xdr:cNvPr id="290" name="フローチャート: 判断 289">
          <a:extLst>
            <a:ext uri="{FF2B5EF4-FFF2-40B4-BE49-F238E27FC236}">
              <a16:creationId xmlns:a16="http://schemas.microsoft.com/office/drawing/2014/main" id="{28EFC767-3352-4E08-96C6-20B376E6AD7A}"/>
            </a:ext>
          </a:extLst>
        </xdr:cNvPr>
        <xdr:cNvSpPr/>
      </xdr:nvSpPr>
      <xdr:spPr>
        <a:xfrm>
          <a:off x="2571750" y="126512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106172</xdr:rowOff>
    </xdr:from>
    <xdr:to>
      <xdr:col>10</xdr:col>
      <xdr:colOff>165100</xdr:colOff>
      <xdr:row>79</xdr:row>
      <xdr:rowOff>36322</xdr:rowOff>
    </xdr:to>
    <xdr:sp macro="" textlink="">
      <xdr:nvSpPr>
        <xdr:cNvPr id="291" name="フローチャート: 判断 290">
          <a:extLst>
            <a:ext uri="{FF2B5EF4-FFF2-40B4-BE49-F238E27FC236}">
              <a16:creationId xmlns:a16="http://schemas.microsoft.com/office/drawing/2014/main" id="{C2260889-A930-40A7-944F-3817E844715F}"/>
            </a:ext>
          </a:extLst>
        </xdr:cNvPr>
        <xdr:cNvSpPr/>
      </xdr:nvSpPr>
      <xdr:spPr>
        <a:xfrm>
          <a:off x="1781175" y="127426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170180</xdr:rowOff>
    </xdr:from>
    <xdr:to>
      <xdr:col>6</xdr:col>
      <xdr:colOff>38100</xdr:colOff>
      <xdr:row>79</xdr:row>
      <xdr:rowOff>100330</xdr:rowOff>
    </xdr:to>
    <xdr:sp macro="" textlink="">
      <xdr:nvSpPr>
        <xdr:cNvPr id="292" name="フローチャート: 判断 291">
          <a:extLst>
            <a:ext uri="{FF2B5EF4-FFF2-40B4-BE49-F238E27FC236}">
              <a16:creationId xmlns:a16="http://schemas.microsoft.com/office/drawing/2014/main" id="{9299B176-F47A-4ADD-93C7-E23819F6F347}"/>
            </a:ext>
          </a:extLst>
        </xdr:cNvPr>
        <xdr:cNvSpPr/>
      </xdr:nvSpPr>
      <xdr:spPr>
        <a:xfrm>
          <a:off x="981075" y="128003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6962992-6948-42D7-98DD-9A22AEB2AEF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0869FEB-505B-4E3E-9252-C23BCA8824E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D9D729E-80CC-475C-A15B-9C61DC7AF63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C670FEC-F091-4743-A803-550431E6571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CA32C69-0581-4B0A-98E8-B12A4E0ECF7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106172</xdr:rowOff>
    </xdr:from>
    <xdr:to>
      <xdr:col>24</xdr:col>
      <xdr:colOff>114300</xdr:colOff>
      <xdr:row>81</xdr:row>
      <xdr:rowOff>36322</xdr:rowOff>
    </xdr:to>
    <xdr:sp macro="" textlink="">
      <xdr:nvSpPr>
        <xdr:cNvPr id="298" name="楕円 297">
          <a:extLst>
            <a:ext uri="{FF2B5EF4-FFF2-40B4-BE49-F238E27FC236}">
              <a16:creationId xmlns:a16="http://schemas.microsoft.com/office/drawing/2014/main" id="{C1152DA6-B6DA-481E-8ED6-B2A6A58D3680}"/>
            </a:ext>
          </a:extLst>
        </xdr:cNvPr>
        <xdr:cNvSpPr/>
      </xdr:nvSpPr>
      <xdr:spPr>
        <a:xfrm>
          <a:off x="4124325" y="130665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129049</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AC767D25-3FD5-4CCE-AAAD-7421938EB9D8}"/>
            </a:ext>
          </a:extLst>
        </xdr:cNvPr>
        <xdr:cNvSpPr txBox="1"/>
      </xdr:nvSpPr>
      <xdr:spPr>
        <a:xfrm>
          <a:off x="4219575" y="12927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99313</xdr:rowOff>
    </xdr:from>
    <xdr:to>
      <xdr:col>20</xdr:col>
      <xdr:colOff>38100</xdr:colOff>
      <xdr:row>80</xdr:row>
      <xdr:rowOff>29463</xdr:rowOff>
    </xdr:to>
    <xdr:sp macro="" textlink="">
      <xdr:nvSpPr>
        <xdr:cNvPr id="300" name="楕円 299">
          <a:extLst>
            <a:ext uri="{FF2B5EF4-FFF2-40B4-BE49-F238E27FC236}">
              <a16:creationId xmlns:a16="http://schemas.microsoft.com/office/drawing/2014/main" id="{3EF2278E-B945-46EC-B97E-F981C053053C}"/>
            </a:ext>
          </a:extLst>
        </xdr:cNvPr>
        <xdr:cNvSpPr/>
      </xdr:nvSpPr>
      <xdr:spPr>
        <a:xfrm>
          <a:off x="3381375" y="129040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150113</xdr:rowOff>
    </xdr:from>
    <xdr:to>
      <xdr:col>24</xdr:col>
      <xdr:colOff>63500</xdr:colOff>
      <xdr:row>80</xdr:row>
      <xdr:rowOff>156972</xdr:rowOff>
    </xdr:to>
    <xdr:cxnSp macro="">
      <xdr:nvCxnSpPr>
        <xdr:cNvPr id="301" name="直線コネクタ 300">
          <a:extLst>
            <a:ext uri="{FF2B5EF4-FFF2-40B4-BE49-F238E27FC236}">
              <a16:creationId xmlns:a16="http://schemas.microsoft.com/office/drawing/2014/main" id="{7FF56195-B282-4D84-9DEF-874EFF272BFF}"/>
            </a:ext>
          </a:extLst>
        </xdr:cNvPr>
        <xdr:cNvCxnSpPr/>
      </xdr:nvCxnSpPr>
      <xdr:spPr>
        <a:xfrm>
          <a:off x="3429000" y="12951713"/>
          <a:ext cx="752475" cy="17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115315</xdr:rowOff>
    </xdr:from>
    <xdr:to>
      <xdr:col>15</xdr:col>
      <xdr:colOff>101600</xdr:colOff>
      <xdr:row>79</xdr:row>
      <xdr:rowOff>45465</xdr:rowOff>
    </xdr:to>
    <xdr:sp macro="" textlink="">
      <xdr:nvSpPr>
        <xdr:cNvPr id="302" name="楕円 301">
          <a:extLst>
            <a:ext uri="{FF2B5EF4-FFF2-40B4-BE49-F238E27FC236}">
              <a16:creationId xmlns:a16="http://schemas.microsoft.com/office/drawing/2014/main" id="{FE33CC88-0AF3-4693-A182-1B24DE5A5EA7}"/>
            </a:ext>
          </a:extLst>
        </xdr:cNvPr>
        <xdr:cNvSpPr/>
      </xdr:nvSpPr>
      <xdr:spPr>
        <a:xfrm>
          <a:off x="2571750" y="127549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166115</xdr:rowOff>
    </xdr:from>
    <xdr:to>
      <xdr:col>19</xdr:col>
      <xdr:colOff>177800</xdr:colOff>
      <xdr:row>79</xdr:row>
      <xdr:rowOff>150113</xdr:rowOff>
    </xdr:to>
    <xdr:cxnSp macro="">
      <xdr:nvCxnSpPr>
        <xdr:cNvPr id="303" name="直線コネクタ 302">
          <a:extLst>
            <a:ext uri="{FF2B5EF4-FFF2-40B4-BE49-F238E27FC236}">
              <a16:creationId xmlns:a16="http://schemas.microsoft.com/office/drawing/2014/main" id="{0D46F5D0-475A-440E-BA3A-F8DF64AB5024}"/>
            </a:ext>
          </a:extLst>
        </xdr:cNvPr>
        <xdr:cNvCxnSpPr/>
      </xdr:nvCxnSpPr>
      <xdr:spPr>
        <a:xfrm>
          <a:off x="2619375" y="12802615"/>
          <a:ext cx="809625"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167894</xdr:rowOff>
    </xdr:from>
    <xdr:to>
      <xdr:col>10</xdr:col>
      <xdr:colOff>165100</xdr:colOff>
      <xdr:row>78</xdr:row>
      <xdr:rowOff>98044</xdr:rowOff>
    </xdr:to>
    <xdr:sp macro="" textlink="">
      <xdr:nvSpPr>
        <xdr:cNvPr id="304" name="楕円 303">
          <a:extLst>
            <a:ext uri="{FF2B5EF4-FFF2-40B4-BE49-F238E27FC236}">
              <a16:creationId xmlns:a16="http://schemas.microsoft.com/office/drawing/2014/main" id="{F24AE6FF-3FAF-4BDD-83B5-AB305C3EDBC0}"/>
            </a:ext>
          </a:extLst>
        </xdr:cNvPr>
        <xdr:cNvSpPr/>
      </xdr:nvSpPr>
      <xdr:spPr>
        <a:xfrm>
          <a:off x="1781175" y="126424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47244</xdr:rowOff>
    </xdr:from>
    <xdr:to>
      <xdr:col>15</xdr:col>
      <xdr:colOff>50800</xdr:colOff>
      <xdr:row>78</xdr:row>
      <xdr:rowOff>166115</xdr:rowOff>
    </xdr:to>
    <xdr:cxnSp macro="">
      <xdr:nvCxnSpPr>
        <xdr:cNvPr id="305" name="直線コネクタ 304">
          <a:extLst>
            <a:ext uri="{FF2B5EF4-FFF2-40B4-BE49-F238E27FC236}">
              <a16:creationId xmlns:a16="http://schemas.microsoft.com/office/drawing/2014/main" id="{AE937F25-9B03-49DB-B5E3-7894EDF7E9E8}"/>
            </a:ext>
          </a:extLst>
        </xdr:cNvPr>
        <xdr:cNvCxnSpPr/>
      </xdr:nvCxnSpPr>
      <xdr:spPr>
        <a:xfrm>
          <a:off x="1828800" y="12690094"/>
          <a:ext cx="790575" cy="1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167894</xdr:rowOff>
    </xdr:from>
    <xdr:to>
      <xdr:col>6</xdr:col>
      <xdr:colOff>38100</xdr:colOff>
      <xdr:row>78</xdr:row>
      <xdr:rowOff>98044</xdr:rowOff>
    </xdr:to>
    <xdr:sp macro="" textlink="">
      <xdr:nvSpPr>
        <xdr:cNvPr id="306" name="楕円 305">
          <a:extLst>
            <a:ext uri="{FF2B5EF4-FFF2-40B4-BE49-F238E27FC236}">
              <a16:creationId xmlns:a16="http://schemas.microsoft.com/office/drawing/2014/main" id="{BD5C9D5A-69B8-4580-B8B5-D010A8596593}"/>
            </a:ext>
          </a:extLst>
        </xdr:cNvPr>
        <xdr:cNvSpPr/>
      </xdr:nvSpPr>
      <xdr:spPr>
        <a:xfrm>
          <a:off x="981075" y="126424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47244</xdr:rowOff>
    </xdr:from>
    <xdr:to>
      <xdr:col>10</xdr:col>
      <xdr:colOff>114300</xdr:colOff>
      <xdr:row>78</xdr:row>
      <xdr:rowOff>47244</xdr:rowOff>
    </xdr:to>
    <xdr:cxnSp macro="">
      <xdr:nvCxnSpPr>
        <xdr:cNvPr id="307" name="直線コネクタ 306">
          <a:extLst>
            <a:ext uri="{FF2B5EF4-FFF2-40B4-BE49-F238E27FC236}">
              <a16:creationId xmlns:a16="http://schemas.microsoft.com/office/drawing/2014/main" id="{AA1485AE-E7BF-4A85-92C3-1F22B6CA52B6}"/>
            </a:ext>
          </a:extLst>
        </xdr:cNvPr>
        <xdr:cNvCxnSpPr/>
      </xdr:nvCxnSpPr>
      <xdr:spPr>
        <a:xfrm>
          <a:off x="1028700" y="1269009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130319</xdr:rowOff>
    </xdr:from>
    <xdr:ext cx="405111" cy="259045"/>
    <xdr:sp macro="" textlink="">
      <xdr:nvSpPr>
        <xdr:cNvPr id="308" name="n_1aveValue【公営住宅】&#10;有形固定資産減価償却率">
          <a:extLst>
            <a:ext uri="{FF2B5EF4-FFF2-40B4-BE49-F238E27FC236}">
              <a16:creationId xmlns:a16="http://schemas.microsoft.com/office/drawing/2014/main" id="{F7D229D9-BB3C-4457-A962-3F8F9BD1F473}"/>
            </a:ext>
          </a:extLst>
        </xdr:cNvPr>
        <xdr:cNvSpPr txBox="1"/>
      </xdr:nvSpPr>
      <xdr:spPr>
        <a:xfrm>
          <a:off x="3239144" y="13093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132859</xdr:rowOff>
    </xdr:from>
    <xdr:ext cx="405111" cy="259045"/>
    <xdr:sp macro="" textlink="">
      <xdr:nvSpPr>
        <xdr:cNvPr id="309" name="n_2aveValue【公営住宅】&#10;有形固定資産減価償却率">
          <a:extLst>
            <a:ext uri="{FF2B5EF4-FFF2-40B4-BE49-F238E27FC236}">
              <a16:creationId xmlns:a16="http://schemas.microsoft.com/office/drawing/2014/main" id="{A3A1AB18-A7B5-4005-9376-B731C5D5A245}"/>
            </a:ext>
          </a:extLst>
        </xdr:cNvPr>
        <xdr:cNvSpPr txBox="1"/>
      </xdr:nvSpPr>
      <xdr:spPr>
        <a:xfrm>
          <a:off x="2439044" y="1244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27449</xdr:rowOff>
    </xdr:from>
    <xdr:ext cx="405111" cy="259045"/>
    <xdr:sp macro="" textlink="">
      <xdr:nvSpPr>
        <xdr:cNvPr id="310" name="n_3aveValue【公営住宅】&#10;有形固定資産減価償却率">
          <a:extLst>
            <a:ext uri="{FF2B5EF4-FFF2-40B4-BE49-F238E27FC236}">
              <a16:creationId xmlns:a16="http://schemas.microsoft.com/office/drawing/2014/main" id="{1E53CAD1-5B33-4E2A-9FDC-9FE1BAE62E88}"/>
            </a:ext>
          </a:extLst>
        </xdr:cNvPr>
        <xdr:cNvSpPr txBox="1"/>
      </xdr:nvSpPr>
      <xdr:spPr>
        <a:xfrm>
          <a:off x="1648469" y="12832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91457</xdr:rowOff>
    </xdr:from>
    <xdr:ext cx="405111" cy="259045"/>
    <xdr:sp macro="" textlink="">
      <xdr:nvSpPr>
        <xdr:cNvPr id="311" name="n_4aveValue【公営住宅】&#10;有形固定資産減価償却率">
          <a:extLst>
            <a:ext uri="{FF2B5EF4-FFF2-40B4-BE49-F238E27FC236}">
              <a16:creationId xmlns:a16="http://schemas.microsoft.com/office/drawing/2014/main" id="{656CD5AC-5955-4281-AF1E-6FBDB310144B}"/>
            </a:ext>
          </a:extLst>
        </xdr:cNvPr>
        <xdr:cNvSpPr txBox="1"/>
      </xdr:nvSpPr>
      <xdr:spPr>
        <a:xfrm>
          <a:off x="848369" y="1288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45990</xdr:rowOff>
    </xdr:from>
    <xdr:ext cx="405111" cy="259045"/>
    <xdr:sp macro="" textlink="">
      <xdr:nvSpPr>
        <xdr:cNvPr id="312" name="n_1mainValue【公営住宅】&#10;有形固定資産減価償却率">
          <a:extLst>
            <a:ext uri="{FF2B5EF4-FFF2-40B4-BE49-F238E27FC236}">
              <a16:creationId xmlns:a16="http://schemas.microsoft.com/office/drawing/2014/main" id="{C36D55B5-49F2-4639-B76E-D2C3A95F9A50}"/>
            </a:ext>
          </a:extLst>
        </xdr:cNvPr>
        <xdr:cNvSpPr txBox="1"/>
      </xdr:nvSpPr>
      <xdr:spPr>
        <a:xfrm>
          <a:off x="3239144" y="12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36592</xdr:rowOff>
    </xdr:from>
    <xdr:ext cx="405111" cy="259045"/>
    <xdr:sp macro="" textlink="">
      <xdr:nvSpPr>
        <xdr:cNvPr id="313" name="n_2mainValue【公営住宅】&#10;有形固定資産減価償却率">
          <a:extLst>
            <a:ext uri="{FF2B5EF4-FFF2-40B4-BE49-F238E27FC236}">
              <a16:creationId xmlns:a16="http://schemas.microsoft.com/office/drawing/2014/main" id="{E4588EDD-D82F-43E3-BCE7-1B148D8CE3B9}"/>
            </a:ext>
          </a:extLst>
        </xdr:cNvPr>
        <xdr:cNvSpPr txBox="1"/>
      </xdr:nvSpPr>
      <xdr:spPr>
        <a:xfrm>
          <a:off x="2439044" y="1283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114571</xdr:rowOff>
    </xdr:from>
    <xdr:ext cx="405111" cy="259045"/>
    <xdr:sp macro="" textlink="">
      <xdr:nvSpPr>
        <xdr:cNvPr id="314" name="n_3mainValue【公営住宅】&#10;有形固定資産減価償却率">
          <a:extLst>
            <a:ext uri="{FF2B5EF4-FFF2-40B4-BE49-F238E27FC236}">
              <a16:creationId xmlns:a16="http://schemas.microsoft.com/office/drawing/2014/main" id="{A556D17B-20A2-4A68-9D5B-EBBF56454BC4}"/>
            </a:ext>
          </a:extLst>
        </xdr:cNvPr>
        <xdr:cNvSpPr txBox="1"/>
      </xdr:nvSpPr>
      <xdr:spPr>
        <a:xfrm>
          <a:off x="1648469" y="1243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114571</xdr:rowOff>
    </xdr:from>
    <xdr:ext cx="405111" cy="259045"/>
    <xdr:sp macro="" textlink="">
      <xdr:nvSpPr>
        <xdr:cNvPr id="315" name="n_4mainValue【公営住宅】&#10;有形固定資産減価償却率">
          <a:extLst>
            <a:ext uri="{FF2B5EF4-FFF2-40B4-BE49-F238E27FC236}">
              <a16:creationId xmlns:a16="http://schemas.microsoft.com/office/drawing/2014/main" id="{1490FF50-F9FC-4794-BB3C-DDB0ED3F4339}"/>
            </a:ext>
          </a:extLst>
        </xdr:cNvPr>
        <xdr:cNvSpPr txBox="1"/>
      </xdr:nvSpPr>
      <xdr:spPr>
        <a:xfrm>
          <a:off x="848369" y="1243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F774DC87-401F-43FE-A2D6-3E7C34486D8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C2E5D174-ECFF-4D8F-B582-470628502408}"/>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6388CC8D-4C7F-485F-9A58-E567A7AD7F6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82A4BE50-1D0D-4B1E-BF2B-6C1307DD22E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9F518271-45D5-42BB-A83E-63E15E363FE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B0CAB374-9C6F-4567-9422-C69A329252E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23F0B6BE-42D0-4594-922E-90621CEDDEA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1D6B50B1-258E-4564-BD8C-99AC5260847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4ABBB86B-1E7E-49A4-B931-44CC7BA93BC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1881C194-E31B-4BE4-8CEB-5D4DF07236B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987D09F5-32AA-43C2-9B69-598EC92529C3}"/>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A2426F88-BB20-4D30-9737-F1050E2A79EF}"/>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EF16B6C6-83DB-4F50-B954-D3BA548E17DC}"/>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7798B1CF-2DB9-4BE3-8125-4CE47FC0BBB8}"/>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1838F29E-F6D5-422C-B140-C9CB98587863}"/>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01234EDF-F74E-4DEE-A3D3-3B7A56509F94}"/>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9E663D9A-A95B-428D-8E4B-3BA3A601442E}"/>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9EADDB6-5F89-462C-8B37-6AEC3051CFF5}"/>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7D273FD-D40F-4AA2-AB43-2839EBA2E2F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F94025F4-DA3C-4EC8-8262-2A09A00814C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1751BFC7-2732-478B-91DA-FEE9BB88D40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130911</xdr:rowOff>
    </xdr:from>
    <xdr:to>
      <xdr:col>54</xdr:col>
      <xdr:colOff>189865</xdr:colOff>
      <xdr:row>85</xdr:row>
      <xdr:rowOff>113537</xdr:rowOff>
    </xdr:to>
    <xdr:cxnSp macro="">
      <xdr:nvCxnSpPr>
        <xdr:cNvPr id="337" name="直線コネクタ 336">
          <a:extLst>
            <a:ext uri="{FF2B5EF4-FFF2-40B4-BE49-F238E27FC236}">
              <a16:creationId xmlns:a16="http://schemas.microsoft.com/office/drawing/2014/main" id="{84285A31-A16A-44AC-BD99-E13991C825A8}"/>
            </a:ext>
          </a:extLst>
        </xdr:cNvPr>
        <xdr:cNvCxnSpPr/>
      </xdr:nvCxnSpPr>
      <xdr:spPr>
        <a:xfrm flipV="1">
          <a:off x="9429115" y="12770586"/>
          <a:ext cx="0" cy="111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117364</xdr:rowOff>
    </xdr:from>
    <xdr:ext cx="469744" cy="259045"/>
    <xdr:sp macro="" textlink="">
      <xdr:nvSpPr>
        <xdr:cNvPr id="338" name="【公営住宅】&#10;一人当たり面積最小値テキスト">
          <a:extLst>
            <a:ext uri="{FF2B5EF4-FFF2-40B4-BE49-F238E27FC236}">
              <a16:creationId xmlns:a16="http://schemas.microsoft.com/office/drawing/2014/main" id="{6C6C0C6D-8C9F-463B-9EFE-D10FE5657449}"/>
            </a:ext>
          </a:extLst>
        </xdr:cNvPr>
        <xdr:cNvSpPr txBox="1"/>
      </xdr:nvSpPr>
      <xdr:spPr>
        <a:xfrm>
          <a:off x="9467850" y="1389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113537</xdr:rowOff>
    </xdr:from>
    <xdr:to>
      <xdr:col>55</xdr:col>
      <xdr:colOff>88900</xdr:colOff>
      <xdr:row>85</xdr:row>
      <xdr:rowOff>113537</xdr:rowOff>
    </xdr:to>
    <xdr:cxnSp macro="">
      <xdr:nvCxnSpPr>
        <xdr:cNvPr id="339" name="直線コネクタ 338">
          <a:extLst>
            <a:ext uri="{FF2B5EF4-FFF2-40B4-BE49-F238E27FC236}">
              <a16:creationId xmlns:a16="http://schemas.microsoft.com/office/drawing/2014/main" id="{F7434438-0C60-425D-898A-677B0EA4D3C7}"/>
            </a:ext>
          </a:extLst>
        </xdr:cNvPr>
        <xdr:cNvCxnSpPr/>
      </xdr:nvCxnSpPr>
      <xdr:spPr>
        <a:xfrm>
          <a:off x="9363075" y="138866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77588</xdr:rowOff>
    </xdr:from>
    <xdr:ext cx="469744" cy="259045"/>
    <xdr:sp macro="" textlink="">
      <xdr:nvSpPr>
        <xdr:cNvPr id="340" name="【公営住宅】&#10;一人当たり面積最大値テキスト">
          <a:extLst>
            <a:ext uri="{FF2B5EF4-FFF2-40B4-BE49-F238E27FC236}">
              <a16:creationId xmlns:a16="http://schemas.microsoft.com/office/drawing/2014/main" id="{FB0B0BBF-9B09-4C35-A434-903213FF67AA}"/>
            </a:ext>
          </a:extLst>
        </xdr:cNvPr>
        <xdr:cNvSpPr txBox="1"/>
      </xdr:nvSpPr>
      <xdr:spPr>
        <a:xfrm>
          <a:off x="9467850" y="125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130911</xdr:rowOff>
    </xdr:from>
    <xdr:to>
      <xdr:col>55</xdr:col>
      <xdr:colOff>88900</xdr:colOff>
      <xdr:row>78</xdr:row>
      <xdr:rowOff>130911</xdr:rowOff>
    </xdr:to>
    <xdr:cxnSp macro="">
      <xdr:nvCxnSpPr>
        <xdr:cNvPr id="341" name="直線コネクタ 340">
          <a:extLst>
            <a:ext uri="{FF2B5EF4-FFF2-40B4-BE49-F238E27FC236}">
              <a16:creationId xmlns:a16="http://schemas.microsoft.com/office/drawing/2014/main" id="{B9151027-AD65-4AED-AE8B-7AE7196C0407}"/>
            </a:ext>
          </a:extLst>
        </xdr:cNvPr>
        <xdr:cNvCxnSpPr/>
      </xdr:nvCxnSpPr>
      <xdr:spPr>
        <a:xfrm>
          <a:off x="9363075" y="127705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142764</xdr:rowOff>
    </xdr:from>
    <xdr:ext cx="469744" cy="259045"/>
    <xdr:sp macro="" textlink="">
      <xdr:nvSpPr>
        <xdr:cNvPr id="342" name="【公営住宅】&#10;一人当たり面積平均値テキスト">
          <a:extLst>
            <a:ext uri="{FF2B5EF4-FFF2-40B4-BE49-F238E27FC236}">
              <a16:creationId xmlns:a16="http://schemas.microsoft.com/office/drawing/2014/main" id="{0A56CE2F-B4CA-41FA-B516-399D91858A40}"/>
            </a:ext>
          </a:extLst>
        </xdr:cNvPr>
        <xdr:cNvSpPr txBox="1"/>
      </xdr:nvSpPr>
      <xdr:spPr>
        <a:xfrm>
          <a:off x="9467850" y="13433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119887</xdr:rowOff>
    </xdr:from>
    <xdr:to>
      <xdr:col>55</xdr:col>
      <xdr:colOff>50800</xdr:colOff>
      <xdr:row>84</xdr:row>
      <xdr:rowOff>50037</xdr:rowOff>
    </xdr:to>
    <xdr:sp macro="" textlink="">
      <xdr:nvSpPr>
        <xdr:cNvPr id="343" name="フローチャート: 判断 342">
          <a:extLst>
            <a:ext uri="{FF2B5EF4-FFF2-40B4-BE49-F238E27FC236}">
              <a16:creationId xmlns:a16="http://schemas.microsoft.com/office/drawing/2014/main" id="{8DBB35D6-6255-4C79-98F7-0460AAE4225E}"/>
            </a:ext>
          </a:extLst>
        </xdr:cNvPr>
        <xdr:cNvSpPr/>
      </xdr:nvSpPr>
      <xdr:spPr>
        <a:xfrm>
          <a:off x="9401175" y="1357236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122174</xdr:rowOff>
    </xdr:from>
    <xdr:to>
      <xdr:col>50</xdr:col>
      <xdr:colOff>165100</xdr:colOff>
      <xdr:row>84</xdr:row>
      <xdr:rowOff>52324</xdr:rowOff>
    </xdr:to>
    <xdr:sp macro="" textlink="">
      <xdr:nvSpPr>
        <xdr:cNvPr id="344" name="フローチャート: 判断 343">
          <a:extLst>
            <a:ext uri="{FF2B5EF4-FFF2-40B4-BE49-F238E27FC236}">
              <a16:creationId xmlns:a16="http://schemas.microsoft.com/office/drawing/2014/main" id="{B8085699-27A2-4E0D-90A9-0949D174525F}"/>
            </a:ext>
          </a:extLst>
        </xdr:cNvPr>
        <xdr:cNvSpPr/>
      </xdr:nvSpPr>
      <xdr:spPr>
        <a:xfrm>
          <a:off x="8639175" y="1357464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163779</xdr:rowOff>
    </xdr:from>
    <xdr:to>
      <xdr:col>46</xdr:col>
      <xdr:colOff>38100</xdr:colOff>
      <xdr:row>84</xdr:row>
      <xdr:rowOff>93929</xdr:rowOff>
    </xdr:to>
    <xdr:sp macro="" textlink="">
      <xdr:nvSpPr>
        <xdr:cNvPr id="345" name="フローチャート: 判断 344">
          <a:extLst>
            <a:ext uri="{FF2B5EF4-FFF2-40B4-BE49-F238E27FC236}">
              <a16:creationId xmlns:a16="http://schemas.microsoft.com/office/drawing/2014/main" id="{A0D50394-4EC2-4E78-A046-28B7E73C849F}"/>
            </a:ext>
          </a:extLst>
        </xdr:cNvPr>
        <xdr:cNvSpPr/>
      </xdr:nvSpPr>
      <xdr:spPr>
        <a:xfrm>
          <a:off x="7839075" y="136099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xdr:rowOff>
    </xdr:from>
    <xdr:to>
      <xdr:col>41</xdr:col>
      <xdr:colOff>101600</xdr:colOff>
      <xdr:row>84</xdr:row>
      <xdr:rowOff>102158</xdr:rowOff>
    </xdr:to>
    <xdr:sp macro="" textlink="">
      <xdr:nvSpPr>
        <xdr:cNvPr id="346" name="フローチャート: 判断 345">
          <a:extLst>
            <a:ext uri="{FF2B5EF4-FFF2-40B4-BE49-F238E27FC236}">
              <a16:creationId xmlns:a16="http://schemas.microsoft.com/office/drawing/2014/main" id="{6358F9CF-E0AF-44CC-B387-A4C52020FBA7}"/>
            </a:ext>
          </a:extLst>
        </xdr:cNvPr>
        <xdr:cNvSpPr/>
      </xdr:nvSpPr>
      <xdr:spPr>
        <a:xfrm>
          <a:off x="7029450" y="136117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47" name="フローチャート: 判断 346">
          <a:extLst>
            <a:ext uri="{FF2B5EF4-FFF2-40B4-BE49-F238E27FC236}">
              <a16:creationId xmlns:a16="http://schemas.microsoft.com/office/drawing/2014/main" id="{F39F42C4-3E67-4D07-9B5B-E8D3369F8295}"/>
            </a:ext>
          </a:extLst>
        </xdr:cNvPr>
        <xdr:cNvSpPr/>
      </xdr:nvSpPr>
      <xdr:spPr>
        <a:xfrm>
          <a:off x="6238875" y="136410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719E1DA5-17F2-4531-A128-66B91100B9D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FA05D4B-C672-4FC7-AC1D-80E6429A823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2204716-A843-4E12-965F-E4510979640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CB98C21-79D7-474A-97E0-74FB9758191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4FD976A-73C8-432F-AE5A-C3DADC2E181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53136</xdr:rowOff>
    </xdr:from>
    <xdr:to>
      <xdr:col>55</xdr:col>
      <xdr:colOff>50800</xdr:colOff>
      <xdr:row>84</xdr:row>
      <xdr:rowOff>154736</xdr:rowOff>
    </xdr:to>
    <xdr:sp macro="" textlink="">
      <xdr:nvSpPr>
        <xdr:cNvPr id="353" name="楕円 352">
          <a:extLst>
            <a:ext uri="{FF2B5EF4-FFF2-40B4-BE49-F238E27FC236}">
              <a16:creationId xmlns:a16="http://schemas.microsoft.com/office/drawing/2014/main" id="{2E3D992C-664E-4E60-BF59-7FA9DAB6C29A}"/>
            </a:ext>
          </a:extLst>
        </xdr:cNvPr>
        <xdr:cNvSpPr/>
      </xdr:nvSpPr>
      <xdr:spPr>
        <a:xfrm>
          <a:off x="9401175" y="136611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31563</xdr:rowOff>
    </xdr:from>
    <xdr:ext cx="469744" cy="259045"/>
    <xdr:sp macro="" textlink="">
      <xdr:nvSpPr>
        <xdr:cNvPr id="354" name="【公営住宅】&#10;一人当たり面積該当値テキスト">
          <a:extLst>
            <a:ext uri="{FF2B5EF4-FFF2-40B4-BE49-F238E27FC236}">
              <a16:creationId xmlns:a16="http://schemas.microsoft.com/office/drawing/2014/main" id="{A7B3836D-0EEA-4D54-9FC4-C8A672F0B379}"/>
            </a:ext>
          </a:extLst>
        </xdr:cNvPr>
        <xdr:cNvSpPr txBox="1"/>
      </xdr:nvSpPr>
      <xdr:spPr>
        <a:xfrm>
          <a:off x="9467850" y="1363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55880</xdr:rowOff>
    </xdr:from>
    <xdr:to>
      <xdr:col>50</xdr:col>
      <xdr:colOff>165100</xdr:colOff>
      <xdr:row>84</xdr:row>
      <xdr:rowOff>157480</xdr:rowOff>
    </xdr:to>
    <xdr:sp macro="" textlink="">
      <xdr:nvSpPr>
        <xdr:cNvPr id="355" name="楕円 354">
          <a:extLst>
            <a:ext uri="{FF2B5EF4-FFF2-40B4-BE49-F238E27FC236}">
              <a16:creationId xmlns:a16="http://schemas.microsoft.com/office/drawing/2014/main" id="{F210CBFB-353D-4004-8608-4226039AE18B}"/>
            </a:ext>
          </a:extLst>
        </xdr:cNvPr>
        <xdr:cNvSpPr/>
      </xdr:nvSpPr>
      <xdr:spPr>
        <a:xfrm>
          <a:off x="8639175" y="136671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103936</xdr:rowOff>
    </xdr:from>
    <xdr:to>
      <xdr:col>55</xdr:col>
      <xdr:colOff>0</xdr:colOff>
      <xdr:row>84</xdr:row>
      <xdr:rowOff>106680</xdr:rowOff>
    </xdr:to>
    <xdr:cxnSp macro="">
      <xdr:nvCxnSpPr>
        <xdr:cNvPr id="356" name="直線コネクタ 355">
          <a:extLst>
            <a:ext uri="{FF2B5EF4-FFF2-40B4-BE49-F238E27FC236}">
              <a16:creationId xmlns:a16="http://schemas.microsoft.com/office/drawing/2014/main" id="{AC29039A-A436-4369-A19A-7FD583A3A166}"/>
            </a:ext>
          </a:extLst>
        </xdr:cNvPr>
        <xdr:cNvCxnSpPr/>
      </xdr:nvCxnSpPr>
      <xdr:spPr>
        <a:xfrm flipV="1">
          <a:off x="8686800" y="1371833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56795</xdr:rowOff>
    </xdr:from>
    <xdr:to>
      <xdr:col>46</xdr:col>
      <xdr:colOff>38100</xdr:colOff>
      <xdr:row>84</xdr:row>
      <xdr:rowOff>158395</xdr:rowOff>
    </xdr:to>
    <xdr:sp macro="" textlink="">
      <xdr:nvSpPr>
        <xdr:cNvPr id="357" name="楕円 356">
          <a:extLst>
            <a:ext uri="{FF2B5EF4-FFF2-40B4-BE49-F238E27FC236}">
              <a16:creationId xmlns:a16="http://schemas.microsoft.com/office/drawing/2014/main" id="{FF128140-E302-44ED-8400-690425557204}"/>
            </a:ext>
          </a:extLst>
        </xdr:cNvPr>
        <xdr:cNvSpPr/>
      </xdr:nvSpPr>
      <xdr:spPr>
        <a:xfrm>
          <a:off x="7839075" y="136680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106680</xdr:rowOff>
    </xdr:from>
    <xdr:to>
      <xdr:col>50</xdr:col>
      <xdr:colOff>114300</xdr:colOff>
      <xdr:row>84</xdr:row>
      <xdr:rowOff>107595</xdr:rowOff>
    </xdr:to>
    <xdr:cxnSp macro="">
      <xdr:nvCxnSpPr>
        <xdr:cNvPr id="358" name="直線コネクタ 357">
          <a:extLst>
            <a:ext uri="{FF2B5EF4-FFF2-40B4-BE49-F238E27FC236}">
              <a16:creationId xmlns:a16="http://schemas.microsoft.com/office/drawing/2014/main" id="{06FA7266-9B75-4F04-99F4-204F62AADD31}"/>
            </a:ext>
          </a:extLst>
        </xdr:cNvPr>
        <xdr:cNvCxnSpPr/>
      </xdr:nvCxnSpPr>
      <xdr:spPr>
        <a:xfrm flipV="1">
          <a:off x="7886700" y="13714730"/>
          <a:ext cx="8001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58623</xdr:rowOff>
    </xdr:from>
    <xdr:to>
      <xdr:col>41</xdr:col>
      <xdr:colOff>101600</xdr:colOff>
      <xdr:row>84</xdr:row>
      <xdr:rowOff>160223</xdr:rowOff>
    </xdr:to>
    <xdr:sp macro="" textlink="">
      <xdr:nvSpPr>
        <xdr:cNvPr id="359" name="楕円 358">
          <a:extLst>
            <a:ext uri="{FF2B5EF4-FFF2-40B4-BE49-F238E27FC236}">
              <a16:creationId xmlns:a16="http://schemas.microsoft.com/office/drawing/2014/main" id="{B56F4779-C1D6-4D4B-8850-F35BCFA88462}"/>
            </a:ext>
          </a:extLst>
        </xdr:cNvPr>
        <xdr:cNvSpPr/>
      </xdr:nvSpPr>
      <xdr:spPr>
        <a:xfrm>
          <a:off x="7029450" y="136698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107595</xdr:rowOff>
    </xdr:from>
    <xdr:to>
      <xdr:col>45</xdr:col>
      <xdr:colOff>177800</xdr:colOff>
      <xdr:row>84</xdr:row>
      <xdr:rowOff>109423</xdr:rowOff>
    </xdr:to>
    <xdr:cxnSp macro="">
      <xdr:nvCxnSpPr>
        <xdr:cNvPr id="360" name="直線コネクタ 359">
          <a:extLst>
            <a:ext uri="{FF2B5EF4-FFF2-40B4-BE49-F238E27FC236}">
              <a16:creationId xmlns:a16="http://schemas.microsoft.com/office/drawing/2014/main" id="{279190E4-4325-4D0F-A93C-E78E92F1B185}"/>
            </a:ext>
          </a:extLst>
        </xdr:cNvPr>
        <xdr:cNvCxnSpPr/>
      </xdr:nvCxnSpPr>
      <xdr:spPr>
        <a:xfrm flipV="1">
          <a:off x="7077075" y="13715645"/>
          <a:ext cx="809625"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59995</xdr:rowOff>
    </xdr:from>
    <xdr:to>
      <xdr:col>36</xdr:col>
      <xdr:colOff>165100</xdr:colOff>
      <xdr:row>84</xdr:row>
      <xdr:rowOff>161595</xdr:rowOff>
    </xdr:to>
    <xdr:sp macro="" textlink="">
      <xdr:nvSpPr>
        <xdr:cNvPr id="361" name="楕円 360">
          <a:extLst>
            <a:ext uri="{FF2B5EF4-FFF2-40B4-BE49-F238E27FC236}">
              <a16:creationId xmlns:a16="http://schemas.microsoft.com/office/drawing/2014/main" id="{01013D03-9225-47F1-8866-81B9C28F8A50}"/>
            </a:ext>
          </a:extLst>
        </xdr:cNvPr>
        <xdr:cNvSpPr/>
      </xdr:nvSpPr>
      <xdr:spPr>
        <a:xfrm>
          <a:off x="6238875" y="136712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109423</xdr:rowOff>
    </xdr:from>
    <xdr:to>
      <xdr:col>41</xdr:col>
      <xdr:colOff>50800</xdr:colOff>
      <xdr:row>84</xdr:row>
      <xdr:rowOff>110795</xdr:rowOff>
    </xdr:to>
    <xdr:cxnSp macro="">
      <xdr:nvCxnSpPr>
        <xdr:cNvPr id="362" name="直線コネクタ 361">
          <a:extLst>
            <a:ext uri="{FF2B5EF4-FFF2-40B4-BE49-F238E27FC236}">
              <a16:creationId xmlns:a16="http://schemas.microsoft.com/office/drawing/2014/main" id="{4D617EDA-A0CD-49F6-844A-63130A158F91}"/>
            </a:ext>
          </a:extLst>
        </xdr:cNvPr>
        <xdr:cNvCxnSpPr/>
      </xdr:nvCxnSpPr>
      <xdr:spPr>
        <a:xfrm flipV="1">
          <a:off x="6286500" y="13717473"/>
          <a:ext cx="790575"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68851</xdr:rowOff>
    </xdr:from>
    <xdr:ext cx="469744" cy="259045"/>
    <xdr:sp macro="" textlink="">
      <xdr:nvSpPr>
        <xdr:cNvPr id="363" name="n_1aveValue【公営住宅】&#10;一人当たり面積">
          <a:extLst>
            <a:ext uri="{FF2B5EF4-FFF2-40B4-BE49-F238E27FC236}">
              <a16:creationId xmlns:a16="http://schemas.microsoft.com/office/drawing/2014/main" id="{A9D1DFEE-5B30-4018-B4E6-FF11EED3F72E}"/>
            </a:ext>
          </a:extLst>
        </xdr:cNvPr>
        <xdr:cNvSpPr txBox="1"/>
      </xdr:nvSpPr>
      <xdr:spPr>
        <a:xfrm>
          <a:off x="8458277" y="1335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110456</xdr:rowOff>
    </xdr:from>
    <xdr:ext cx="469744" cy="259045"/>
    <xdr:sp macro="" textlink="">
      <xdr:nvSpPr>
        <xdr:cNvPr id="364" name="n_2aveValue【公営住宅】&#10;一人当たり面積">
          <a:extLst>
            <a:ext uri="{FF2B5EF4-FFF2-40B4-BE49-F238E27FC236}">
              <a16:creationId xmlns:a16="http://schemas.microsoft.com/office/drawing/2014/main" id="{B7EA8FF8-E7D3-4863-9C55-D5499240E144}"/>
            </a:ext>
          </a:extLst>
        </xdr:cNvPr>
        <xdr:cNvSpPr txBox="1"/>
      </xdr:nvSpPr>
      <xdr:spPr>
        <a:xfrm>
          <a:off x="7677227" y="1339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118685</xdr:rowOff>
    </xdr:from>
    <xdr:ext cx="469744" cy="259045"/>
    <xdr:sp macro="" textlink="">
      <xdr:nvSpPr>
        <xdr:cNvPr id="365" name="n_3aveValue【公営住宅】&#10;一人当たり面積">
          <a:extLst>
            <a:ext uri="{FF2B5EF4-FFF2-40B4-BE49-F238E27FC236}">
              <a16:creationId xmlns:a16="http://schemas.microsoft.com/office/drawing/2014/main" id="{DB460B81-9735-493F-A4D7-6B86ADC4197B}"/>
            </a:ext>
          </a:extLst>
        </xdr:cNvPr>
        <xdr:cNvSpPr txBox="1"/>
      </xdr:nvSpPr>
      <xdr:spPr>
        <a:xfrm>
          <a:off x="6867602" y="1340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66" name="n_4aveValue【公営住宅】&#10;一人当たり面積">
          <a:extLst>
            <a:ext uri="{FF2B5EF4-FFF2-40B4-BE49-F238E27FC236}">
              <a16:creationId xmlns:a16="http://schemas.microsoft.com/office/drawing/2014/main" id="{25B0B731-0EA8-44FE-8DE5-8AD420E0B712}"/>
            </a:ext>
          </a:extLst>
        </xdr:cNvPr>
        <xdr:cNvSpPr txBox="1"/>
      </xdr:nvSpPr>
      <xdr:spPr>
        <a:xfrm>
          <a:off x="6067502"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148607</xdr:rowOff>
    </xdr:from>
    <xdr:ext cx="469744" cy="259045"/>
    <xdr:sp macro="" textlink="">
      <xdr:nvSpPr>
        <xdr:cNvPr id="367" name="n_1mainValue【公営住宅】&#10;一人当たり面積">
          <a:extLst>
            <a:ext uri="{FF2B5EF4-FFF2-40B4-BE49-F238E27FC236}">
              <a16:creationId xmlns:a16="http://schemas.microsoft.com/office/drawing/2014/main" id="{09F01FC8-143A-477A-B410-F65EEE9A8231}"/>
            </a:ext>
          </a:extLst>
        </xdr:cNvPr>
        <xdr:cNvSpPr txBox="1"/>
      </xdr:nvSpPr>
      <xdr:spPr>
        <a:xfrm>
          <a:off x="845827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149522</xdr:rowOff>
    </xdr:from>
    <xdr:ext cx="469744" cy="259045"/>
    <xdr:sp macro="" textlink="">
      <xdr:nvSpPr>
        <xdr:cNvPr id="368" name="n_2mainValue【公営住宅】&#10;一人当たり面積">
          <a:extLst>
            <a:ext uri="{FF2B5EF4-FFF2-40B4-BE49-F238E27FC236}">
              <a16:creationId xmlns:a16="http://schemas.microsoft.com/office/drawing/2014/main" id="{1CB0D637-BE24-485A-962F-28ACF29FFA3C}"/>
            </a:ext>
          </a:extLst>
        </xdr:cNvPr>
        <xdr:cNvSpPr txBox="1"/>
      </xdr:nvSpPr>
      <xdr:spPr>
        <a:xfrm>
          <a:off x="7677227" y="137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151350</xdr:rowOff>
    </xdr:from>
    <xdr:ext cx="469744" cy="259045"/>
    <xdr:sp macro="" textlink="">
      <xdr:nvSpPr>
        <xdr:cNvPr id="369" name="n_3mainValue【公営住宅】&#10;一人当たり面積">
          <a:extLst>
            <a:ext uri="{FF2B5EF4-FFF2-40B4-BE49-F238E27FC236}">
              <a16:creationId xmlns:a16="http://schemas.microsoft.com/office/drawing/2014/main" id="{E8F15272-7769-417A-94ED-4F0221D7B49E}"/>
            </a:ext>
          </a:extLst>
        </xdr:cNvPr>
        <xdr:cNvSpPr txBox="1"/>
      </xdr:nvSpPr>
      <xdr:spPr>
        <a:xfrm>
          <a:off x="6867602" y="137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152722</xdr:rowOff>
    </xdr:from>
    <xdr:ext cx="469744" cy="259045"/>
    <xdr:sp macro="" textlink="">
      <xdr:nvSpPr>
        <xdr:cNvPr id="370" name="n_4mainValue【公営住宅】&#10;一人当たり面積">
          <a:extLst>
            <a:ext uri="{FF2B5EF4-FFF2-40B4-BE49-F238E27FC236}">
              <a16:creationId xmlns:a16="http://schemas.microsoft.com/office/drawing/2014/main" id="{41E12B01-8749-436B-8D2C-67BF9B3B0036}"/>
            </a:ext>
          </a:extLst>
        </xdr:cNvPr>
        <xdr:cNvSpPr txBox="1"/>
      </xdr:nvSpPr>
      <xdr:spPr>
        <a:xfrm>
          <a:off x="6067502" y="137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6C3AB4D8-960D-4738-8443-6D0BBA0104C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36BD836C-E246-4376-990F-9A0386B8498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7B7E5B91-2AAE-4E3B-AF8F-DD5EFFD0A1A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AD5796DF-7363-4259-AD9C-1600DA1EA28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1B1D13BF-4605-46F1-91A0-DC3C4E18DF5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66DB0FE8-F9FF-481F-A6A8-355BD5F998D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1FA122A6-94C2-46C6-8085-172A68D05D2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7B2F8B79-D4D8-45FF-B265-A653A69AE077}"/>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8FD5F684-61FC-492B-945A-F97CA7199A54}"/>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3358642-9A37-410D-A733-4D2F7272B595}"/>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1" name="テキスト ボックス 380">
          <a:extLst>
            <a:ext uri="{FF2B5EF4-FFF2-40B4-BE49-F238E27FC236}">
              <a16:creationId xmlns:a16="http://schemas.microsoft.com/office/drawing/2014/main" id="{9182B620-4380-4A78-B969-1AB326BE3A1A}"/>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D38D9828-5EEC-4470-A237-8F4E981BBFEB}"/>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3" name="テキスト ボックス 382">
          <a:extLst>
            <a:ext uri="{FF2B5EF4-FFF2-40B4-BE49-F238E27FC236}">
              <a16:creationId xmlns:a16="http://schemas.microsoft.com/office/drawing/2014/main" id="{81906CF5-51F7-42B4-B25A-0218BBD7FEF4}"/>
            </a:ext>
          </a:extLst>
        </xdr:cNvPr>
        <xdr:cNvSpPr txBox="1"/>
      </xdr:nvSpPr>
      <xdr:spPr>
        <a:xfrm>
          <a:off x="339891" y="177271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818E2A3F-1F75-43C9-8558-9226E31082A4}"/>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342753DD-F028-423F-9459-1B8AB150E8B7}"/>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C00A1538-EAB2-4AFE-B2ED-03030551FE0C}"/>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D10E4A37-3D55-4DAF-A55E-178642FD69D5}"/>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798EC3C0-50CE-40EC-BE46-CCF8B9A55590}"/>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4BE7C83F-93B3-4FFE-A18D-180752A0994C}"/>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ED3495FF-DA54-46F1-8F46-FE94CB7540CF}"/>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4CEA4DEF-8BDF-49D0-821B-F1F194440206}"/>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5CC00824-9ABC-4B01-A041-5EF3DCAD3FF8}"/>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3" name="テキスト ボックス 392">
          <a:extLst>
            <a:ext uri="{FF2B5EF4-FFF2-40B4-BE49-F238E27FC236}">
              <a16:creationId xmlns:a16="http://schemas.microsoft.com/office/drawing/2014/main" id="{F556B8A7-8E68-4CAF-95CC-779ECAD32DB5}"/>
            </a:ext>
          </a:extLst>
        </xdr:cNvPr>
        <xdr:cNvSpPr txBox="1"/>
      </xdr:nvSpPr>
      <xdr:spPr>
        <a:xfrm>
          <a:off x="339891" y="160879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27B5E918-0E03-4104-B5CA-8778FE9C9031}"/>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5" name="テキスト ボックス 394">
          <a:extLst>
            <a:ext uri="{FF2B5EF4-FFF2-40B4-BE49-F238E27FC236}">
              <a16:creationId xmlns:a16="http://schemas.microsoft.com/office/drawing/2014/main" id="{250349F2-4FCC-4CA7-8E09-E00FDD0E8E2E}"/>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A0D1C28C-264D-4B1B-A24C-99359A01FB3A}"/>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107</xdr:row>
      <xdr:rowOff>149679</xdr:rowOff>
    </xdr:to>
    <xdr:cxnSp macro="">
      <xdr:nvCxnSpPr>
        <xdr:cNvPr id="397" name="直線コネクタ 396">
          <a:extLst>
            <a:ext uri="{FF2B5EF4-FFF2-40B4-BE49-F238E27FC236}">
              <a16:creationId xmlns:a16="http://schemas.microsoft.com/office/drawing/2014/main" id="{F223319F-0036-4EEE-BC34-27F2435CF8E1}"/>
            </a:ext>
          </a:extLst>
        </xdr:cNvPr>
        <xdr:cNvCxnSpPr/>
      </xdr:nvCxnSpPr>
      <xdr:spPr>
        <a:xfrm flipV="1">
          <a:off x="4180840" y="16452214"/>
          <a:ext cx="0" cy="118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153506</xdr:rowOff>
    </xdr:from>
    <xdr:ext cx="405111" cy="259045"/>
    <xdr:sp macro="" textlink="">
      <xdr:nvSpPr>
        <xdr:cNvPr id="398" name="【港湾・漁港】&#10;有形固定資産減価償却率最小値テキスト">
          <a:extLst>
            <a:ext uri="{FF2B5EF4-FFF2-40B4-BE49-F238E27FC236}">
              <a16:creationId xmlns:a16="http://schemas.microsoft.com/office/drawing/2014/main" id="{23BEB01C-2B16-41DE-BA42-5DB053B095EB}"/>
            </a:ext>
          </a:extLst>
        </xdr:cNvPr>
        <xdr:cNvSpPr txBox="1"/>
      </xdr:nvSpPr>
      <xdr:spPr>
        <a:xfrm>
          <a:off x="4219575" y="1764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149679</xdr:rowOff>
    </xdr:from>
    <xdr:to>
      <xdr:col>24</xdr:col>
      <xdr:colOff>152400</xdr:colOff>
      <xdr:row>107</xdr:row>
      <xdr:rowOff>149679</xdr:rowOff>
    </xdr:to>
    <xdr:cxnSp macro="">
      <xdr:nvCxnSpPr>
        <xdr:cNvPr id="399" name="直線コネクタ 398">
          <a:extLst>
            <a:ext uri="{FF2B5EF4-FFF2-40B4-BE49-F238E27FC236}">
              <a16:creationId xmlns:a16="http://schemas.microsoft.com/office/drawing/2014/main" id="{9EF1525B-C526-41CE-8300-5307761F5928}"/>
            </a:ext>
          </a:extLst>
        </xdr:cNvPr>
        <xdr:cNvCxnSpPr/>
      </xdr:nvCxnSpPr>
      <xdr:spPr>
        <a:xfrm>
          <a:off x="4105275" y="176375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67DC3CB9-0E12-4AE0-8BA9-186B6D7C6443}"/>
            </a:ext>
          </a:extLst>
        </xdr:cNvPr>
        <xdr:cNvSpPr txBox="1"/>
      </xdr:nvSpPr>
      <xdr:spPr>
        <a:xfrm>
          <a:off x="4219575" y="1623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1" name="直線コネクタ 400">
          <a:extLst>
            <a:ext uri="{FF2B5EF4-FFF2-40B4-BE49-F238E27FC236}">
              <a16:creationId xmlns:a16="http://schemas.microsoft.com/office/drawing/2014/main" id="{4673C554-C0C6-4930-A9F0-31E7B2DDB17C}"/>
            </a:ext>
          </a:extLst>
        </xdr:cNvPr>
        <xdr:cNvCxnSpPr/>
      </xdr:nvCxnSpPr>
      <xdr:spPr>
        <a:xfrm>
          <a:off x="4105275" y="16452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159311</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34F43F0C-8075-4767-9E44-CB4F2CEC544B}"/>
            </a:ext>
          </a:extLst>
        </xdr:cNvPr>
        <xdr:cNvSpPr txBox="1"/>
      </xdr:nvSpPr>
      <xdr:spPr>
        <a:xfrm>
          <a:off x="4219575" y="169645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403" name="フローチャート: 判断 402">
          <a:extLst>
            <a:ext uri="{FF2B5EF4-FFF2-40B4-BE49-F238E27FC236}">
              <a16:creationId xmlns:a16="http://schemas.microsoft.com/office/drawing/2014/main" id="{F0F2A3F6-EEBE-4D1E-898E-AC1FC05C83F4}"/>
            </a:ext>
          </a:extLst>
        </xdr:cNvPr>
        <xdr:cNvSpPr/>
      </xdr:nvSpPr>
      <xdr:spPr>
        <a:xfrm>
          <a:off x="4124325" y="171099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4" name="フローチャート: 判断 403">
          <a:extLst>
            <a:ext uri="{FF2B5EF4-FFF2-40B4-BE49-F238E27FC236}">
              <a16:creationId xmlns:a16="http://schemas.microsoft.com/office/drawing/2014/main" id="{F4909D7E-4BE3-49CE-A3D6-DCABE7475993}"/>
            </a:ext>
          </a:extLst>
        </xdr:cNvPr>
        <xdr:cNvSpPr/>
      </xdr:nvSpPr>
      <xdr:spPr>
        <a:xfrm>
          <a:off x="3381375" y="17002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126637</xdr:rowOff>
    </xdr:from>
    <xdr:to>
      <xdr:col>15</xdr:col>
      <xdr:colOff>101600</xdr:colOff>
      <xdr:row>107</xdr:row>
      <xdr:rowOff>56787</xdr:rowOff>
    </xdr:to>
    <xdr:sp macro="" textlink="">
      <xdr:nvSpPr>
        <xdr:cNvPr id="405" name="フローチャート: 判断 404">
          <a:extLst>
            <a:ext uri="{FF2B5EF4-FFF2-40B4-BE49-F238E27FC236}">
              <a16:creationId xmlns:a16="http://schemas.microsoft.com/office/drawing/2014/main" id="{E817BC1E-3AF9-4979-A9C3-7256C423850B}"/>
            </a:ext>
          </a:extLst>
        </xdr:cNvPr>
        <xdr:cNvSpPr/>
      </xdr:nvSpPr>
      <xdr:spPr>
        <a:xfrm>
          <a:off x="2571750" y="174399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87449</xdr:rowOff>
    </xdr:from>
    <xdr:to>
      <xdr:col>10</xdr:col>
      <xdr:colOff>165100</xdr:colOff>
      <xdr:row>107</xdr:row>
      <xdr:rowOff>17599</xdr:rowOff>
    </xdr:to>
    <xdr:sp macro="" textlink="">
      <xdr:nvSpPr>
        <xdr:cNvPr id="406" name="フローチャート: 判断 405">
          <a:extLst>
            <a:ext uri="{FF2B5EF4-FFF2-40B4-BE49-F238E27FC236}">
              <a16:creationId xmlns:a16="http://schemas.microsoft.com/office/drawing/2014/main" id="{DA39D846-96F4-441F-B923-F83C507B6281}"/>
            </a:ext>
          </a:extLst>
        </xdr:cNvPr>
        <xdr:cNvSpPr/>
      </xdr:nvSpPr>
      <xdr:spPr>
        <a:xfrm>
          <a:off x="1781175" y="174007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67855</xdr:rowOff>
    </xdr:from>
    <xdr:to>
      <xdr:col>6</xdr:col>
      <xdr:colOff>38100</xdr:colOff>
      <xdr:row>106</xdr:row>
      <xdr:rowOff>169455</xdr:rowOff>
    </xdr:to>
    <xdr:sp macro="" textlink="">
      <xdr:nvSpPr>
        <xdr:cNvPr id="407" name="フローチャート: 判断 406">
          <a:extLst>
            <a:ext uri="{FF2B5EF4-FFF2-40B4-BE49-F238E27FC236}">
              <a16:creationId xmlns:a16="http://schemas.microsoft.com/office/drawing/2014/main" id="{BE77C36B-6CC8-4293-B1B0-18C38CC84FAE}"/>
            </a:ext>
          </a:extLst>
        </xdr:cNvPr>
        <xdr:cNvSpPr/>
      </xdr:nvSpPr>
      <xdr:spPr>
        <a:xfrm>
          <a:off x="981075" y="173811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A015DD2-24C3-4BCB-A308-24F53199186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85A1271-13B7-41D6-9214-688F9EA4B27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4AD9BDA-D360-4A54-A505-C89AD8EA5F9F}"/>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A915460-51E7-4296-9193-B291A2FC0DA0}"/>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77832BB-9992-405D-B444-8C30A1C39EAC}"/>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98879</xdr:rowOff>
    </xdr:from>
    <xdr:to>
      <xdr:col>24</xdr:col>
      <xdr:colOff>114300</xdr:colOff>
      <xdr:row>108</xdr:row>
      <xdr:rowOff>29029</xdr:rowOff>
    </xdr:to>
    <xdr:sp macro="" textlink="">
      <xdr:nvSpPr>
        <xdr:cNvPr id="413" name="楕円 412">
          <a:extLst>
            <a:ext uri="{FF2B5EF4-FFF2-40B4-BE49-F238E27FC236}">
              <a16:creationId xmlns:a16="http://schemas.microsoft.com/office/drawing/2014/main" id="{429694DD-8AF7-4D6F-BBD6-77DD9163F827}"/>
            </a:ext>
          </a:extLst>
        </xdr:cNvPr>
        <xdr:cNvSpPr/>
      </xdr:nvSpPr>
      <xdr:spPr>
        <a:xfrm>
          <a:off x="4124325" y="175899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13806</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CD6E6161-B79E-412A-9810-D0CA0C1FE6D9}"/>
            </a:ext>
          </a:extLst>
        </xdr:cNvPr>
        <xdr:cNvSpPr txBox="1"/>
      </xdr:nvSpPr>
      <xdr:spPr>
        <a:xfrm>
          <a:off x="4219575" y="1749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79284</xdr:rowOff>
    </xdr:from>
    <xdr:to>
      <xdr:col>20</xdr:col>
      <xdr:colOff>38100</xdr:colOff>
      <xdr:row>108</xdr:row>
      <xdr:rowOff>9434</xdr:rowOff>
    </xdr:to>
    <xdr:sp macro="" textlink="">
      <xdr:nvSpPr>
        <xdr:cNvPr id="415" name="楕円 414">
          <a:extLst>
            <a:ext uri="{FF2B5EF4-FFF2-40B4-BE49-F238E27FC236}">
              <a16:creationId xmlns:a16="http://schemas.microsoft.com/office/drawing/2014/main" id="{23C55C57-0990-4B9F-88A2-B44FF1B5B414}"/>
            </a:ext>
          </a:extLst>
        </xdr:cNvPr>
        <xdr:cNvSpPr/>
      </xdr:nvSpPr>
      <xdr:spPr>
        <a:xfrm>
          <a:off x="3381375" y="175671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130084</xdr:rowOff>
    </xdr:from>
    <xdr:to>
      <xdr:col>24</xdr:col>
      <xdr:colOff>63500</xdr:colOff>
      <xdr:row>107</xdr:row>
      <xdr:rowOff>149679</xdr:rowOff>
    </xdr:to>
    <xdr:cxnSp macro="">
      <xdr:nvCxnSpPr>
        <xdr:cNvPr id="416" name="直線コネクタ 415">
          <a:extLst>
            <a:ext uri="{FF2B5EF4-FFF2-40B4-BE49-F238E27FC236}">
              <a16:creationId xmlns:a16="http://schemas.microsoft.com/office/drawing/2014/main" id="{1E6B62E0-F7A8-4763-8019-4B7C92B820B8}"/>
            </a:ext>
          </a:extLst>
        </xdr:cNvPr>
        <xdr:cNvCxnSpPr/>
      </xdr:nvCxnSpPr>
      <xdr:spPr>
        <a:xfrm>
          <a:off x="3429000" y="17614809"/>
          <a:ext cx="752475" cy="2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154395</xdr:rowOff>
    </xdr:from>
    <xdr:to>
      <xdr:col>15</xdr:col>
      <xdr:colOff>101600</xdr:colOff>
      <xdr:row>106</xdr:row>
      <xdr:rowOff>84545</xdr:rowOff>
    </xdr:to>
    <xdr:sp macro="" textlink="">
      <xdr:nvSpPr>
        <xdr:cNvPr id="417" name="楕円 416">
          <a:extLst>
            <a:ext uri="{FF2B5EF4-FFF2-40B4-BE49-F238E27FC236}">
              <a16:creationId xmlns:a16="http://schemas.microsoft.com/office/drawing/2014/main" id="{BDF0BFC0-9B29-4662-A320-8FAE952A90E1}"/>
            </a:ext>
          </a:extLst>
        </xdr:cNvPr>
        <xdr:cNvSpPr/>
      </xdr:nvSpPr>
      <xdr:spPr>
        <a:xfrm>
          <a:off x="2571750" y="17299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33745</xdr:rowOff>
    </xdr:from>
    <xdr:to>
      <xdr:col>19</xdr:col>
      <xdr:colOff>177800</xdr:colOff>
      <xdr:row>107</xdr:row>
      <xdr:rowOff>130084</xdr:rowOff>
    </xdr:to>
    <xdr:cxnSp macro="">
      <xdr:nvCxnSpPr>
        <xdr:cNvPr id="418" name="直線コネクタ 417">
          <a:extLst>
            <a:ext uri="{FF2B5EF4-FFF2-40B4-BE49-F238E27FC236}">
              <a16:creationId xmlns:a16="http://schemas.microsoft.com/office/drawing/2014/main" id="{3BA8BFDC-B12B-44EE-BBB8-564AFFFF8B97}"/>
            </a:ext>
          </a:extLst>
        </xdr:cNvPr>
        <xdr:cNvCxnSpPr/>
      </xdr:nvCxnSpPr>
      <xdr:spPr>
        <a:xfrm>
          <a:off x="2619375" y="17347020"/>
          <a:ext cx="809625"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419" name="楕円 418">
          <a:extLst>
            <a:ext uri="{FF2B5EF4-FFF2-40B4-BE49-F238E27FC236}">
              <a16:creationId xmlns:a16="http://schemas.microsoft.com/office/drawing/2014/main" id="{CDC426A4-3831-4573-A14B-A0A641E71C84}"/>
            </a:ext>
          </a:extLst>
        </xdr:cNvPr>
        <xdr:cNvSpPr/>
      </xdr:nvSpPr>
      <xdr:spPr>
        <a:xfrm>
          <a:off x="1781175" y="172014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107224</xdr:rowOff>
    </xdr:from>
    <xdr:to>
      <xdr:col>15</xdr:col>
      <xdr:colOff>50800</xdr:colOff>
      <xdr:row>106</xdr:row>
      <xdr:rowOff>33745</xdr:rowOff>
    </xdr:to>
    <xdr:cxnSp macro="">
      <xdr:nvCxnSpPr>
        <xdr:cNvPr id="420" name="直線コネクタ 419">
          <a:extLst>
            <a:ext uri="{FF2B5EF4-FFF2-40B4-BE49-F238E27FC236}">
              <a16:creationId xmlns:a16="http://schemas.microsoft.com/office/drawing/2014/main" id="{2DBCAE4D-41A3-41EC-BC91-F2EACB2066D5}"/>
            </a:ext>
          </a:extLst>
        </xdr:cNvPr>
        <xdr:cNvCxnSpPr/>
      </xdr:nvCxnSpPr>
      <xdr:spPr>
        <a:xfrm>
          <a:off x="1828800" y="17249049"/>
          <a:ext cx="790575"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21" name="楕円 420">
          <a:extLst>
            <a:ext uri="{FF2B5EF4-FFF2-40B4-BE49-F238E27FC236}">
              <a16:creationId xmlns:a16="http://schemas.microsoft.com/office/drawing/2014/main" id="{D7B14977-408D-47E7-8739-15192DA3C47C}"/>
            </a:ext>
          </a:extLst>
        </xdr:cNvPr>
        <xdr:cNvSpPr/>
      </xdr:nvSpPr>
      <xdr:spPr>
        <a:xfrm>
          <a:off x="981075" y="172014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107224</xdr:rowOff>
    </xdr:from>
    <xdr:to>
      <xdr:col>10</xdr:col>
      <xdr:colOff>114300</xdr:colOff>
      <xdr:row>105</xdr:row>
      <xdr:rowOff>107224</xdr:rowOff>
    </xdr:to>
    <xdr:cxnSp macro="">
      <xdr:nvCxnSpPr>
        <xdr:cNvPr id="422" name="直線コネクタ 421">
          <a:extLst>
            <a:ext uri="{FF2B5EF4-FFF2-40B4-BE49-F238E27FC236}">
              <a16:creationId xmlns:a16="http://schemas.microsoft.com/office/drawing/2014/main" id="{CEC6455F-3277-498D-99A4-7E9EAB1D21F2}"/>
            </a:ext>
          </a:extLst>
        </xdr:cNvPr>
        <xdr:cNvCxnSpPr/>
      </xdr:nvCxnSpPr>
      <xdr:spPr>
        <a:xfrm>
          <a:off x="1028700" y="1724904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3" name="n_1aveValue【港湾・漁港】&#10;有形固定資産減価償却率">
          <a:extLst>
            <a:ext uri="{FF2B5EF4-FFF2-40B4-BE49-F238E27FC236}">
              <a16:creationId xmlns:a16="http://schemas.microsoft.com/office/drawing/2014/main" id="{4068049D-958B-485D-ABFE-6036D35658BE}"/>
            </a:ext>
          </a:extLst>
        </xdr:cNvPr>
        <xdr:cNvSpPr txBox="1"/>
      </xdr:nvSpPr>
      <xdr:spPr>
        <a:xfrm>
          <a:off x="3239144" y="1678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47914</xdr:rowOff>
    </xdr:from>
    <xdr:ext cx="405111" cy="259045"/>
    <xdr:sp macro="" textlink="">
      <xdr:nvSpPr>
        <xdr:cNvPr id="424" name="n_2aveValue【港湾・漁港】&#10;有形固定資産減価償却率">
          <a:extLst>
            <a:ext uri="{FF2B5EF4-FFF2-40B4-BE49-F238E27FC236}">
              <a16:creationId xmlns:a16="http://schemas.microsoft.com/office/drawing/2014/main" id="{A91A9A7D-C131-49C7-9AF8-2D74E5F42479}"/>
            </a:ext>
          </a:extLst>
        </xdr:cNvPr>
        <xdr:cNvSpPr txBox="1"/>
      </xdr:nvSpPr>
      <xdr:spPr>
        <a:xfrm>
          <a:off x="2439044" y="175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8726</xdr:rowOff>
    </xdr:from>
    <xdr:ext cx="405111" cy="259045"/>
    <xdr:sp macro="" textlink="">
      <xdr:nvSpPr>
        <xdr:cNvPr id="425" name="n_3aveValue【港湾・漁港】&#10;有形固定資産減価償却率">
          <a:extLst>
            <a:ext uri="{FF2B5EF4-FFF2-40B4-BE49-F238E27FC236}">
              <a16:creationId xmlns:a16="http://schemas.microsoft.com/office/drawing/2014/main" id="{A6F81A54-9251-4652-A315-B7018997B386}"/>
            </a:ext>
          </a:extLst>
        </xdr:cNvPr>
        <xdr:cNvSpPr txBox="1"/>
      </xdr:nvSpPr>
      <xdr:spPr>
        <a:xfrm>
          <a:off x="1648469" y="1749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160582</xdr:rowOff>
    </xdr:from>
    <xdr:ext cx="405111" cy="259045"/>
    <xdr:sp macro="" textlink="">
      <xdr:nvSpPr>
        <xdr:cNvPr id="426" name="n_4aveValue【港湾・漁港】&#10;有形固定資産減価償却率">
          <a:extLst>
            <a:ext uri="{FF2B5EF4-FFF2-40B4-BE49-F238E27FC236}">
              <a16:creationId xmlns:a16="http://schemas.microsoft.com/office/drawing/2014/main" id="{F4DF56BD-F42C-45E3-9156-D588D13360D9}"/>
            </a:ext>
          </a:extLst>
        </xdr:cNvPr>
        <xdr:cNvSpPr txBox="1"/>
      </xdr:nvSpPr>
      <xdr:spPr>
        <a:xfrm>
          <a:off x="848369" y="1748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561</xdr:rowOff>
    </xdr:from>
    <xdr:ext cx="405111" cy="259045"/>
    <xdr:sp macro="" textlink="">
      <xdr:nvSpPr>
        <xdr:cNvPr id="427" name="n_1mainValue【港湾・漁港】&#10;有形固定資産減価償却率">
          <a:extLst>
            <a:ext uri="{FF2B5EF4-FFF2-40B4-BE49-F238E27FC236}">
              <a16:creationId xmlns:a16="http://schemas.microsoft.com/office/drawing/2014/main" id="{4E9E02E4-8E0C-430E-886D-46A9FC7BAF90}"/>
            </a:ext>
          </a:extLst>
        </xdr:cNvPr>
        <xdr:cNvSpPr txBox="1"/>
      </xdr:nvSpPr>
      <xdr:spPr>
        <a:xfrm>
          <a:off x="32391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101072</xdr:rowOff>
    </xdr:from>
    <xdr:ext cx="405111" cy="259045"/>
    <xdr:sp macro="" textlink="">
      <xdr:nvSpPr>
        <xdr:cNvPr id="428" name="n_2mainValue【港湾・漁港】&#10;有形固定資産減価償却率">
          <a:extLst>
            <a:ext uri="{FF2B5EF4-FFF2-40B4-BE49-F238E27FC236}">
              <a16:creationId xmlns:a16="http://schemas.microsoft.com/office/drawing/2014/main" id="{2A5ABDD4-4743-468F-9C07-337DF1528324}"/>
            </a:ext>
          </a:extLst>
        </xdr:cNvPr>
        <xdr:cNvSpPr txBox="1"/>
      </xdr:nvSpPr>
      <xdr:spPr>
        <a:xfrm>
          <a:off x="2439044" y="1707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3101</xdr:rowOff>
    </xdr:from>
    <xdr:ext cx="405111" cy="259045"/>
    <xdr:sp macro="" textlink="">
      <xdr:nvSpPr>
        <xdr:cNvPr id="429" name="n_3mainValue【港湾・漁港】&#10;有形固定資産減価償却率">
          <a:extLst>
            <a:ext uri="{FF2B5EF4-FFF2-40B4-BE49-F238E27FC236}">
              <a16:creationId xmlns:a16="http://schemas.microsoft.com/office/drawing/2014/main" id="{1B2DAC9B-8612-4BD9-B1CB-8A865B5FB6B3}"/>
            </a:ext>
          </a:extLst>
        </xdr:cNvPr>
        <xdr:cNvSpPr txBox="1"/>
      </xdr:nvSpPr>
      <xdr:spPr>
        <a:xfrm>
          <a:off x="1648469" y="1697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3101</xdr:rowOff>
    </xdr:from>
    <xdr:ext cx="405111" cy="259045"/>
    <xdr:sp macro="" textlink="">
      <xdr:nvSpPr>
        <xdr:cNvPr id="430" name="n_4mainValue【港湾・漁港】&#10;有形固定資産減価償却率">
          <a:extLst>
            <a:ext uri="{FF2B5EF4-FFF2-40B4-BE49-F238E27FC236}">
              <a16:creationId xmlns:a16="http://schemas.microsoft.com/office/drawing/2014/main" id="{876496E7-18DB-4CD3-A776-A783D024CB81}"/>
            </a:ext>
          </a:extLst>
        </xdr:cNvPr>
        <xdr:cNvSpPr txBox="1"/>
      </xdr:nvSpPr>
      <xdr:spPr>
        <a:xfrm>
          <a:off x="848369" y="1697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CFD0D1D5-1738-4A3D-A5E1-810B55D7A855}"/>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756D92AF-BF4E-4587-8382-65927ACD43D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8B4A3A04-D55E-4C42-A0EE-2BB0CA26D29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3322D351-2CE1-4417-8045-965025A72E3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9D9A760-FE7D-468F-9720-E57CA6C54B7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86238704-7125-44A4-98B2-6F0BD156D285}"/>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346FA6D0-8F5E-4CC6-BC05-BE407ECD3E4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5A6AEFCD-1888-49C4-A48B-D338B2414E6F}"/>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475D308B-F3C5-45DF-A549-52026400905C}"/>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7DD218A1-107A-428D-9482-4EC8D2582CFD}"/>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1" name="テキスト ボックス 440">
          <a:extLst>
            <a:ext uri="{FF2B5EF4-FFF2-40B4-BE49-F238E27FC236}">
              <a16:creationId xmlns:a16="http://schemas.microsoft.com/office/drawing/2014/main" id="{FF8930C3-6896-4FD3-A9F5-C0DE632CDCF0}"/>
            </a:ext>
          </a:extLst>
        </xdr:cNvPr>
        <xdr:cNvSpPr txBox="1"/>
      </xdr:nvSpPr>
      <xdr:spPr>
        <a:xfrm>
          <a:off x="5527221"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30685D7B-C603-4A54-A305-7EE1ECF9D3FC}"/>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108</xdr:row>
      <xdr:rowOff>10177</xdr:rowOff>
    </xdr:from>
    <xdr:ext cx="531299" cy="259045"/>
    <xdr:sp macro="" textlink="">
      <xdr:nvSpPr>
        <xdr:cNvPr id="443" name="テキスト ボックス 442">
          <a:extLst>
            <a:ext uri="{FF2B5EF4-FFF2-40B4-BE49-F238E27FC236}">
              <a16:creationId xmlns:a16="http://schemas.microsoft.com/office/drawing/2014/main" id="{E1896E3E-2425-489B-8C4D-B25EF2018554}"/>
            </a:ext>
          </a:extLst>
        </xdr:cNvPr>
        <xdr:cNvSpPr txBox="1"/>
      </xdr:nvSpPr>
      <xdr:spPr>
        <a:xfrm>
          <a:off x="5478976" y="1766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07F0E78A-7295-4349-9C65-B9C01EBDF1DB}"/>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a:extLst>
            <a:ext uri="{FF2B5EF4-FFF2-40B4-BE49-F238E27FC236}">
              <a16:creationId xmlns:a16="http://schemas.microsoft.com/office/drawing/2014/main" id="{80D864B1-8D40-4FFB-84B2-20E4BE944A4A}"/>
            </a:ext>
          </a:extLst>
        </xdr:cNvPr>
        <xdr:cNvSpPr txBox="1"/>
      </xdr:nvSpPr>
      <xdr:spPr>
        <a:xfrm>
          <a:off x="5478976" y="17285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DEDDEA4C-ECD6-4E5A-A653-76BC965A0A53}"/>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a:extLst>
            <a:ext uri="{FF2B5EF4-FFF2-40B4-BE49-F238E27FC236}">
              <a16:creationId xmlns:a16="http://schemas.microsoft.com/office/drawing/2014/main" id="{1AFF3A52-E242-4854-88D0-CCD04A6C3401}"/>
            </a:ext>
          </a:extLst>
        </xdr:cNvPr>
        <xdr:cNvSpPr txBox="1"/>
      </xdr:nvSpPr>
      <xdr:spPr>
        <a:xfrm>
          <a:off x="5478976"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C5FA09EB-C80B-4BC7-9B34-5BD07FEB2589}"/>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a:extLst>
            <a:ext uri="{FF2B5EF4-FFF2-40B4-BE49-F238E27FC236}">
              <a16:creationId xmlns:a16="http://schemas.microsoft.com/office/drawing/2014/main" id="{8E3939AA-661C-406F-8CC3-DC89B1CE4E8B}"/>
            </a:ext>
          </a:extLst>
        </xdr:cNvPr>
        <xdr:cNvSpPr txBox="1"/>
      </xdr:nvSpPr>
      <xdr:spPr>
        <a:xfrm>
          <a:off x="5478976"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127A77FF-C72D-40A1-9DD0-3C6FF1B33B4F}"/>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a:extLst>
            <a:ext uri="{FF2B5EF4-FFF2-40B4-BE49-F238E27FC236}">
              <a16:creationId xmlns:a16="http://schemas.microsoft.com/office/drawing/2014/main" id="{C1883344-D505-4794-9E94-88CEB2E84972}"/>
            </a:ext>
          </a:extLst>
        </xdr:cNvPr>
        <xdr:cNvSpPr txBox="1"/>
      </xdr:nvSpPr>
      <xdr:spPr>
        <a:xfrm>
          <a:off x="5478976"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F752789A-700E-44B1-8599-731751F680F0}"/>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453" name="テキスト ボックス 452">
          <a:extLst>
            <a:ext uri="{FF2B5EF4-FFF2-40B4-BE49-F238E27FC236}">
              <a16:creationId xmlns:a16="http://schemas.microsoft.com/office/drawing/2014/main" id="{18F5A2E6-7426-471B-B0D7-885FC72ADF42}"/>
            </a:ext>
          </a:extLst>
        </xdr:cNvPr>
        <xdr:cNvSpPr txBox="1"/>
      </xdr:nvSpPr>
      <xdr:spPr>
        <a:xfrm>
          <a:off x="5478976"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A2EF7314-BAF1-492E-B2F2-D3AA0A0858B4}"/>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105</xdr:row>
      <xdr:rowOff>103124</xdr:rowOff>
    </xdr:from>
    <xdr:to>
      <xdr:col>54</xdr:col>
      <xdr:colOff>189865</xdr:colOff>
      <xdr:row>108</xdr:row>
      <xdr:rowOff>71501</xdr:rowOff>
    </xdr:to>
    <xdr:cxnSp macro="">
      <xdr:nvCxnSpPr>
        <xdr:cNvPr id="455" name="直線コネクタ 454">
          <a:extLst>
            <a:ext uri="{FF2B5EF4-FFF2-40B4-BE49-F238E27FC236}">
              <a16:creationId xmlns:a16="http://schemas.microsoft.com/office/drawing/2014/main" id="{FCF77C3F-7112-4D27-9C36-E3EB8BE74960}"/>
            </a:ext>
          </a:extLst>
        </xdr:cNvPr>
        <xdr:cNvCxnSpPr/>
      </xdr:nvCxnSpPr>
      <xdr:spPr>
        <a:xfrm flipV="1">
          <a:off x="9429115" y="17251299"/>
          <a:ext cx="0" cy="476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75328</xdr:rowOff>
    </xdr:from>
    <xdr:ext cx="534377" cy="259045"/>
    <xdr:sp macro="" textlink="">
      <xdr:nvSpPr>
        <xdr:cNvPr id="456" name="【港湾・漁港】&#10;一人当たり有形固定資産（償却資産）額最小値テキスト">
          <a:extLst>
            <a:ext uri="{FF2B5EF4-FFF2-40B4-BE49-F238E27FC236}">
              <a16:creationId xmlns:a16="http://schemas.microsoft.com/office/drawing/2014/main" id="{FCA56D77-F029-4B02-B908-30050B423F54}"/>
            </a:ext>
          </a:extLst>
        </xdr:cNvPr>
        <xdr:cNvSpPr txBox="1"/>
      </xdr:nvSpPr>
      <xdr:spPr>
        <a:xfrm>
          <a:off x="9467850" y="1773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71501</xdr:rowOff>
    </xdr:from>
    <xdr:to>
      <xdr:col>55</xdr:col>
      <xdr:colOff>88900</xdr:colOff>
      <xdr:row>108</xdr:row>
      <xdr:rowOff>71501</xdr:rowOff>
    </xdr:to>
    <xdr:cxnSp macro="">
      <xdr:nvCxnSpPr>
        <xdr:cNvPr id="457" name="直線コネクタ 456">
          <a:extLst>
            <a:ext uri="{FF2B5EF4-FFF2-40B4-BE49-F238E27FC236}">
              <a16:creationId xmlns:a16="http://schemas.microsoft.com/office/drawing/2014/main" id="{69942D08-4AC8-4F6B-83ED-D9ACE9493805}"/>
            </a:ext>
          </a:extLst>
        </xdr:cNvPr>
        <xdr:cNvCxnSpPr/>
      </xdr:nvCxnSpPr>
      <xdr:spPr>
        <a:xfrm>
          <a:off x="9363075" y="177276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49801</xdr:rowOff>
    </xdr:from>
    <xdr:ext cx="534377" cy="259045"/>
    <xdr:sp macro="" textlink="">
      <xdr:nvSpPr>
        <xdr:cNvPr id="458" name="【港湾・漁港】&#10;一人当たり有形固定資産（償却資産）額最大値テキスト">
          <a:extLst>
            <a:ext uri="{FF2B5EF4-FFF2-40B4-BE49-F238E27FC236}">
              <a16:creationId xmlns:a16="http://schemas.microsoft.com/office/drawing/2014/main" id="{13B3B370-BB33-4CAA-AB9B-6225A8597A3E}"/>
            </a:ext>
          </a:extLst>
        </xdr:cNvPr>
        <xdr:cNvSpPr txBox="1"/>
      </xdr:nvSpPr>
      <xdr:spPr>
        <a:xfrm>
          <a:off x="9467850" y="170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105</xdr:row>
      <xdr:rowOff>103124</xdr:rowOff>
    </xdr:from>
    <xdr:to>
      <xdr:col>55</xdr:col>
      <xdr:colOff>88900</xdr:colOff>
      <xdr:row>105</xdr:row>
      <xdr:rowOff>103124</xdr:rowOff>
    </xdr:to>
    <xdr:cxnSp macro="">
      <xdr:nvCxnSpPr>
        <xdr:cNvPr id="459" name="直線コネクタ 458">
          <a:extLst>
            <a:ext uri="{FF2B5EF4-FFF2-40B4-BE49-F238E27FC236}">
              <a16:creationId xmlns:a16="http://schemas.microsoft.com/office/drawing/2014/main" id="{CCD2EEE8-C689-49B5-AA24-1847C92F82CB}"/>
            </a:ext>
          </a:extLst>
        </xdr:cNvPr>
        <xdr:cNvCxnSpPr/>
      </xdr:nvCxnSpPr>
      <xdr:spPr>
        <a:xfrm>
          <a:off x="9363075" y="172512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3573</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D4406408-AF1A-4505-9DE1-ABAB9F17DA70}"/>
            </a:ext>
          </a:extLst>
        </xdr:cNvPr>
        <xdr:cNvSpPr txBox="1"/>
      </xdr:nvSpPr>
      <xdr:spPr>
        <a:xfrm>
          <a:off x="9467850" y="17323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152146</xdr:rowOff>
    </xdr:from>
    <xdr:to>
      <xdr:col>55</xdr:col>
      <xdr:colOff>50800</xdr:colOff>
      <xdr:row>107</xdr:row>
      <xdr:rowOff>82296</xdr:rowOff>
    </xdr:to>
    <xdr:sp macro="" textlink="">
      <xdr:nvSpPr>
        <xdr:cNvPr id="461" name="フローチャート: 判断 460">
          <a:extLst>
            <a:ext uri="{FF2B5EF4-FFF2-40B4-BE49-F238E27FC236}">
              <a16:creationId xmlns:a16="http://schemas.microsoft.com/office/drawing/2014/main" id="{AAD99821-B977-422A-A0D9-6D684864B020}"/>
            </a:ext>
          </a:extLst>
        </xdr:cNvPr>
        <xdr:cNvSpPr/>
      </xdr:nvSpPr>
      <xdr:spPr>
        <a:xfrm>
          <a:off x="9401175" y="1746859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27812</xdr:rowOff>
    </xdr:from>
    <xdr:to>
      <xdr:col>50</xdr:col>
      <xdr:colOff>165100</xdr:colOff>
      <xdr:row>107</xdr:row>
      <xdr:rowOff>129412</xdr:rowOff>
    </xdr:to>
    <xdr:sp macro="" textlink="">
      <xdr:nvSpPr>
        <xdr:cNvPr id="462" name="フローチャート: 判断 461">
          <a:extLst>
            <a:ext uri="{FF2B5EF4-FFF2-40B4-BE49-F238E27FC236}">
              <a16:creationId xmlns:a16="http://schemas.microsoft.com/office/drawing/2014/main" id="{5274B443-CFF1-48D1-B275-4E6FDEEDC77B}"/>
            </a:ext>
          </a:extLst>
        </xdr:cNvPr>
        <xdr:cNvSpPr/>
      </xdr:nvSpPr>
      <xdr:spPr>
        <a:xfrm>
          <a:off x="8639175" y="175188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61976</xdr:rowOff>
    </xdr:from>
    <xdr:to>
      <xdr:col>46</xdr:col>
      <xdr:colOff>38100</xdr:colOff>
      <xdr:row>99</xdr:row>
      <xdr:rowOff>163576</xdr:rowOff>
    </xdr:to>
    <xdr:sp macro="" textlink="">
      <xdr:nvSpPr>
        <xdr:cNvPr id="463" name="フローチャート: 判断 462">
          <a:extLst>
            <a:ext uri="{FF2B5EF4-FFF2-40B4-BE49-F238E27FC236}">
              <a16:creationId xmlns:a16="http://schemas.microsoft.com/office/drawing/2014/main" id="{D3BA57C8-7B73-4065-9BFD-CBA17DED0B9F}"/>
            </a:ext>
          </a:extLst>
        </xdr:cNvPr>
        <xdr:cNvSpPr/>
      </xdr:nvSpPr>
      <xdr:spPr>
        <a:xfrm>
          <a:off x="7839075" y="161814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51181</xdr:rowOff>
    </xdr:from>
    <xdr:to>
      <xdr:col>41</xdr:col>
      <xdr:colOff>101600</xdr:colOff>
      <xdr:row>100</xdr:row>
      <xdr:rowOff>152781</xdr:rowOff>
    </xdr:to>
    <xdr:sp macro="" textlink="">
      <xdr:nvSpPr>
        <xdr:cNvPr id="464" name="フローチャート: 判断 463">
          <a:extLst>
            <a:ext uri="{FF2B5EF4-FFF2-40B4-BE49-F238E27FC236}">
              <a16:creationId xmlns:a16="http://schemas.microsoft.com/office/drawing/2014/main" id="{31CC78E3-48D2-4A8B-9C69-4ABF13CAA7D9}"/>
            </a:ext>
          </a:extLst>
        </xdr:cNvPr>
        <xdr:cNvSpPr/>
      </xdr:nvSpPr>
      <xdr:spPr>
        <a:xfrm>
          <a:off x="7029450" y="163357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170814</xdr:rowOff>
    </xdr:from>
    <xdr:to>
      <xdr:col>36</xdr:col>
      <xdr:colOff>165100</xdr:colOff>
      <xdr:row>101</xdr:row>
      <xdr:rowOff>100964</xdr:rowOff>
    </xdr:to>
    <xdr:sp macro="" textlink="">
      <xdr:nvSpPr>
        <xdr:cNvPr id="465" name="フローチャート: 判断 464">
          <a:extLst>
            <a:ext uri="{FF2B5EF4-FFF2-40B4-BE49-F238E27FC236}">
              <a16:creationId xmlns:a16="http://schemas.microsoft.com/office/drawing/2014/main" id="{ACF302CD-268C-4C19-A482-C25D1A16A502}"/>
            </a:ext>
          </a:extLst>
        </xdr:cNvPr>
        <xdr:cNvSpPr/>
      </xdr:nvSpPr>
      <xdr:spPr>
        <a:xfrm>
          <a:off x="6238875" y="164585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A680553-B1D0-463A-8551-A47BF1529EFC}"/>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A96E196-A299-427A-BA5D-B886A8FB8B6B}"/>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76DA31C-1406-467C-83CB-9DC6A1D63F7C}"/>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E5114DB-7386-4365-8353-358561B0266A}"/>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6D8F212-E72E-4D4B-84FC-65FD11837ECF}"/>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45338</xdr:rowOff>
    </xdr:from>
    <xdr:to>
      <xdr:col>55</xdr:col>
      <xdr:colOff>50800</xdr:colOff>
      <xdr:row>107</xdr:row>
      <xdr:rowOff>146938</xdr:rowOff>
    </xdr:to>
    <xdr:sp macro="" textlink="">
      <xdr:nvSpPr>
        <xdr:cNvPr id="471" name="楕円 470">
          <a:extLst>
            <a:ext uri="{FF2B5EF4-FFF2-40B4-BE49-F238E27FC236}">
              <a16:creationId xmlns:a16="http://schemas.microsoft.com/office/drawing/2014/main" id="{6EE68051-265C-4674-B207-BA9A849F6FF1}"/>
            </a:ext>
          </a:extLst>
        </xdr:cNvPr>
        <xdr:cNvSpPr/>
      </xdr:nvSpPr>
      <xdr:spPr>
        <a:xfrm>
          <a:off x="9401175" y="1753641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23765</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2A23D422-1988-4D39-A494-F61451AD4C91}"/>
            </a:ext>
          </a:extLst>
        </xdr:cNvPr>
        <xdr:cNvSpPr txBox="1"/>
      </xdr:nvSpPr>
      <xdr:spPr>
        <a:xfrm>
          <a:off x="9467850" y="175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135762</xdr:rowOff>
    </xdr:from>
    <xdr:to>
      <xdr:col>50</xdr:col>
      <xdr:colOff>165100</xdr:colOff>
      <xdr:row>108</xdr:row>
      <xdr:rowOff>65912</xdr:rowOff>
    </xdr:to>
    <xdr:sp macro="" textlink="">
      <xdr:nvSpPr>
        <xdr:cNvPr id="473" name="楕円 472">
          <a:extLst>
            <a:ext uri="{FF2B5EF4-FFF2-40B4-BE49-F238E27FC236}">
              <a16:creationId xmlns:a16="http://schemas.microsoft.com/office/drawing/2014/main" id="{CD762ED6-A233-4108-BE17-C51199DA2FA0}"/>
            </a:ext>
          </a:extLst>
        </xdr:cNvPr>
        <xdr:cNvSpPr/>
      </xdr:nvSpPr>
      <xdr:spPr>
        <a:xfrm>
          <a:off x="8639175" y="176236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96138</xdr:rowOff>
    </xdr:from>
    <xdr:to>
      <xdr:col>55</xdr:col>
      <xdr:colOff>0</xdr:colOff>
      <xdr:row>108</xdr:row>
      <xdr:rowOff>15112</xdr:rowOff>
    </xdr:to>
    <xdr:cxnSp macro="">
      <xdr:nvCxnSpPr>
        <xdr:cNvPr id="474" name="直線コネクタ 473">
          <a:extLst>
            <a:ext uri="{FF2B5EF4-FFF2-40B4-BE49-F238E27FC236}">
              <a16:creationId xmlns:a16="http://schemas.microsoft.com/office/drawing/2014/main" id="{6563C89D-F453-4741-BDB9-A2A496F7CB76}"/>
            </a:ext>
          </a:extLst>
        </xdr:cNvPr>
        <xdr:cNvCxnSpPr/>
      </xdr:nvCxnSpPr>
      <xdr:spPr>
        <a:xfrm flipV="1">
          <a:off x="8686800" y="17584038"/>
          <a:ext cx="74295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150876</xdr:rowOff>
    </xdr:from>
    <xdr:to>
      <xdr:col>46</xdr:col>
      <xdr:colOff>38100</xdr:colOff>
      <xdr:row>108</xdr:row>
      <xdr:rowOff>81026</xdr:rowOff>
    </xdr:to>
    <xdr:sp macro="" textlink="">
      <xdr:nvSpPr>
        <xdr:cNvPr id="475" name="楕円 474">
          <a:extLst>
            <a:ext uri="{FF2B5EF4-FFF2-40B4-BE49-F238E27FC236}">
              <a16:creationId xmlns:a16="http://schemas.microsoft.com/office/drawing/2014/main" id="{B0AC548D-86FB-42C9-9BBA-B2B8CF27D6E0}"/>
            </a:ext>
          </a:extLst>
        </xdr:cNvPr>
        <xdr:cNvSpPr/>
      </xdr:nvSpPr>
      <xdr:spPr>
        <a:xfrm>
          <a:off x="7839075" y="1763877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15112</xdr:rowOff>
    </xdr:from>
    <xdr:to>
      <xdr:col>50</xdr:col>
      <xdr:colOff>114300</xdr:colOff>
      <xdr:row>108</xdr:row>
      <xdr:rowOff>30226</xdr:rowOff>
    </xdr:to>
    <xdr:cxnSp macro="">
      <xdr:nvCxnSpPr>
        <xdr:cNvPr id="476" name="直線コネクタ 475">
          <a:extLst>
            <a:ext uri="{FF2B5EF4-FFF2-40B4-BE49-F238E27FC236}">
              <a16:creationId xmlns:a16="http://schemas.microsoft.com/office/drawing/2014/main" id="{3A4DE0AC-F6C0-4835-BA86-D97BCAB84E99}"/>
            </a:ext>
          </a:extLst>
        </xdr:cNvPr>
        <xdr:cNvCxnSpPr/>
      </xdr:nvCxnSpPr>
      <xdr:spPr>
        <a:xfrm flipV="1">
          <a:off x="7886700" y="17671287"/>
          <a:ext cx="8001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22352</xdr:rowOff>
    </xdr:from>
    <xdr:to>
      <xdr:col>41</xdr:col>
      <xdr:colOff>101600</xdr:colOff>
      <xdr:row>108</xdr:row>
      <xdr:rowOff>123952</xdr:rowOff>
    </xdr:to>
    <xdr:sp macro="" textlink="">
      <xdr:nvSpPr>
        <xdr:cNvPr id="477" name="楕円 476">
          <a:extLst>
            <a:ext uri="{FF2B5EF4-FFF2-40B4-BE49-F238E27FC236}">
              <a16:creationId xmlns:a16="http://schemas.microsoft.com/office/drawing/2014/main" id="{BD2DFF98-D2C6-4A53-8F15-EB35A875FBAF}"/>
            </a:ext>
          </a:extLst>
        </xdr:cNvPr>
        <xdr:cNvSpPr/>
      </xdr:nvSpPr>
      <xdr:spPr>
        <a:xfrm>
          <a:off x="7029450" y="176848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30226</xdr:rowOff>
    </xdr:from>
    <xdr:to>
      <xdr:col>45</xdr:col>
      <xdr:colOff>177800</xdr:colOff>
      <xdr:row>108</xdr:row>
      <xdr:rowOff>73152</xdr:rowOff>
    </xdr:to>
    <xdr:cxnSp macro="">
      <xdr:nvCxnSpPr>
        <xdr:cNvPr id="478" name="直線コネクタ 477">
          <a:extLst>
            <a:ext uri="{FF2B5EF4-FFF2-40B4-BE49-F238E27FC236}">
              <a16:creationId xmlns:a16="http://schemas.microsoft.com/office/drawing/2014/main" id="{86E7DD96-BC1E-4B5F-A01F-37CBA900AF08}"/>
            </a:ext>
          </a:extLst>
        </xdr:cNvPr>
        <xdr:cNvCxnSpPr/>
      </xdr:nvCxnSpPr>
      <xdr:spPr>
        <a:xfrm flipV="1">
          <a:off x="7077075" y="17686401"/>
          <a:ext cx="809625"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38988</xdr:rowOff>
    </xdr:from>
    <xdr:to>
      <xdr:col>36</xdr:col>
      <xdr:colOff>165100</xdr:colOff>
      <xdr:row>108</xdr:row>
      <xdr:rowOff>140588</xdr:rowOff>
    </xdr:to>
    <xdr:sp macro="" textlink="">
      <xdr:nvSpPr>
        <xdr:cNvPr id="479" name="楕円 478">
          <a:extLst>
            <a:ext uri="{FF2B5EF4-FFF2-40B4-BE49-F238E27FC236}">
              <a16:creationId xmlns:a16="http://schemas.microsoft.com/office/drawing/2014/main" id="{DD60E4A1-53F3-4048-9674-B5551EF3EAEE}"/>
            </a:ext>
          </a:extLst>
        </xdr:cNvPr>
        <xdr:cNvSpPr/>
      </xdr:nvSpPr>
      <xdr:spPr>
        <a:xfrm>
          <a:off x="6238875" y="176983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73152</xdr:rowOff>
    </xdr:from>
    <xdr:to>
      <xdr:col>41</xdr:col>
      <xdr:colOff>50800</xdr:colOff>
      <xdr:row>108</xdr:row>
      <xdr:rowOff>89788</xdr:rowOff>
    </xdr:to>
    <xdr:cxnSp macro="">
      <xdr:nvCxnSpPr>
        <xdr:cNvPr id="480" name="直線コネクタ 479">
          <a:extLst>
            <a:ext uri="{FF2B5EF4-FFF2-40B4-BE49-F238E27FC236}">
              <a16:creationId xmlns:a16="http://schemas.microsoft.com/office/drawing/2014/main" id="{B2D17FB9-B645-4B71-BF27-4D98EF135A1E}"/>
            </a:ext>
          </a:extLst>
        </xdr:cNvPr>
        <xdr:cNvCxnSpPr/>
      </xdr:nvCxnSpPr>
      <xdr:spPr>
        <a:xfrm flipV="1">
          <a:off x="6286500" y="17732502"/>
          <a:ext cx="790575"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145939</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id="{C7D0AD8B-F0E6-4699-B1B2-57D77728BDC6}"/>
            </a:ext>
          </a:extLst>
        </xdr:cNvPr>
        <xdr:cNvSpPr txBox="1"/>
      </xdr:nvSpPr>
      <xdr:spPr>
        <a:xfrm>
          <a:off x="8429136" y="172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98</xdr:row>
      <xdr:rowOff>8653</xdr:rowOff>
    </xdr:from>
    <xdr:ext cx="534377" cy="259045"/>
    <xdr:sp macro="" textlink="">
      <xdr:nvSpPr>
        <xdr:cNvPr id="482" name="n_2aveValue【港湾・漁港】&#10;一人当たり有形固定資産（償却資産）額">
          <a:extLst>
            <a:ext uri="{FF2B5EF4-FFF2-40B4-BE49-F238E27FC236}">
              <a16:creationId xmlns:a16="http://schemas.microsoft.com/office/drawing/2014/main" id="{F00DC5B4-4D13-4176-BFF7-F9E80CA255D9}"/>
            </a:ext>
          </a:extLst>
        </xdr:cNvPr>
        <xdr:cNvSpPr txBox="1"/>
      </xdr:nvSpPr>
      <xdr:spPr>
        <a:xfrm>
          <a:off x="7648086" y="159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98</xdr:row>
      <xdr:rowOff>169308</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id="{6DF0C9B4-B9AC-460F-9C08-F0283350EF49}"/>
            </a:ext>
          </a:extLst>
        </xdr:cNvPr>
        <xdr:cNvSpPr txBox="1"/>
      </xdr:nvSpPr>
      <xdr:spPr>
        <a:xfrm>
          <a:off x="6847986" y="1611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99</xdr:row>
      <xdr:rowOff>117491</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id="{1E19AD07-0A2C-40FB-B49E-801C848E4AE6}"/>
            </a:ext>
          </a:extLst>
        </xdr:cNvPr>
        <xdr:cNvSpPr txBox="1"/>
      </xdr:nvSpPr>
      <xdr:spPr>
        <a:xfrm>
          <a:off x="6038361" y="1623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57039</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68C223B9-CF09-4BA5-BC20-D75BEA5478AB}"/>
            </a:ext>
          </a:extLst>
        </xdr:cNvPr>
        <xdr:cNvSpPr txBox="1"/>
      </xdr:nvSpPr>
      <xdr:spPr>
        <a:xfrm>
          <a:off x="8429136" y="1771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72153</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455F6282-A971-46D9-961D-AD95DCB2FFB0}"/>
            </a:ext>
          </a:extLst>
        </xdr:cNvPr>
        <xdr:cNvSpPr txBox="1"/>
      </xdr:nvSpPr>
      <xdr:spPr>
        <a:xfrm>
          <a:off x="7648086" y="1772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115079</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7D8373A1-CAEB-436D-994C-48BCF4C854D3}"/>
            </a:ext>
          </a:extLst>
        </xdr:cNvPr>
        <xdr:cNvSpPr txBox="1"/>
      </xdr:nvSpPr>
      <xdr:spPr>
        <a:xfrm>
          <a:off x="6847986" y="177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131715</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94A58082-6D39-4A18-A448-E491E5E0D09B}"/>
            </a:ext>
          </a:extLst>
        </xdr:cNvPr>
        <xdr:cNvSpPr txBox="1"/>
      </xdr:nvSpPr>
      <xdr:spPr>
        <a:xfrm>
          <a:off x="6038361" y="177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B770D1FF-3B98-4226-9A66-F6769274139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AADDB3D-3627-48B7-8332-34089202B8D3}"/>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ED6BA0CB-4DDA-40CB-BF48-61D68FC9DA8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19B56837-5BF0-4AA0-B8C0-CD82A42B298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A4B3D60-0C71-4215-825C-7A0B30B89E8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6373F8FC-F1DF-4A92-8013-0F5A1BDCD9C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A514FEF8-1C3C-4310-996D-0FA1DAAE0437}"/>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98B216E2-F9F9-46B0-8DBF-6F477FBD0D0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D3B8C306-99E8-408D-B620-19C7EB98334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46CEE8D7-2382-44F8-B024-A89CDF78AB3C}"/>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51379D46-FA6E-4715-AA10-95EE80A41187}"/>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0" name="直線コネクタ 499">
          <a:extLst>
            <a:ext uri="{FF2B5EF4-FFF2-40B4-BE49-F238E27FC236}">
              <a16:creationId xmlns:a16="http://schemas.microsoft.com/office/drawing/2014/main" id="{9BABED98-EC01-4B28-8C0D-0B0059889BED}"/>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1" name="テキスト ボックス 500">
          <a:extLst>
            <a:ext uri="{FF2B5EF4-FFF2-40B4-BE49-F238E27FC236}">
              <a16:creationId xmlns:a16="http://schemas.microsoft.com/office/drawing/2014/main" id="{698F7FCD-0EE3-481D-B42B-8C8C43AFF241}"/>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2" name="直線コネクタ 501">
          <a:extLst>
            <a:ext uri="{FF2B5EF4-FFF2-40B4-BE49-F238E27FC236}">
              <a16:creationId xmlns:a16="http://schemas.microsoft.com/office/drawing/2014/main" id="{03F9326B-4176-442D-B708-C3761E0FD8BB}"/>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3" name="テキスト ボックス 502">
          <a:extLst>
            <a:ext uri="{FF2B5EF4-FFF2-40B4-BE49-F238E27FC236}">
              <a16:creationId xmlns:a16="http://schemas.microsoft.com/office/drawing/2014/main" id="{D63498D0-7C7B-40F2-ABFC-6E4495812D63}"/>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4" name="直線コネクタ 503">
          <a:extLst>
            <a:ext uri="{FF2B5EF4-FFF2-40B4-BE49-F238E27FC236}">
              <a16:creationId xmlns:a16="http://schemas.microsoft.com/office/drawing/2014/main" id="{3B0F2038-118E-4C60-BED0-0406FC26BA82}"/>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5" name="テキスト ボックス 504">
          <a:extLst>
            <a:ext uri="{FF2B5EF4-FFF2-40B4-BE49-F238E27FC236}">
              <a16:creationId xmlns:a16="http://schemas.microsoft.com/office/drawing/2014/main" id="{CE84B223-D35C-40ED-B581-1AE4F6B686DF}"/>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6" name="直線コネクタ 505">
          <a:extLst>
            <a:ext uri="{FF2B5EF4-FFF2-40B4-BE49-F238E27FC236}">
              <a16:creationId xmlns:a16="http://schemas.microsoft.com/office/drawing/2014/main" id="{9DA5E9AA-5A12-4606-B8A7-209679C439D0}"/>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7" name="テキスト ボックス 506">
          <a:extLst>
            <a:ext uri="{FF2B5EF4-FFF2-40B4-BE49-F238E27FC236}">
              <a16:creationId xmlns:a16="http://schemas.microsoft.com/office/drawing/2014/main" id="{53CE1CB4-6286-404F-9BFD-173EDA2F1EFF}"/>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8F7CD7CF-50FF-4166-A5E5-72147BB2063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A034DBE3-ADBE-4C6D-9D95-8FFF505E31E1}"/>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CE79E18D-7B5D-417D-B316-061309D16BF9}"/>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41</xdr:row>
      <xdr:rowOff>115062</xdr:rowOff>
    </xdr:to>
    <xdr:cxnSp macro="">
      <xdr:nvCxnSpPr>
        <xdr:cNvPr id="511" name="直線コネクタ 510">
          <a:extLst>
            <a:ext uri="{FF2B5EF4-FFF2-40B4-BE49-F238E27FC236}">
              <a16:creationId xmlns:a16="http://schemas.microsoft.com/office/drawing/2014/main" id="{9933839F-60EA-4540-BA08-EEEB7886A122}"/>
            </a:ext>
          </a:extLst>
        </xdr:cNvPr>
        <xdr:cNvCxnSpPr/>
      </xdr:nvCxnSpPr>
      <xdr:spPr>
        <a:xfrm flipV="1">
          <a:off x="14696439" y="5525770"/>
          <a:ext cx="0" cy="123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118889</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B3BEBC84-F4C9-4D2F-9574-7A5472000790}"/>
            </a:ext>
          </a:extLst>
        </xdr:cNvPr>
        <xdr:cNvSpPr txBox="1"/>
      </xdr:nvSpPr>
      <xdr:spPr>
        <a:xfrm>
          <a:off x="14735175" y="677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115062</xdr:rowOff>
    </xdr:from>
    <xdr:to>
      <xdr:col>86</xdr:col>
      <xdr:colOff>25400</xdr:colOff>
      <xdr:row>41</xdr:row>
      <xdr:rowOff>115062</xdr:rowOff>
    </xdr:to>
    <xdr:cxnSp macro="">
      <xdr:nvCxnSpPr>
        <xdr:cNvPr id="513" name="直線コネクタ 512">
          <a:extLst>
            <a:ext uri="{FF2B5EF4-FFF2-40B4-BE49-F238E27FC236}">
              <a16:creationId xmlns:a16="http://schemas.microsoft.com/office/drawing/2014/main" id="{B9926932-8DA0-483F-A463-E6C8A6FB165F}"/>
            </a:ext>
          </a:extLst>
        </xdr:cNvPr>
        <xdr:cNvCxnSpPr/>
      </xdr:nvCxnSpPr>
      <xdr:spPr>
        <a:xfrm>
          <a:off x="14611350" y="67635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B71E50CA-2F91-4B95-B21A-F54EA3D5A838}"/>
            </a:ext>
          </a:extLst>
        </xdr:cNvPr>
        <xdr:cNvSpPr txBox="1"/>
      </xdr:nvSpPr>
      <xdr:spPr>
        <a:xfrm>
          <a:off x="14735175"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15" name="直線コネクタ 514">
          <a:extLst>
            <a:ext uri="{FF2B5EF4-FFF2-40B4-BE49-F238E27FC236}">
              <a16:creationId xmlns:a16="http://schemas.microsoft.com/office/drawing/2014/main" id="{99377E7C-9A04-456B-B622-C7A9E2D0CBF3}"/>
            </a:ext>
          </a:extLst>
        </xdr:cNvPr>
        <xdr:cNvCxnSpPr/>
      </xdr:nvCxnSpPr>
      <xdr:spPr>
        <a:xfrm>
          <a:off x="14611350" y="5525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28973</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C6EAF865-013E-4827-BFE5-0861F919D0C8}"/>
            </a:ext>
          </a:extLst>
        </xdr:cNvPr>
        <xdr:cNvSpPr txBox="1"/>
      </xdr:nvSpPr>
      <xdr:spPr>
        <a:xfrm>
          <a:off x="14735175" y="5864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50546</xdr:rowOff>
    </xdr:from>
    <xdr:to>
      <xdr:col>85</xdr:col>
      <xdr:colOff>177800</xdr:colOff>
      <xdr:row>36</xdr:row>
      <xdr:rowOff>152146</xdr:rowOff>
    </xdr:to>
    <xdr:sp macro="" textlink="">
      <xdr:nvSpPr>
        <xdr:cNvPr id="517" name="フローチャート: 判断 516">
          <a:extLst>
            <a:ext uri="{FF2B5EF4-FFF2-40B4-BE49-F238E27FC236}">
              <a16:creationId xmlns:a16="http://schemas.microsoft.com/office/drawing/2014/main" id="{AF832040-4717-4829-AD66-D19D8DCB7D60}"/>
            </a:ext>
          </a:extLst>
        </xdr:cNvPr>
        <xdr:cNvSpPr/>
      </xdr:nvSpPr>
      <xdr:spPr>
        <a:xfrm>
          <a:off x="14649450" y="588619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518" name="フローチャート: 判断 517">
          <a:extLst>
            <a:ext uri="{FF2B5EF4-FFF2-40B4-BE49-F238E27FC236}">
              <a16:creationId xmlns:a16="http://schemas.microsoft.com/office/drawing/2014/main" id="{979E3AF4-414A-40BF-A12D-310731955C79}"/>
            </a:ext>
          </a:extLst>
        </xdr:cNvPr>
        <xdr:cNvSpPr/>
      </xdr:nvSpPr>
      <xdr:spPr>
        <a:xfrm>
          <a:off x="13887450" y="5828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71120</xdr:rowOff>
    </xdr:from>
    <xdr:to>
      <xdr:col>76</xdr:col>
      <xdr:colOff>165100</xdr:colOff>
      <xdr:row>36</xdr:row>
      <xdr:rowOff>1270</xdr:rowOff>
    </xdr:to>
    <xdr:sp macro="" textlink="">
      <xdr:nvSpPr>
        <xdr:cNvPr id="519" name="フローチャート: 判断 518">
          <a:extLst>
            <a:ext uri="{FF2B5EF4-FFF2-40B4-BE49-F238E27FC236}">
              <a16:creationId xmlns:a16="http://schemas.microsoft.com/office/drawing/2014/main" id="{DE46BEBC-F783-46A3-9A77-09AC5A06153A}"/>
            </a:ext>
          </a:extLst>
        </xdr:cNvPr>
        <xdr:cNvSpPr/>
      </xdr:nvSpPr>
      <xdr:spPr>
        <a:xfrm>
          <a:off x="13096875" y="5744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xdr:rowOff>
    </xdr:from>
    <xdr:to>
      <xdr:col>72</xdr:col>
      <xdr:colOff>38100</xdr:colOff>
      <xdr:row>35</xdr:row>
      <xdr:rowOff>113284</xdr:rowOff>
    </xdr:to>
    <xdr:sp macro="" textlink="">
      <xdr:nvSpPr>
        <xdr:cNvPr id="520" name="フローチャート: 判断 519">
          <a:extLst>
            <a:ext uri="{FF2B5EF4-FFF2-40B4-BE49-F238E27FC236}">
              <a16:creationId xmlns:a16="http://schemas.microsoft.com/office/drawing/2014/main" id="{A61CFF4A-B0D3-4EAA-85D0-F73DB76964AC}"/>
            </a:ext>
          </a:extLst>
        </xdr:cNvPr>
        <xdr:cNvSpPr/>
      </xdr:nvSpPr>
      <xdr:spPr>
        <a:xfrm>
          <a:off x="12296775" y="56854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18542</xdr:rowOff>
    </xdr:from>
    <xdr:to>
      <xdr:col>67</xdr:col>
      <xdr:colOff>101600</xdr:colOff>
      <xdr:row>35</xdr:row>
      <xdr:rowOff>120142</xdr:rowOff>
    </xdr:to>
    <xdr:sp macro="" textlink="">
      <xdr:nvSpPr>
        <xdr:cNvPr id="521" name="フローチャート: 判断 520">
          <a:extLst>
            <a:ext uri="{FF2B5EF4-FFF2-40B4-BE49-F238E27FC236}">
              <a16:creationId xmlns:a16="http://schemas.microsoft.com/office/drawing/2014/main" id="{5BC8D290-B111-45D6-ACC7-6ACA44E42A41}"/>
            </a:ext>
          </a:extLst>
        </xdr:cNvPr>
        <xdr:cNvSpPr/>
      </xdr:nvSpPr>
      <xdr:spPr>
        <a:xfrm>
          <a:off x="11487150" y="56954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2D71A44-0BC9-4401-ADD7-F5339644625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D752F11-C2F2-4FA2-874E-8E9A9804999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DE00A4A-41EE-42A7-8850-426A0CF6C50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8A49C20-A507-438D-B240-E338001DA685}"/>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E9146AD-6032-4B90-ABC3-8CEC21090FE7}"/>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20828</xdr:rowOff>
    </xdr:from>
    <xdr:to>
      <xdr:col>85</xdr:col>
      <xdr:colOff>177800</xdr:colOff>
      <xdr:row>36</xdr:row>
      <xdr:rowOff>122428</xdr:rowOff>
    </xdr:to>
    <xdr:sp macro="" textlink="">
      <xdr:nvSpPr>
        <xdr:cNvPr id="527" name="楕円 526">
          <a:extLst>
            <a:ext uri="{FF2B5EF4-FFF2-40B4-BE49-F238E27FC236}">
              <a16:creationId xmlns:a16="http://schemas.microsoft.com/office/drawing/2014/main" id="{CA262FD6-E6C8-4474-BC7B-79C383051877}"/>
            </a:ext>
          </a:extLst>
        </xdr:cNvPr>
        <xdr:cNvSpPr/>
      </xdr:nvSpPr>
      <xdr:spPr>
        <a:xfrm>
          <a:off x="14649450" y="58596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43705</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88C08014-5B12-4553-A4DB-4ACD1B935F6A}"/>
            </a:ext>
          </a:extLst>
        </xdr:cNvPr>
        <xdr:cNvSpPr txBox="1"/>
      </xdr:nvSpPr>
      <xdr:spPr>
        <a:xfrm>
          <a:off x="14735175" y="57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123698</xdr:rowOff>
    </xdr:from>
    <xdr:to>
      <xdr:col>81</xdr:col>
      <xdr:colOff>101600</xdr:colOff>
      <xdr:row>36</xdr:row>
      <xdr:rowOff>53848</xdr:rowOff>
    </xdr:to>
    <xdr:sp macro="" textlink="">
      <xdr:nvSpPr>
        <xdr:cNvPr id="529" name="楕円 528">
          <a:extLst>
            <a:ext uri="{FF2B5EF4-FFF2-40B4-BE49-F238E27FC236}">
              <a16:creationId xmlns:a16="http://schemas.microsoft.com/office/drawing/2014/main" id="{CEC588EE-A788-4B96-8489-886C4F74F583}"/>
            </a:ext>
          </a:extLst>
        </xdr:cNvPr>
        <xdr:cNvSpPr/>
      </xdr:nvSpPr>
      <xdr:spPr>
        <a:xfrm>
          <a:off x="13887450" y="58037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xdr:rowOff>
    </xdr:from>
    <xdr:to>
      <xdr:col>85</xdr:col>
      <xdr:colOff>127000</xdr:colOff>
      <xdr:row>36</xdr:row>
      <xdr:rowOff>71628</xdr:rowOff>
    </xdr:to>
    <xdr:cxnSp macro="">
      <xdr:nvCxnSpPr>
        <xdr:cNvPr id="530" name="直線コネクタ 529">
          <a:extLst>
            <a:ext uri="{FF2B5EF4-FFF2-40B4-BE49-F238E27FC236}">
              <a16:creationId xmlns:a16="http://schemas.microsoft.com/office/drawing/2014/main" id="{EF610EA0-3EC9-4FE4-B7EF-DDCB66BC68E3}"/>
            </a:ext>
          </a:extLst>
        </xdr:cNvPr>
        <xdr:cNvCxnSpPr/>
      </xdr:nvCxnSpPr>
      <xdr:spPr>
        <a:xfrm>
          <a:off x="13935075" y="5841873"/>
          <a:ext cx="762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50546</xdr:rowOff>
    </xdr:from>
    <xdr:to>
      <xdr:col>76</xdr:col>
      <xdr:colOff>165100</xdr:colOff>
      <xdr:row>35</xdr:row>
      <xdr:rowOff>152146</xdr:rowOff>
    </xdr:to>
    <xdr:sp macro="" textlink="">
      <xdr:nvSpPr>
        <xdr:cNvPr id="531" name="楕円 530">
          <a:extLst>
            <a:ext uri="{FF2B5EF4-FFF2-40B4-BE49-F238E27FC236}">
              <a16:creationId xmlns:a16="http://schemas.microsoft.com/office/drawing/2014/main" id="{358FE9BB-C061-494C-8455-A8F499666443}"/>
            </a:ext>
          </a:extLst>
        </xdr:cNvPr>
        <xdr:cNvSpPr/>
      </xdr:nvSpPr>
      <xdr:spPr>
        <a:xfrm>
          <a:off x="13096875" y="57242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101346</xdr:rowOff>
    </xdr:from>
    <xdr:to>
      <xdr:col>81</xdr:col>
      <xdr:colOff>50800</xdr:colOff>
      <xdr:row>36</xdr:row>
      <xdr:rowOff>3048</xdr:rowOff>
    </xdr:to>
    <xdr:cxnSp macro="">
      <xdr:nvCxnSpPr>
        <xdr:cNvPr id="532" name="直線コネクタ 531">
          <a:extLst>
            <a:ext uri="{FF2B5EF4-FFF2-40B4-BE49-F238E27FC236}">
              <a16:creationId xmlns:a16="http://schemas.microsoft.com/office/drawing/2014/main" id="{961A73AF-8060-4B54-BD02-6272651CB944}"/>
            </a:ext>
          </a:extLst>
        </xdr:cNvPr>
        <xdr:cNvCxnSpPr/>
      </xdr:nvCxnSpPr>
      <xdr:spPr>
        <a:xfrm>
          <a:off x="13144500" y="5781421"/>
          <a:ext cx="790575"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7112</xdr:rowOff>
    </xdr:from>
    <xdr:to>
      <xdr:col>72</xdr:col>
      <xdr:colOff>38100</xdr:colOff>
      <xdr:row>35</xdr:row>
      <xdr:rowOff>108712</xdr:rowOff>
    </xdr:to>
    <xdr:sp macro="" textlink="">
      <xdr:nvSpPr>
        <xdr:cNvPr id="533" name="楕円 532">
          <a:extLst>
            <a:ext uri="{FF2B5EF4-FFF2-40B4-BE49-F238E27FC236}">
              <a16:creationId xmlns:a16="http://schemas.microsoft.com/office/drawing/2014/main" id="{AB052DEA-0443-4C65-97E3-483B1126A2FB}"/>
            </a:ext>
          </a:extLst>
        </xdr:cNvPr>
        <xdr:cNvSpPr/>
      </xdr:nvSpPr>
      <xdr:spPr>
        <a:xfrm>
          <a:off x="12296775" y="56871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57912</xdr:rowOff>
    </xdr:from>
    <xdr:to>
      <xdr:col>76</xdr:col>
      <xdr:colOff>114300</xdr:colOff>
      <xdr:row>35</xdr:row>
      <xdr:rowOff>101346</xdr:rowOff>
    </xdr:to>
    <xdr:cxnSp macro="">
      <xdr:nvCxnSpPr>
        <xdr:cNvPr id="534" name="直線コネクタ 533">
          <a:extLst>
            <a:ext uri="{FF2B5EF4-FFF2-40B4-BE49-F238E27FC236}">
              <a16:creationId xmlns:a16="http://schemas.microsoft.com/office/drawing/2014/main" id="{35A6D146-514B-4EED-BF25-83D2D5653EF7}"/>
            </a:ext>
          </a:extLst>
        </xdr:cNvPr>
        <xdr:cNvCxnSpPr/>
      </xdr:nvCxnSpPr>
      <xdr:spPr>
        <a:xfrm>
          <a:off x="12344400" y="5734812"/>
          <a:ext cx="8001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77978</xdr:rowOff>
    </xdr:from>
    <xdr:to>
      <xdr:col>67</xdr:col>
      <xdr:colOff>101600</xdr:colOff>
      <xdr:row>36</xdr:row>
      <xdr:rowOff>8128</xdr:rowOff>
    </xdr:to>
    <xdr:sp macro="" textlink="">
      <xdr:nvSpPr>
        <xdr:cNvPr id="535" name="楕円 534">
          <a:extLst>
            <a:ext uri="{FF2B5EF4-FFF2-40B4-BE49-F238E27FC236}">
              <a16:creationId xmlns:a16="http://schemas.microsoft.com/office/drawing/2014/main" id="{4C25E91F-132F-4D62-BEBB-82CCE4C66D49}"/>
            </a:ext>
          </a:extLst>
        </xdr:cNvPr>
        <xdr:cNvSpPr/>
      </xdr:nvSpPr>
      <xdr:spPr>
        <a:xfrm>
          <a:off x="11487150" y="57548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57912</xdr:rowOff>
    </xdr:from>
    <xdr:to>
      <xdr:col>71</xdr:col>
      <xdr:colOff>177800</xdr:colOff>
      <xdr:row>35</xdr:row>
      <xdr:rowOff>128778</xdr:rowOff>
    </xdr:to>
    <xdr:cxnSp macro="">
      <xdr:nvCxnSpPr>
        <xdr:cNvPr id="536" name="直線コネクタ 535">
          <a:extLst>
            <a:ext uri="{FF2B5EF4-FFF2-40B4-BE49-F238E27FC236}">
              <a16:creationId xmlns:a16="http://schemas.microsoft.com/office/drawing/2014/main" id="{FD10130F-191B-44EB-8E22-604BE8D4F8D8}"/>
            </a:ext>
          </a:extLst>
        </xdr:cNvPr>
        <xdr:cNvCxnSpPr/>
      </xdr:nvCxnSpPr>
      <xdr:spPr>
        <a:xfrm flipV="1">
          <a:off x="11534775" y="5734812"/>
          <a:ext cx="809625"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72407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04C3734F-ACD8-40CF-862A-397D2EE261A6}"/>
            </a:ext>
          </a:extLst>
        </xdr:cNvPr>
        <xdr:cNvSpPr txBox="1"/>
      </xdr:nvSpPr>
      <xdr:spPr>
        <a:xfrm>
          <a:off x="13745219"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163847</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D9B394CD-5680-40ED-8FE5-B35A8CD07506}"/>
            </a:ext>
          </a:extLst>
        </xdr:cNvPr>
        <xdr:cNvSpPr txBox="1"/>
      </xdr:nvSpPr>
      <xdr:spPr>
        <a:xfrm>
          <a:off x="12964169"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104411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5C73BC3F-29DF-4800-90E1-6C8742A706A1}"/>
            </a:ext>
          </a:extLst>
        </xdr:cNvPr>
        <xdr:cNvSpPr txBox="1"/>
      </xdr:nvSpPr>
      <xdr:spPr>
        <a:xfrm>
          <a:off x="12164069" y="5784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136669</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78E0BEFF-FF16-4E65-AF37-FF08D6C6B5FB}"/>
            </a:ext>
          </a:extLst>
        </xdr:cNvPr>
        <xdr:cNvSpPr txBox="1"/>
      </xdr:nvSpPr>
      <xdr:spPr>
        <a:xfrm>
          <a:off x="11354444" y="5492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70375</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3F325575-B6A3-46A2-8E6F-0B3F8831379A}"/>
            </a:ext>
          </a:extLst>
        </xdr:cNvPr>
        <xdr:cNvSpPr txBox="1"/>
      </xdr:nvSpPr>
      <xdr:spPr>
        <a:xfrm>
          <a:off x="13745219" y="5582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168673</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C8707DD5-A618-4D60-88CB-577B50E600D3}"/>
            </a:ext>
          </a:extLst>
        </xdr:cNvPr>
        <xdr:cNvSpPr txBox="1"/>
      </xdr:nvSpPr>
      <xdr:spPr>
        <a:xfrm>
          <a:off x="12964169" y="551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125239</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EC6163B6-9767-4B16-B00F-EAF824B2D37A}"/>
            </a:ext>
          </a:extLst>
        </xdr:cNvPr>
        <xdr:cNvSpPr txBox="1"/>
      </xdr:nvSpPr>
      <xdr:spPr>
        <a:xfrm>
          <a:off x="12164069" y="547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170705</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4DFC0453-039D-4919-AA56-EA703A45583B}"/>
            </a:ext>
          </a:extLst>
        </xdr:cNvPr>
        <xdr:cNvSpPr txBox="1"/>
      </xdr:nvSpPr>
      <xdr:spPr>
        <a:xfrm>
          <a:off x="11354444" y="5838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189204A1-2F84-4585-8206-CDD06FB1CAF3}"/>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3F2DB0A5-CCDB-49DC-BA17-F1B09301239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3B50DC21-CE71-4B2A-A197-E5A14565399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99468A1D-AA3D-48ED-8AD7-BD8BB86AD29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129A7677-92D0-4027-956F-4147AEC6446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27EC2874-9011-4E82-8625-96207354EF4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9E2FD35A-10F4-471C-94AA-BA58544DE33D}"/>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C2F93F07-6AF1-48B1-AC6B-206D3CE6CE99}"/>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169CD438-9D9D-4B54-9ABD-458B5AA4A87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4EE852D8-58FA-425D-A172-C0F96454588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4A8C734-D39C-490D-AE7B-B1C7BC54BA48}"/>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a:extLst>
            <a:ext uri="{FF2B5EF4-FFF2-40B4-BE49-F238E27FC236}">
              <a16:creationId xmlns:a16="http://schemas.microsoft.com/office/drawing/2014/main" id="{78F9714A-0919-49EB-85FA-DA38704175D2}"/>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11085D7B-FD90-4D13-BCAA-21175C5080DE}"/>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a:extLst>
            <a:ext uri="{FF2B5EF4-FFF2-40B4-BE49-F238E27FC236}">
              <a16:creationId xmlns:a16="http://schemas.microsoft.com/office/drawing/2014/main" id="{D352EAD7-F885-4B4F-B9E5-8508B63F4985}"/>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2823AFCB-C851-4EA3-A6D4-9ACD774B66E3}"/>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a:extLst>
            <a:ext uri="{FF2B5EF4-FFF2-40B4-BE49-F238E27FC236}">
              <a16:creationId xmlns:a16="http://schemas.microsoft.com/office/drawing/2014/main" id="{4AB39BC7-FBEC-4755-A5CA-F2AB9A368F84}"/>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7E950579-9E03-4472-9D14-4888496590E0}"/>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a:extLst>
            <a:ext uri="{FF2B5EF4-FFF2-40B4-BE49-F238E27FC236}">
              <a16:creationId xmlns:a16="http://schemas.microsoft.com/office/drawing/2014/main" id="{8F02A39A-2C5E-46FB-A4AE-CA5668CBF8D6}"/>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F0153387-BD23-4383-97FD-6EDBDD24E34D}"/>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a:extLst>
            <a:ext uri="{FF2B5EF4-FFF2-40B4-BE49-F238E27FC236}">
              <a16:creationId xmlns:a16="http://schemas.microsoft.com/office/drawing/2014/main" id="{2AB22960-DA69-4F51-BDFF-841D9574AE1E}"/>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42C25C67-D158-4EDB-B51E-1A33E73957F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431CC2D2-DE0D-48D4-A4DC-4C6BE22A56EA}"/>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4550BA5C-09BB-4371-A529-CE02F7D1839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95250</xdr:rowOff>
    </xdr:to>
    <xdr:cxnSp macro="">
      <xdr:nvCxnSpPr>
        <xdr:cNvPr id="568" name="直線コネクタ 567">
          <a:extLst>
            <a:ext uri="{FF2B5EF4-FFF2-40B4-BE49-F238E27FC236}">
              <a16:creationId xmlns:a16="http://schemas.microsoft.com/office/drawing/2014/main" id="{8848A3E3-6473-40F4-B99A-646928741D17}"/>
            </a:ext>
          </a:extLst>
        </xdr:cNvPr>
        <xdr:cNvCxnSpPr/>
      </xdr:nvCxnSpPr>
      <xdr:spPr>
        <a:xfrm flipV="1">
          <a:off x="19954239" y="5527040"/>
          <a:ext cx="0" cy="121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61980063-1A6D-489B-B3A9-2E4F60028C8E}"/>
            </a:ext>
          </a:extLst>
        </xdr:cNvPr>
        <xdr:cNvSpPr txBox="1"/>
      </xdr:nvSpPr>
      <xdr:spPr>
        <a:xfrm>
          <a:off x="19992975"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570" name="直線コネクタ 569">
          <a:extLst>
            <a:ext uri="{FF2B5EF4-FFF2-40B4-BE49-F238E27FC236}">
              <a16:creationId xmlns:a16="http://schemas.microsoft.com/office/drawing/2014/main" id="{0D383E62-65B0-45FB-8DBA-4942372045D8}"/>
            </a:ext>
          </a:extLst>
        </xdr:cNvPr>
        <xdr:cNvCxnSpPr/>
      </xdr:nvCxnSpPr>
      <xdr:spPr>
        <a:xfrm>
          <a:off x="19878675" y="6743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1530285F-732C-4CD2-97B6-39EC47F12D42}"/>
            </a:ext>
          </a:extLst>
        </xdr:cNvPr>
        <xdr:cNvSpPr txBox="1"/>
      </xdr:nvSpPr>
      <xdr:spPr>
        <a:xfrm>
          <a:off x="19992975" y="532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572" name="直線コネクタ 571">
          <a:extLst>
            <a:ext uri="{FF2B5EF4-FFF2-40B4-BE49-F238E27FC236}">
              <a16:creationId xmlns:a16="http://schemas.microsoft.com/office/drawing/2014/main" id="{F19F2425-9E5D-4810-A5D2-AE9328767FC6}"/>
            </a:ext>
          </a:extLst>
        </xdr:cNvPr>
        <xdr:cNvCxnSpPr/>
      </xdr:nvCxnSpPr>
      <xdr:spPr>
        <a:xfrm>
          <a:off x="19878675" y="5527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59707</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0E8B93D1-9D64-4397-A992-3D18F734E8DB}"/>
            </a:ext>
          </a:extLst>
        </xdr:cNvPr>
        <xdr:cNvSpPr txBox="1"/>
      </xdr:nvSpPr>
      <xdr:spPr>
        <a:xfrm>
          <a:off x="19992975" y="5898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574" name="フローチャート: 判断 573">
          <a:extLst>
            <a:ext uri="{FF2B5EF4-FFF2-40B4-BE49-F238E27FC236}">
              <a16:creationId xmlns:a16="http://schemas.microsoft.com/office/drawing/2014/main" id="{8A8F3CF6-C0BD-44B9-B119-946064E3E139}"/>
            </a:ext>
          </a:extLst>
        </xdr:cNvPr>
        <xdr:cNvSpPr/>
      </xdr:nvSpPr>
      <xdr:spPr>
        <a:xfrm>
          <a:off x="19897725" y="60375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52070</xdr:rowOff>
    </xdr:from>
    <xdr:to>
      <xdr:col>112</xdr:col>
      <xdr:colOff>38100</xdr:colOff>
      <xdr:row>37</xdr:row>
      <xdr:rowOff>153670</xdr:rowOff>
    </xdr:to>
    <xdr:sp macro="" textlink="">
      <xdr:nvSpPr>
        <xdr:cNvPr id="575" name="フローチャート: 判断 574">
          <a:extLst>
            <a:ext uri="{FF2B5EF4-FFF2-40B4-BE49-F238E27FC236}">
              <a16:creationId xmlns:a16="http://schemas.microsoft.com/office/drawing/2014/main" id="{64AB3F6F-8811-4E75-9F57-328E7BC38862}"/>
            </a:ext>
          </a:extLst>
        </xdr:cNvPr>
        <xdr:cNvSpPr/>
      </xdr:nvSpPr>
      <xdr:spPr>
        <a:xfrm>
          <a:off x="19154775" y="6049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82550</xdr:rowOff>
    </xdr:from>
    <xdr:to>
      <xdr:col>107</xdr:col>
      <xdr:colOff>101600</xdr:colOff>
      <xdr:row>38</xdr:row>
      <xdr:rowOff>12700</xdr:rowOff>
    </xdr:to>
    <xdr:sp macro="" textlink="">
      <xdr:nvSpPr>
        <xdr:cNvPr id="576" name="フローチャート: 判断 575">
          <a:extLst>
            <a:ext uri="{FF2B5EF4-FFF2-40B4-BE49-F238E27FC236}">
              <a16:creationId xmlns:a16="http://schemas.microsoft.com/office/drawing/2014/main" id="{2D6C2000-0151-4B87-8FFB-8DC5F9F13D67}"/>
            </a:ext>
          </a:extLst>
        </xdr:cNvPr>
        <xdr:cNvSpPr/>
      </xdr:nvSpPr>
      <xdr:spPr>
        <a:xfrm>
          <a:off x="18345150" y="6086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577" name="フローチャート: 判断 576">
          <a:extLst>
            <a:ext uri="{FF2B5EF4-FFF2-40B4-BE49-F238E27FC236}">
              <a16:creationId xmlns:a16="http://schemas.microsoft.com/office/drawing/2014/main" id="{82DA56F5-A2F4-4BAA-A59E-ECD3047992BB}"/>
            </a:ext>
          </a:extLst>
        </xdr:cNvPr>
        <xdr:cNvSpPr/>
      </xdr:nvSpPr>
      <xdr:spPr>
        <a:xfrm>
          <a:off x="17554575" y="61366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578" name="フローチャート: 判断 577">
          <a:extLst>
            <a:ext uri="{FF2B5EF4-FFF2-40B4-BE49-F238E27FC236}">
              <a16:creationId xmlns:a16="http://schemas.microsoft.com/office/drawing/2014/main" id="{AC5EB897-BD70-4398-8DC9-3EDEA83B829E}"/>
            </a:ext>
          </a:extLst>
        </xdr:cNvPr>
        <xdr:cNvSpPr/>
      </xdr:nvSpPr>
      <xdr:spPr>
        <a:xfrm>
          <a:off x="16754475" y="61366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AF1AF7F-1EEF-449F-AC6E-7F4C512827E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1A11EFE-E518-4FDB-A809-1B7F2B06DF7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0B1AD63-2A1D-4E55-82D0-291D7246EBF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4F30E3B-4464-48F4-B3E1-6AF6CD3CD99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117717-CD3E-4AE0-9B5D-A9134E8C064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52070</xdr:rowOff>
    </xdr:from>
    <xdr:to>
      <xdr:col>116</xdr:col>
      <xdr:colOff>114300</xdr:colOff>
      <xdr:row>37</xdr:row>
      <xdr:rowOff>153670</xdr:rowOff>
    </xdr:to>
    <xdr:sp macro="" textlink="">
      <xdr:nvSpPr>
        <xdr:cNvPr id="584" name="楕円 583">
          <a:extLst>
            <a:ext uri="{FF2B5EF4-FFF2-40B4-BE49-F238E27FC236}">
              <a16:creationId xmlns:a16="http://schemas.microsoft.com/office/drawing/2014/main" id="{33454439-AFAB-46B5-8552-6A6A132FF4F1}"/>
            </a:ext>
          </a:extLst>
        </xdr:cNvPr>
        <xdr:cNvSpPr/>
      </xdr:nvSpPr>
      <xdr:spPr>
        <a:xfrm>
          <a:off x="19897725" y="60496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30497</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15DFB508-6280-420C-B5C9-D4D93C06FF47}"/>
            </a:ext>
          </a:extLst>
        </xdr:cNvPr>
        <xdr:cNvSpPr txBox="1"/>
      </xdr:nvSpPr>
      <xdr:spPr>
        <a:xfrm>
          <a:off x="19992975" y="602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113030</xdr:rowOff>
    </xdr:from>
    <xdr:to>
      <xdr:col>112</xdr:col>
      <xdr:colOff>38100</xdr:colOff>
      <xdr:row>38</xdr:row>
      <xdr:rowOff>43180</xdr:rowOff>
    </xdr:to>
    <xdr:sp macro="" textlink="">
      <xdr:nvSpPr>
        <xdr:cNvPr id="586" name="楕円 585">
          <a:extLst>
            <a:ext uri="{FF2B5EF4-FFF2-40B4-BE49-F238E27FC236}">
              <a16:creationId xmlns:a16="http://schemas.microsoft.com/office/drawing/2014/main" id="{D838EC33-DEBB-499C-99DF-A88661FA4AA7}"/>
            </a:ext>
          </a:extLst>
        </xdr:cNvPr>
        <xdr:cNvSpPr/>
      </xdr:nvSpPr>
      <xdr:spPr>
        <a:xfrm>
          <a:off x="19154775" y="6113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102870</xdr:rowOff>
    </xdr:from>
    <xdr:to>
      <xdr:col>116</xdr:col>
      <xdr:colOff>63500</xdr:colOff>
      <xdr:row>37</xdr:row>
      <xdr:rowOff>163830</xdr:rowOff>
    </xdr:to>
    <xdr:cxnSp macro="">
      <xdr:nvCxnSpPr>
        <xdr:cNvPr id="587" name="直線コネクタ 586">
          <a:extLst>
            <a:ext uri="{FF2B5EF4-FFF2-40B4-BE49-F238E27FC236}">
              <a16:creationId xmlns:a16="http://schemas.microsoft.com/office/drawing/2014/main" id="{1C622773-8F52-4893-9B9A-C2B05F16A833}"/>
            </a:ext>
          </a:extLst>
        </xdr:cNvPr>
        <xdr:cNvCxnSpPr/>
      </xdr:nvCxnSpPr>
      <xdr:spPr>
        <a:xfrm flipV="1">
          <a:off x="19202400" y="6106795"/>
          <a:ext cx="752475"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59690</xdr:rowOff>
    </xdr:from>
    <xdr:to>
      <xdr:col>107</xdr:col>
      <xdr:colOff>101600</xdr:colOff>
      <xdr:row>37</xdr:row>
      <xdr:rowOff>161290</xdr:rowOff>
    </xdr:to>
    <xdr:sp macro="" textlink="">
      <xdr:nvSpPr>
        <xdr:cNvPr id="588" name="楕円 587">
          <a:extLst>
            <a:ext uri="{FF2B5EF4-FFF2-40B4-BE49-F238E27FC236}">
              <a16:creationId xmlns:a16="http://schemas.microsoft.com/office/drawing/2014/main" id="{1C1B1AAB-8DF1-410C-986F-2B99F04D0D4E}"/>
            </a:ext>
          </a:extLst>
        </xdr:cNvPr>
        <xdr:cNvSpPr/>
      </xdr:nvSpPr>
      <xdr:spPr>
        <a:xfrm>
          <a:off x="18345150" y="60604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110490</xdr:rowOff>
    </xdr:from>
    <xdr:to>
      <xdr:col>111</xdr:col>
      <xdr:colOff>177800</xdr:colOff>
      <xdr:row>37</xdr:row>
      <xdr:rowOff>163830</xdr:rowOff>
    </xdr:to>
    <xdr:cxnSp macro="">
      <xdr:nvCxnSpPr>
        <xdr:cNvPr id="589" name="直線コネクタ 588">
          <a:extLst>
            <a:ext uri="{FF2B5EF4-FFF2-40B4-BE49-F238E27FC236}">
              <a16:creationId xmlns:a16="http://schemas.microsoft.com/office/drawing/2014/main" id="{3F0C4C76-F13C-4E6A-97D9-0C974EAAB40D}"/>
            </a:ext>
          </a:extLst>
        </xdr:cNvPr>
        <xdr:cNvCxnSpPr/>
      </xdr:nvCxnSpPr>
      <xdr:spPr>
        <a:xfrm>
          <a:off x="18392775" y="6108065"/>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67310</xdr:rowOff>
    </xdr:from>
    <xdr:to>
      <xdr:col>102</xdr:col>
      <xdr:colOff>165100</xdr:colOff>
      <xdr:row>37</xdr:row>
      <xdr:rowOff>168910</xdr:rowOff>
    </xdr:to>
    <xdr:sp macro="" textlink="">
      <xdr:nvSpPr>
        <xdr:cNvPr id="590" name="楕円 589">
          <a:extLst>
            <a:ext uri="{FF2B5EF4-FFF2-40B4-BE49-F238E27FC236}">
              <a16:creationId xmlns:a16="http://schemas.microsoft.com/office/drawing/2014/main" id="{1FBF61A6-B1F0-4AAC-A2D4-F24BE6C799F2}"/>
            </a:ext>
          </a:extLst>
        </xdr:cNvPr>
        <xdr:cNvSpPr/>
      </xdr:nvSpPr>
      <xdr:spPr>
        <a:xfrm>
          <a:off x="17554575" y="6064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110490</xdr:rowOff>
    </xdr:from>
    <xdr:to>
      <xdr:col>107</xdr:col>
      <xdr:colOff>50800</xdr:colOff>
      <xdr:row>37</xdr:row>
      <xdr:rowOff>118110</xdr:rowOff>
    </xdr:to>
    <xdr:cxnSp macro="">
      <xdr:nvCxnSpPr>
        <xdr:cNvPr id="591" name="直線コネクタ 590">
          <a:extLst>
            <a:ext uri="{FF2B5EF4-FFF2-40B4-BE49-F238E27FC236}">
              <a16:creationId xmlns:a16="http://schemas.microsoft.com/office/drawing/2014/main" id="{E1CD4F76-A84E-4970-A16B-DA92EDF79891}"/>
            </a:ext>
          </a:extLst>
        </xdr:cNvPr>
        <xdr:cNvCxnSpPr/>
      </xdr:nvCxnSpPr>
      <xdr:spPr>
        <a:xfrm flipV="1">
          <a:off x="17602200" y="6108065"/>
          <a:ext cx="79057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120650</xdr:rowOff>
    </xdr:from>
    <xdr:to>
      <xdr:col>98</xdr:col>
      <xdr:colOff>38100</xdr:colOff>
      <xdr:row>38</xdr:row>
      <xdr:rowOff>50800</xdr:rowOff>
    </xdr:to>
    <xdr:sp macro="" textlink="">
      <xdr:nvSpPr>
        <xdr:cNvPr id="592" name="楕円 591">
          <a:extLst>
            <a:ext uri="{FF2B5EF4-FFF2-40B4-BE49-F238E27FC236}">
              <a16:creationId xmlns:a16="http://schemas.microsoft.com/office/drawing/2014/main" id="{F13CE540-80A3-4E85-A0A2-1D8F9DC976E9}"/>
            </a:ext>
          </a:extLst>
        </xdr:cNvPr>
        <xdr:cNvSpPr/>
      </xdr:nvSpPr>
      <xdr:spPr>
        <a:xfrm>
          <a:off x="16754475" y="61245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118110</xdr:rowOff>
    </xdr:from>
    <xdr:to>
      <xdr:col>102</xdr:col>
      <xdr:colOff>114300</xdr:colOff>
      <xdr:row>38</xdr:row>
      <xdr:rowOff>0</xdr:rowOff>
    </xdr:to>
    <xdr:cxnSp macro="">
      <xdr:nvCxnSpPr>
        <xdr:cNvPr id="593" name="直線コネクタ 592">
          <a:extLst>
            <a:ext uri="{FF2B5EF4-FFF2-40B4-BE49-F238E27FC236}">
              <a16:creationId xmlns:a16="http://schemas.microsoft.com/office/drawing/2014/main" id="{46AD98AA-6AE8-45E9-AA32-3E411C109528}"/>
            </a:ext>
          </a:extLst>
        </xdr:cNvPr>
        <xdr:cNvCxnSpPr/>
      </xdr:nvCxnSpPr>
      <xdr:spPr>
        <a:xfrm flipV="1">
          <a:off x="16802100" y="6122035"/>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170197</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E702D76D-CE80-47FA-BA0F-7CE79EAD8EDE}"/>
            </a:ext>
          </a:extLst>
        </xdr:cNvPr>
        <xdr:cNvSpPr txBox="1"/>
      </xdr:nvSpPr>
      <xdr:spPr>
        <a:xfrm>
          <a:off x="18983402" y="58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3827</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2E192BA9-24DE-4CC4-B9EB-F01E15DA52B6}"/>
            </a:ext>
          </a:extLst>
        </xdr:cNvPr>
        <xdr:cNvSpPr txBox="1"/>
      </xdr:nvSpPr>
      <xdr:spPr>
        <a:xfrm>
          <a:off x="18183302" y="616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57167</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9F818892-88C4-4694-91F6-0BEB08BE9F6A}"/>
            </a:ext>
          </a:extLst>
        </xdr:cNvPr>
        <xdr:cNvSpPr txBox="1"/>
      </xdr:nvSpPr>
      <xdr:spPr>
        <a:xfrm>
          <a:off x="17383202" y="62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57167</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2280BC86-EA97-4AB6-B79B-E864463E2530}"/>
            </a:ext>
          </a:extLst>
        </xdr:cNvPr>
        <xdr:cNvSpPr txBox="1"/>
      </xdr:nvSpPr>
      <xdr:spPr>
        <a:xfrm>
          <a:off x="16592627" y="62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34307</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31BEB2FB-939C-4C6C-A1EF-DCF8E07FA673}"/>
            </a:ext>
          </a:extLst>
        </xdr:cNvPr>
        <xdr:cNvSpPr txBox="1"/>
      </xdr:nvSpPr>
      <xdr:spPr>
        <a:xfrm>
          <a:off x="18983402"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6367</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37652DD5-CD5F-41B9-9733-566B01F86904}"/>
            </a:ext>
          </a:extLst>
        </xdr:cNvPr>
        <xdr:cNvSpPr txBox="1"/>
      </xdr:nvSpPr>
      <xdr:spPr>
        <a:xfrm>
          <a:off x="18183302" y="584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13987</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96DB0A3C-6EEB-4C17-9BD7-1C344BB9445A}"/>
            </a:ext>
          </a:extLst>
        </xdr:cNvPr>
        <xdr:cNvSpPr txBox="1"/>
      </xdr:nvSpPr>
      <xdr:spPr>
        <a:xfrm>
          <a:off x="17383202"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67327</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F6DFE1D4-5FBC-487D-A7F4-8A3A29BEFD67}"/>
            </a:ext>
          </a:extLst>
        </xdr:cNvPr>
        <xdr:cNvSpPr txBox="1"/>
      </xdr:nvSpPr>
      <xdr:spPr>
        <a:xfrm>
          <a:off x="16592627"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947410AA-96A1-4FEB-8D11-9A0D84F0951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79FC7E34-28EB-4812-9FC7-C67B31B0D9E9}"/>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9D06EBC9-3C16-41C0-BF11-7C200106A83C}"/>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64FC2441-0760-45FF-9A45-C9D4AF6DCB59}"/>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EE1A82CF-803D-4827-87CC-8F3362008A1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B612F7AB-19F3-47A8-9710-97A406ABBF3E}"/>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F5B8029A-2307-419F-891B-695AA1645FC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BCD750DD-148D-456E-99A7-42CAF5C24FF2}"/>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221399EA-101C-4C45-B7A2-944E90AE867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FD1AC89F-D9CE-4089-82CC-4F1400073E2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id="{E90D2972-D3F1-4883-BCB6-66D2F93DEDD9}"/>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E5A7A1DE-35F4-40CF-A40B-B29026C2A190}"/>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4" name="テキスト ボックス 613">
          <a:extLst>
            <a:ext uri="{FF2B5EF4-FFF2-40B4-BE49-F238E27FC236}">
              <a16:creationId xmlns:a16="http://schemas.microsoft.com/office/drawing/2014/main" id="{615F7FE0-2E72-4E38-9AC3-1332AA7D3FF4}"/>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4E3657E8-EDCC-479D-A8F1-13F3BD919186}"/>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BD893F16-58DD-47F9-B70E-9D35E9BEA9EA}"/>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72DE9242-91B0-4FC6-88AB-251E236F1021}"/>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4B8AF15F-6AE8-4713-9CA3-7F9965CE3647}"/>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4B2752DA-6CF7-48AC-BFF0-6329DE698D4E}"/>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DAB1BCD6-30A4-4584-99C5-BF3EECC0BBDF}"/>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CFBE92F6-4070-486F-BA22-5CD9C30D8C3D}"/>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a:extLst>
            <a:ext uri="{FF2B5EF4-FFF2-40B4-BE49-F238E27FC236}">
              <a16:creationId xmlns:a16="http://schemas.microsoft.com/office/drawing/2014/main" id="{82A0AFFF-2C3D-45C8-93DC-A9A42C744B0F}"/>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2A6D2432-F2EF-4D8B-9544-6CB2ABACACB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a:extLst>
            <a:ext uri="{FF2B5EF4-FFF2-40B4-BE49-F238E27FC236}">
              <a16:creationId xmlns:a16="http://schemas.microsoft.com/office/drawing/2014/main" id="{B1C650E4-2EA9-4E03-9C57-5A49CD31A8E2}"/>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AEB2B0E4-139E-48CE-A6B1-5561B4F67BE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101600</xdr:rowOff>
    </xdr:to>
    <xdr:cxnSp macro="">
      <xdr:nvCxnSpPr>
        <xdr:cNvPr id="626" name="直線コネクタ 625">
          <a:extLst>
            <a:ext uri="{FF2B5EF4-FFF2-40B4-BE49-F238E27FC236}">
              <a16:creationId xmlns:a16="http://schemas.microsoft.com/office/drawing/2014/main" id="{29EA10B7-ED52-4BAF-BF5B-737FEE4C033F}"/>
            </a:ext>
          </a:extLst>
        </xdr:cNvPr>
        <xdr:cNvCxnSpPr/>
      </xdr:nvCxnSpPr>
      <xdr:spPr>
        <a:xfrm flipV="1">
          <a:off x="14696439" y="89058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105427</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9DA65743-3154-4C92-AC88-FCD1091AC5E9}"/>
            </a:ext>
          </a:extLst>
        </xdr:cNvPr>
        <xdr:cNvSpPr txBox="1"/>
      </xdr:nvSpPr>
      <xdr:spPr>
        <a:xfrm>
          <a:off x="14735175" y="1047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101600</xdr:rowOff>
    </xdr:from>
    <xdr:to>
      <xdr:col>86</xdr:col>
      <xdr:colOff>25400</xdr:colOff>
      <xdr:row>64</xdr:row>
      <xdr:rowOff>101600</xdr:rowOff>
    </xdr:to>
    <xdr:cxnSp macro="">
      <xdr:nvCxnSpPr>
        <xdr:cNvPr id="628" name="直線コネクタ 627">
          <a:extLst>
            <a:ext uri="{FF2B5EF4-FFF2-40B4-BE49-F238E27FC236}">
              <a16:creationId xmlns:a16="http://schemas.microsoft.com/office/drawing/2014/main" id="{32BBFE4C-4620-49C1-9174-478F36FA3AB8}"/>
            </a:ext>
          </a:extLst>
        </xdr:cNvPr>
        <xdr:cNvCxnSpPr/>
      </xdr:nvCxnSpPr>
      <xdr:spPr>
        <a:xfrm>
          <a:off x="14611350" y="10477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276B3C1C-6BA6-43EB-A023-CE2BCD2C0E20}"/>
            </a:ext>
          </a:extLst>
        </xdr:cNvPr>
        <xdr:cNvSpPr txBox="1"/>
      </xdr:nvSpPr>
      <xdr:spPr>
        <a:xfrm>
          <a:off x="14735175" y="86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630" name="直線コネクタ 629">
          <a:extLst>
            <a:ext uri="{FF2B5EF4-FFF2-40B4-BE49-F238E27FC236}">
              <a16:creationId xmlns:a16="http://schemas.microsoft.com/office/drawing/2014/main" id="{98B07B8E-3C49-4C00-ADB1-C428F48A1B90}"/>
            </a:ext>
          </a:extLst>
        </xdr:cNvPr>
        <xdr:cNvCxnSpPr/>
      </xdr:nvCxnSpPr>
      <xdr:spPr>
        <a:xfrm>
          <a:off x="14611350"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111777</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3F8C641-4D09-4DB4-93ED-01F78E4D9882}"/>
            </a:ext>
          </a:extLst>
        </xdr:cNvPr>
        <xdr:cNvSpPr txBox="1"/>
      </xdr:nvSpPr>
      <xdr:spPr>
        <a:xfrm>
          <a:off x="14735175" y="9351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632" name="フローチャート: 判断 631">
          <a:extLst>
            <a:ext uri="{FF2B5EF4-FFF2-40B4-BE49-F238E27FC236}">
              <a16:creationId xmlns:a16="http://schemas.microsoft.com/office/drawing/2014/main" id="{C7FA7C47-7660-4A3B-8BEB-7A4465F1B16C}"/>
            </a:ext>
          </a:extLst>
        </xdr:cNvPr>
        <xdr:cNvSpPr/>
      </xdr:nvSpPr>
      <xdr:spPr>
        <a:xfrm>
          <a:off x="14649450" y="9486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69850</xdr:rowOff>
    </xdr:from>
    <xdr:to>
      <xdr:col>81</xdr:col>
      <xdr:colOff>101600</xdr:colOff>
      <xdr:row>58</xdr:row>
      <xdr:rowOff>0</xdr:rowOff>
    </xdr:to>
    <xdr:sp macro="" textlink="">
      <xdr:nvSpPr>
        <xdr:cNvPr id="633" name="フローチャート: 判断 632">
          <a:extLst>
            <a:ext uri="{FF2B5EF4-FFF2-40B4-BE49-F238E27FC236}">
              <a16:creationId xmlns:a16="http://schemas.microsoft.com/office/drawing/2014/main" id="{82EC7B13-F884-4EEB-984C-90A19ECA4E51}"/>
            </a:ext>
          </a:extLst>
        </xdr:cNvPr>
        <xdr:cNvSpPr/>
      </xdr:nvSpPr>
      <xdr:spPr>
        <a:xfrm>
          <a:off x="13887450" y="9305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54</xdr:row>
      <xdr:rowOff>139700</xdr:rowOff>
    </xdr:from>
    <xdr:to>
      <xdr:col>76</xdr:col>
      <xdr:colOff>165100</xdr:colOff>
      <xdr:row>55</xdr:row>
      <xdr:rowOff>69850</xdr:rowOff>
    </xdr:to>
    <xdr:sp macro="" textlink="">
      <xdr:nvSpPr>
        <xdr:cNvPr id="634" name="フローチャート: 判断 633">
          <a:extLst>
            <a:ext uri="{FF2B5EF4-FFF2-40B4-BE49-F238E27FC236}">
              <a16:creationId xmlns:a16="http://schemas.microsoft.com/office/drawing/2014/main" id="{841AC620-F247-41D4-BF02-61C84269CAFA}"/>
            </a:ext>
          </a:extLst>
        </xdr:cNvPr>
        <xdr:cNvSpPr/>
      </xdr:nvSpPr>
      <xdr:spPr>
        <a:xfrm>
          <a:off x="13096875" y="88963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55</xdr:row>
      <xdr:rowOff>57150</xdr:rowOff>
    </xdr:from>
    <xdr:to>
      <xdr:col>72</xdr:col>
      <xdr:colOff>38100</xdr:colOff>
      <xdr:row>55</xdr:row>
      <xdr:rowOff>158750</xdr:rowOff>
    </xdr:to>
    <xdr:sp macro="" textlink="">
      <xdr:nvSpPr>
        <xdr:cNvPr id="635" name="フローチャート: 判断 634">
          <a:extLst>
            <a:ext uri="{FF2B5EF4-FFF2-40B4-BE49-F238E27FC236}">
              <a16:creationId xmlns:a16="http://schemas.microsoft.com/office/drawing/2014/main" id="{B01DA7E6-073F-4525-8E81-DF274F5061CA}"/>
            </a:ext>
          </a:extLst>
        </xdr:cNvPr>
        <xdr:cNvSpPr/>
      </xdr:nvSpPr>
      <xdr:spPr>
        <a:xfrm>
          <a:off x="12296775" y="89725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95250</xdr:rowOff>
    </xdr:from>
    <xdr:to>
      <xdr:col>67</xdr:col>
      <xdr:colOff>101600</xdr:colOff>
      <xdr:row>56</xdr:row>
      <xdr:rowOff>25400</xdr:rowOff>
    </xdr:to>
    <xdr:sp macro="" textlink="">
      <xdr:nvSpPr>
        <xdr:cNvPr id="636" name="フローチャート: 判断 635">
          <a:extLst>
            <a:ext uri="{FF2B5EF4-FFF2-40B4-BE49-F238E27FC236}">
              <a16:creationId xmlns:a16="http://schemas.microsoft.com/office/drawing/2014/main" id="{6FB68C2D-AE18-4A73-8AC4-99A88F2CCFB8}"/>
            </a:ext>
          </a:extLst>
        </xdr:cNvPr>
        <xdr:cNvSpPr/>
      </xdr:nvSpPr>
      <xdr:spPr>
        <a:xfrm>
          <a:off x="11487150" y="90106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9CFD9BC-49E4-44B2-8795-F5641DDDC10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AA8BF1DC-0034-4CFA-9A83-2BD1A3474B7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25C489E0-B28C-40E7-B6DC-0C36918F5E8C}"/>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954F028-EA9E-4854-9CA8-5C52B87616D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C2AC6FD-3F66-41A6-BEF0-7B0BC1AEFCB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50800</xdr:rowOff>
    </xdr:from>
    <xdr:to>
      <xdr:col>85</xdr:col>
      <xdr:colOff>177800</xdr:colOff>
      <xdr:row>62</xdr:row>
      <xdr:rowOff>152400</xdr:rowOff>
    </xdr:to>
    <xdr:sp macro="" textlink="">
      <xdr:nvSpPr>
        <xdr:cNvPr id="642" name="楕円 641">
          <a:extLst>
            <a:ext uri="{FF2B5EF4-FFF2-40B4-BE49-F238E27FC236}">
              <a16:creationId xmlns:a16="http://schemas.microsoft.com/office/drawing/2014/main" id="{7EB032E3-6634-43C8-B6FF-07BDE4A939A2}"/>
            </a:ext>
          </a:extLst>
        </xdr:cNvPr>
        <xdr:cNvSpPr/>
      </xdr:nvSpPr>
      <xdr:spPr>
        <a:xfrm>
          <a:off x="14649450" y="100965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29227</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F19B576C-EC56-45E3-99A1-0BB8FE2D7792}"/>
            </a:ext>
          </a:extLst>
        </xdr:cNvPr>
        <xdr:cNvSpPr txBox="1"/>
      </xdr:nvSpPr>
      <xdr:spPr>
        <a:xfrm>
          <a:off x="14735175"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139700</xdr:rowOff>
    </xdr:from>
    <xdr:to>
      <xdr:col>81</xdr:col>
      <xdr:colOff>101600</xdr:colOff>
      <xdr:row>61</xdr:row>
      <xdr:rowOff>69850</xdr:rowOff>
    </xdr:to>
    <xdr:sp macro="" textlink="">
      <xdr:nvSpPr>
        <xdr:cNvPr id="644" name="楕円 643">
          <a:extLst>
            <a:ext uri="{FF2B5EF4-FFF2-40B4-BE49-F238E27FC236}">
              <a16:creationId xmlns:a16="http://schemas.microsoft.com/office/drawing/2014/main" id="{2171B156-9F84-4D8B-BDD9-9A6DE0121D19}"/>
            </a:ext>
          </a:extLst>
        </xdr:cNvPr>
        <xdr:cNvSpPr/>
      </xdr:nvSpPr>
      <xdr:spPr>
        <a:xfrm>
          <a:off x="13887450" y="98679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19050</xdr:rowOff>
    </xdr:from>
    <xdr:to>
      <xdr:col>85</xdr:col>
      <xdr:colOff>127000</xdr:colOff>
      <xdr:row>62</xdr:row>
      <xdr:rowOff>101600</xdr:rowOff>
    </xdr:to>
    <xdr:cxnSp macro="">
      <xdr:nvCxnSpPr>
        <xdr:cNvPr id="645" name="直線コネクタ 644">
          <a:extLst>
            <a:ext uri="{FF2B5EF4-FFF2-40B4-BE49-F238E27FC236}">
              <a16:creationId xmlns:a16="http://schemas.microsoft.com/office/drawing/2014/main" id="{58380324-DD97-4CFF-8BA1-45D009FC3C78}"/>
            </a:ext>
          </a:extLst>
        </xdr:cNvPr>
        <xdr:cNvCxnSpPr/>
      </xdr:nvCxnSpPr>
      <xdr:spPr>
        <a:xfrm>
          <a:off x="13935075" y="9906000"/>
          <a:ext cx="762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107950</xdr:rowOff>
    </xdr:from>
    <xdr:to>
      <xdr:col>76</xdr:col>
      <xdr:colOff>165100</xdr:colOff>
      <xdr:row>58</xdr:row>
      <xdr:rowOff>38100</xdr:rowOff>
    </xdr:to>
    <xdr:sp macro="" textlink="">
      <xdr:nvSpPr>
        <xdr:cNvPr id="646" name="楕円 645">
          <a:extLst>
            <a:ext uri="{FF2B5EF4-FFF2-40B4-BE49-F238E27FC236}">
              <a16:creationId xmlns:a16="http://schemas.microsoft.com/office/drawing/2014/main" id="{F0B70A2F-D87F-43F4-B100-DC98BCF8350A}"/>
            </a:ext>
          </a:extLst>
        </xdr:cNvPr>
        <xdr:cNvSpPr/>
      </xdr:nvSpPr>
      <xdr:spPr>
        <a:xfrm>
          <a:off x="13096875" y="9344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158750</xdr:rowOff>
    </xdr:from>
    <xdr:to>
      <xdr:col>81</xdr:col>
      <xdr:colOff>50800</xdr:colOff>
      <xdr:row>61</xdr:row>
      <xdr:rowOff>19050</xdr:rowOff>
    </xdr:to>
    <xdr:cxnSp macro="">
      <xdr:nvCxnSpPr>
        <xdr:cNvPr id="647" name="直線コネクタ 646">
          <a:extLst>
            <a:ext uri="{FF2B5EF4-FFF2-40B4-BE49-F238E27FC236}">
              <a16:creationId xmlns:a16="http://schemas.microsoft.com/office/drawing/2014/main" id="{214EC929-9A30-415E-8C66-156FFA6CA98A}"/>
            </a:ext>
          </a:extLst>
        </xdr:cNvPr>
        <xdr:cNvCxnSpPr/>
      </xdr:nvCxnSpPr>
      <xdr:spPr>
        <a:xfrm>
          <a:off x="13144500" y="9401175"/>
          <a:ext cx="790575"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38100</xdr:rowOff>
    </xdr:from>
    <xdr:to>
      <xdr:col>72</xdr:col>
      <xdr:colOff>38100</xdr:colOff>
      <xdr:row>56</xdr:row>
      <xdr:rowOff>139700</xdr:rowOff>
    </xdr:to>
    <xdr:sp macro="" textlink="">
      <xdr:nvSpPr>
        <xdr:cNvPr id="648" name="楕円 647">
          <a:extLst>
            <a:ext uri="{FF2B5EF4-FFF2-40B4-BE49-F238E27FC236}">
              <a16:creationId xmlns:a16="http://schemas.microsoft.com/office/drawing/2014/main" id="{9494623F-9364-4BBF-9C4C-C2B61358D416}"/>
            </a:ext>
          </a:extLst>
        </xdr:cNvPr>
        <xdr:cNvSpPr/>
      </xdr:nvSpPr>
      <xdr:spPr>
        <a:xfrm>
          <a:off x="12296775" y="91154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88900</xdr:rowOff>
    </xdr:from>
    <xdr:to>
      <xdr:col>76</xdr:col>
      <xdr:colOff>114300</xdr:colOff>
      <xdr:row>57</xdr:row>
      <xdr:rowOff>158750</xdr:rowOff>
    </xdr:to>
    <xdr:cxnSp macro="">
      <xdr:nvCxnSpPr>
        <xdr:cNvPr id="649" name="直線コネクタ 648">
          <a:extLst>
            <a:ext uri="{FF2B5EF4-FFF2-40B4-BE49-F238E27FC236}">
              <a16:creationId xmlns:a16="http://schemas.microsoft.com/office/drawing/2014/main" id="{43709093-0400-4E4D-8181-AF84B4F05866}"/>
            </a:ext>
          </a:extLst>
        </xdr:cNvPr>
        <xdr:cNvCxnSpPr/>
      </xdr:nvCxnSpPr>
      <xdr:spPr>
        <a:xfrm>
          <a:off x="12344400" y="9163050"/>
          <a:ext cx="8001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38100</xdr:rowOff>
    </xdr:from>
    <xdr:to>
      <xdr:col>67</xdr:col>
      <xdr:colOff>101600</xdr:colOff>
      <xdr:row>58</xdr:row>
      <xdr:rowOff>139700</xdr:rowOff>
    </xdr:to>
    <xdr:sp macro="" textlink="">
      <xdr:nvSpPr>
        <xdr:cNvPr id="650" name="楕円 649">
          <a:extLst>
            <a:ext uri="{FF2B5EF4-FFF2-40B4-BE49-F238E27FC236}">
              <a16:creationId xmlns:a16="http://schemas.microsoft.com/office/drawing/2014/main" id="{4337F7A2-C4E3-448C-9B52-971971EBFF73}"/>
            </a:ext>
          </a:extLst>
        </xdr:cNvPr>
        <xdr:cNvSpPr/>
      </xdr:nvSpPr>
      <xdr:spPr>
        <a:xfrm>
          <a:off x="11487150" y="9439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88900</xdr:rowOff>
    </xdr:from>
    <xdr:to>
      <xdr:col>71</xdr:col>
      <xdr:colOff>177800</xdr:colOff>
      <xdr:row>58</xdr:row>
      <xdr:rowOff>88900</xdr:rowOff>
    </xdr:to>
    <xdr:cxnSp macro="">
      <xdr:nvCxnSpPr>
        <xdr:cNvPr id="651" name="直線コネクタ 650">
          <a:extLst>
            <a:ext uri="{FF2B5EF4-FFF2-40B4-BE49-F238E27FC236}">
              <a16:creationId xmlns:a16="http://schemas.microsoft.com/office/drawing/2014/main" id="{200411EB-E4FC-488F-B586-B1E1ACC6ABFD}"/>
            </a:ext>
          </a:extLst>
        </xdr:cNvPr>
        <xdr:cNvCxnSpPr/>
      </xdr:nvCxnSpPr>
      <xdr:spPr>
        <a:xfrm flipV="1">
          <a:off x="11534775" y="9163050"/>
          <a:ext cx="809625"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16527</xdr:rowOff>
    </xdr:from>
    <xdr:ext cx="405111" cy="259045"/>
    <xdr:sp macro="" textlink="">
      <xdr:nvSpPr>
        <xdr:cNvPr id="652" name="n_1aveValue【学校施設】&#10;有形固定資産減価償却率">
          <a:extLst>
            <a:ext uri="{FF2B5EF4-FFF2-40B4-BE49-F238E27FC236}">
              <a16:creationId xmlns:a16="http://schemas.microsoft.com/office/drawing/2014/main" id="{69DBE10D-6E65-4F19-AEB2-3643EC49C618}"/>
            </a:ext>
          </a:extLst>
        </xdr:cNvPr>
        <xdr:cNvSpPr txBox="1"/>
      </xdr:nvSpPr>
      <xdr:spPr>
        <a:xfrm>
          <a:off x="13745219" y="909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86377</xdr:rowOff>
    </xdr:from>
    <xdr:ext cx="405111" cy="259045"/>
    <xdr:sp macro="" textlink="">
      <xdr:nvSpPr>
        <xdr:cNvPr id="653" name="n_2aveValue【学校施設】&#10;有形固定資産減価償却率">
          <a:extLst>
            <a:ext uri="{FF2B5EF4-FFF2-40B4-BE49-F238E27FC236}">
              <a16:creationId xmlns:a16="http://schemas.microsoft.com/office/drawing/2014/main" id="{7814BF84-9129-4B01-8E53-DAAF4CEA1103}"/>
            </a:ext>
          </a:extLst>
        </xdr:cNvPr>
        <xdr:cNvSpPr txBox="1"/>
      </xdr:nvSpPr>
      <xdr:spPr>
        <a:xfrm>
          <a:off x="12964169" y="867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3827</xdr:rowOff>
    </xdr:from>
    <xdr:ext cx="405111" cy="259045"/>
    <xdr:sp macro="" textlink="">
      <xdr:nvSpPr>
        <xdr:cNvPr id="654" name="n_3aveValue【学校施設】&#10;有形固定資産減価償却率">
          <a:extLst>
            <a:ext uri="{FF2B5EF4-FFF2-40B4-BE49-F238E27FC236}">
              <a16:creationId xmlns:a16="http://schemas.microsoft.com/office/drawing/2014/main" id="{B25DB731-8973-4808-807C-574086F5AA00}"/>
            </a:ext>
          </a:extLst>
        </xdr:cNvPr>
        <xdr:cNvSpPr txBox="1"/>
      </xdr:nvSpPr>
      <xdr:spPr>
        <a:xfrm>
          <a:off x="12164069" y="876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41927</xdr:rowOff>
    </xdr:from>
    <xdr:ext cx="405111" cy="259045"/>
    <xdr:sp macro="" textlink="">
      <xdr:nvSpPr>
        <xdr:cNvPr id="655" name="n_4aveValue【学校施設】&#10;有形固定資産減価償却率">
          <a:extLst>
            <a:ext uri="{FF2B5EF4-FFF2-40B4-BE49-F238E27FC236}">
              <a16:creationId xmlns:a16="http://schemas.microsoft.com/office/drawing/2014/main" id="{3ABCFB41-F01D-41CB-805E-5B61316EA10C}"/>
            </a:ext>
          </a:extLst>
        </xdr:cNvPr>
        <xdr:cNvSpPr txBox="1"/>
      </xdr:nvSpPr>
      <xdr:spPr>
        <a:xfrm>
          <a:off x="11354444" y="879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60977</xdr:rowOff>
    </xdr:from>
    <xdr:ext cx="405111" cy="259045"/>
    <xdr:sp macro="" textlink="">
      <xdr:nvSpPr>
        <xdr:cNvPr id="656" name="n_1mainValue【学校施設】&#10;有形固定資産減価償却率">
          <a:extLst>
            <a:ext uri="{FF2B5EF4-FFF2-40B4-BE49-F238E27FC236}">
              <a16:creationId xmlns:a16="http://schemas.microsoft.com/office/drawing/2014/main" id="{398CBA2F-55F9-4263-9271-E510FF46696E}"/>
            </a:ext>
          </a:extLst>
        </xdr:cNvPr>
        <xdr:cNvSpPr txBox="1"/>
      </xdr:nvSpPr>
      <xdr:spPr>
        <a:xfrm>
          <a:off x="13745219" y="995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29227</xdr:rowOff>
    </xdr:from>
    <xdr:ext cx="405111" cy="259045"/>
    <xdr:sp macro="" textlink="">
      <xdr:nvSpPr>
        <xdr:cNvPr id="657" name="n_2mainValue【学校施設】&#10;有形固定資産減価償却率">
          <a:extLst>
            <a:ext uri="{FF2B5EF4-FFF2-40B4-BE49-F238E27FC236}">
              <a16:creationId xmlns:a16="http://schemas.microsoft.com/office/drawing/2014/main" id="{8DB04563-2373-4E2C-97C7-69FBE17ECD13}"/>
            </a:ext>
          </a:extLst>
        </xdr:cNvPr>
        <xdr:cNvSpPr txBox="1"/>
      </xdr:nvSpPr>
      <xdr:spPr>
        <a:xfrm>
          <a:off x="12964169"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130827</xdr:rowOff>
    </xdr:from>
    <xdr:ext cx="405111" cy="259045"/>
    <xdr:sp macro="" textlink="">
      <xdr:nvSpPr>
        <xdr:cNvPr id="658" name="n_3mainValue【学校施設】&#10;有形固定資産減価償却率">
          <a:extLst>
            <a:ext uri="{FF2B5EF4-FFF2-40B4-BE49-F238E27FC236}">
              <a16:creationId xmlns:a16="http://schemas.microsoft.com/office/drawing/2014/main" id="{9F6EF815-02C7-4044-AFA0-4E0E49070AB9}"/>
            </a:ext>
          </a:extLst>
        </xdr:cNvPr>
        <xdr:cNvSpPr txBox="1"/>
      </xdr:nvSpPr>
      <xdr:spPr>
        <a:xfrm>
          <a:off x="12164069" y="920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130827</xdr:rowOff>
    </xdr:from>
    <xdr:ext cx="405111" cy="259045"/>
    <xdr:sp macro="" textlink="">
      <xdr:nvSpPr>
        <xdr:cNvPr id="659" name="n_4mainValue【学校施設】&#10;有形固定資産減価償却率">
          <a:extLst>
            <a:ext uri="{FF2B5EF4-FFF2-40B4-BE49-F238E27FC236}">
              <a16:creationId xmlns:a16="http://schemas.microsoft.com/office/drawing/2014/main" id="{D630A086-593C-4356-9B88-FF90540CBE89}"/>
            </a:ext>
          </a:extLst>
        </xdr:cNvPr>
        <xdr:cNvSpPr txBox="1"/>
      </xdr:nvSpPr>
      <xdr:spPr>
        <a:xfrm>
          <a:off x="11354444" y="953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849D9630-CA89-45D9-9DD1-F425E0AE4F7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B6595820-65EB-41A4-9945-1839C92AC73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57695ECC-20EB-4C5F-9274-5701A8EEF14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3725600D-F1ED-4352-86D5-D7612276E9E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37FFCF6C-FA26-406A-9F83-3A2BC4BFE0E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8258840A-1594-4EDF-B3AA-CA0F2B4E62B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FCD3AC61-FA2C-41E9-BB24-D84F36BBE5F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16FE9FB1-C766-402B-8199-C1453357E265}"/>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88D74C1D-688A-4095-851C-41AA38AAD9B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98E5C79D-0251-4A7F-818C-603861ECBD6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9208B8E4-FE54-4DE5-96DF-FB393FC2C706}"/>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a:extLst>
            <a:ext uri="{FF2B5EF4-FFF2-40B4-BE49-F238E27FC236}">
              <a16:creationId xmlns:a16="http://schemas.microsoft.com/office/drawing/2014/main" id="{98B136F4-85C1-48AF-AC37-5773A7CEB445}"/>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a:extLst>
            <a:ext uri="{FF2B5EF4-FFF2-40B4-BE49-F238E27FC236}">
              <a16:creationId xmlns:a16="http://schemas.microsoft.com/office/drawing/2014/main" id="{2F13C1DD-DFAE-48C0-A857-EACF6E6FB0E8}"/>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a:extLst>
            <a:ext uri="{FF2B5EF4-FFF2-40B4-BE49-F238E27FC236}">
              <a16:creationId xmlns:a16="http://schemas.microsoft.com/office/drawing/2014/main" id="{A4033F21-386F-4915-B38E-852A91BEB629}"/>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a:extLst>
            <a:ext uri="{FF2B5EF4-FFF2-40B4-BE49-F238E27FC236}">
              <a16:creationId xmlns:a16="http://schemas.microsoft.com/office/drawing/2014/main" id="{EDA3448E-F55C-4B89-B8D9-F568CFE2A0F0}"/>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a:extLst>
            <a:ext uri="{FF2B5EF4-FFF2-40B4-BE49-F238E27FC236}">
              <a16:creationId xmlns:a16="http://schemas.microsoft.com/office/drawing/2014/main" id="{C5954706-F672-4D22-8FFF-A08AC0411F24}"/>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a:extLst>
            <a:ext uri="{FF2B5EF4-FFF2-40B4-BE49-F238E27FC236}">
              <a16:creationId xmlns:a16="http://schemas.microsoft.com/office/drawing/2014/main" id="{BBA5A7F0-A84C-487F-B37D-0007B79A5FB4}"/>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a:extLst>
            <a:ext uri="{FF2B5EF4-FFF2-40B4-BE49-F238E27FC236}">
              <a16:creationId xmlns:a16="http://schemas.microsoft.com/office/drawing/2014/main" id="{75937C43-5348-4C9B-9739-37123C52BAF2}"/>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a:extLst>
            <a:ext uri="{FF2B5EF4-FFF2-40B4-BE49-F238E27FC236}">
              <a16:creationId xmlns:a16="http://schemas.microsoft.com/office/drawing/2014/main" id="{13C95B0A-E5DA-42CE-BE75-19C5BC125171}"/>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a:extLst>
            <a:ext uri="{FF2B5EF4-FFF2-40B4-BE49-F238E27FC236}">
              <a16:creationId xmlns:a16="http://schemas.microsoft.com/office/drawing/2014/main" id="{87C15055-C3F0-4F45-9E63-8B4A28773033}"/>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a:extLst>
            <a:ext uri="{FF2B5EF4-FFF2-40B4-BE49-F238E27FC236}">
              <a16:creationId xmlns:a16="http://schemas.microsoft.com/office/drawing/2014/main" id="{980D2A7A-8323-4A01-8527-8612224C96BB}"/>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a:extLst>
            <a:ext uri="{FF2B5EF4-FFF2-40B4-BE49-F238E27FC236}">
              <a16:creationId xmlns:a16="http://schemas.microsoft.com/office/drawing/2014/main" id="{527DAE2A-A916-48E1-8849-D72BE7C46874}"/>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a:extLst>
            <a:ext uri="{FF2B5EF4-FFF2-40B4-BE49-F238E27FC236}">
              <a16:creationId xmlns:a16="http://schemas.microsoft.com/office/drawing/2014/main" id="{F6E1F5F3-553C-4449-ADF6-2EB17E91CD45}"/>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408CE06F-8C10-4DB6-A860-2A199999D2C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89027D2E-1BC7-4B1C-871C-3F54BF71229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1428F3ED-0FCB-49A0-97E4-E0CD4CE3B4C6}"/>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3266</xdr:rowOff>
    </xdr:from>
    <xdr:to>
      <xdr:col>116</xdr:col>
      <xdr:colOff>62864</xdr:colOff>
      <xdr:row>64</xdr:row>
      <xdr:rowOff>127363</xdr:rowOff>
    </xdr:to>
    <xdr:cxnSp macro="">
      <xdr:nvCxnSpPr>
        <xdr:cNvPr id="686" name="直線コネクタ 685">
          <a:extLst>
            <a:ext uri="{FF2B5EF4-FFF2-40B4-BE49-F238E27FC236}">
              <a16:creationId xmlns:a16="http://schemas.microsoft.com/office/drawing/2014/main" id="{CD73EB60-BF23-4753-9B90-79C72EBEBA6A}"/>
            </a:ext>
          </a:extLst>
        </xdr:cNvPr>
        <xdr:cNvCxnSpPr/>
      </xdr:nvCxnSpPr>
      <xdr:spPr>
        <a:xfrm flipV="1">
          <a:off x="19954239" y="9083766"/>
          <a:ext cx="0" cy="141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131190</xdr:rowOff>
    </xdr:from>
    <xdr:ext cx="469744" cy="259045"/>
    <xdr:sp macro="" textlink="">
      <xdr:nvSpPr>
        <xdr:cNvPr id="687" name="【学校施設】&#10;一人当たり面積最小値テキスト">
          <a:extLst>
            <a:ext uri="{FF2B5EF4-FFF2-40B4-BE49-F238E27FC236}">
              <a16:creationId xmlns:a16="http://schemas.microsoft.com/office/drawing/2014/main" id="{13B88B76-ADE3-4FA4-9744-BDFF457AE3B2}"/>
            </a:ext>
          </a:extLst>
        </xdr:cNvPr>
        <xdr:cNvSpPr txBox="1"/>
      </xdr:nvSpPr>
      <xdr:spPr>
        <a:xfrm>
          <a:off x="19992975" y="1050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127363</xdr:rowOff>
    </xdr:from>
    <xdr:to>
      <xdr:col>116</xdr:col>
      <xdr:colOff>152400</xdr:colOff>
      <xdr:row>64</xdr:row>
      <xdr:rowOff>127363</xdr:rowOff>
    </xdr:to>
    <xdr:cxnSp macro="">
      <xdr:nvCxnSpPr>
        <xdr:cNvPr id="688" name="直線コネクタ 687">
          <a:extLst>
            <a:ext uri="{FF2B5EF4-FFF2-40B4-BE49-F238E27FC236}">
              <a16:creationId xmlns:a16="http://schemas.microsoft.com/office/drawing/2014/main" id="{5BAB0AF9-F8D8-4DBA-A273-4278C43CD05E}"/>
            </a:ext>
          </a:extLst>
        </xdr:cNvPr>
        <xdr:cNvCxnSpPr/>
      </xdr:nvCxnSpPr>
      <xdr:spPr>
        <a:xfrm>
          <a:off x="19878675" y="104969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121393</xdr:rowOff>
    </xdr:from>
    <xdr:ext cx="469744" cy="259045"/>
    <xdr:sp macro="" textlink="">
      <xdr:nvSpPr>
        <xdr:cNvPr id="689" name="【学校施設】&#10;一人当たり面積最大値テキスト">
          <a:extLst>
            <a:ext uri="{FF2B5EF4-FFF2-40B4-BE49-F238E27FC236}">
              <a16:creationId xmlns:a16="http://schemas.microsoft.com/office/drawing/2014/main" id="{46049731-E9EB-42CA-A840-E6BE18DDCE5C}"/>
            </a:ext>
          </a:extLst>
        </xdr:cNvPr>
        <xdr:cNvSpPr txBox="1"/>
      </xdr:nvSpPr>
      <xdr:spPr>
        <a:xfrm>
          <a:off x="19992975" y="887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3266</xdr:rowOff>
    </xdr:from>
    <xdr:to>
      <xdr:col>116</xdr:col>
      <xdr:colOff>152400</xdr:colOff>
      <xdr:row>56</xdr:row>
      <xdr:rowOff>3266</xdr:rowOff>
    </xdr:to>
    <xdr:cxnSp macro="">
      <xdr:nvCxnSpPr>
        <xdr:cNvPr id="690" name="直線コネクタ 689">
          <a:extLst>
            <a:ext uri="{FF2B5EF4-FFF2-40B4-BE49-F238E27FC236}">
              <a16:creationId xmlns:a16="http://schemas.microsoft.com/office/drawing/2014/main" id="{112C4BA7-66C2-4345-B932-C8BD62CDDC46}"/>
            </a:ext>
          </a:extLst>
        </xdr:cNvPr>
        <xdr:cNvCxnSpPr/>
      </xdr:nvCxnSpPr>
      <xdr:spPr>
        <a:xfrm>
          <a:off x="19878675" y="90837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115768</xdr:rowOff>
    </xdr:from>
    <xdr:ext cx="469744" cy="259045"/>
    <xdr:sp macro="" textlink="">
      <xdr:nvSpPr>
        <xdr:cNvPr id="691" name="【学校施設】&#10;一人当たり面積平均値テキスト">
          <a:extLst>
            <a:ext uri="{FF2B5EF4-FFF2-40B4-BE49-F238E27FC236}">
              <a16:creationId xmlns:a16="http://schemas.microsoft.com/office/drawing/2014/main" id="{FB8CEC7E-C94D-4C20-B492-4844EE528F47}"/>
            </a:ext>
          </a:extLst>
        </xdr:cNvPr>
        <xdr:cNvSpPr txBox="1"/>
      </xdr:nvSpPr>
      <xdr:spPr>
        <a:xfrm>
          <a:off x="19992975" y="9678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92891</xdr:rowOff>
    </xdr:from>
    <xdr:to>
      <xdr:col>116</xdr:col>
      <xdr:colOff>114300</xdr:colOff>
      <xdr:row>61</xdr:row>
      <xdr:rowOff>23041</xdr:rowOff>
    </xdr:to>
    <xdr:sp macro="" textlink="">
      <xdr:nvSpPr>
        <xdr:cNvPr id="692" name="フローチャート: 判断 691">
          <a:extLst>
            <a:ext uri="{FF2B5EF4-FFF2-40B4-BE49-F238E27FC236}">
              <a16:creationId xmlns:a16="http://schemas.microsoft.com/office/drawing/2014/main" id="{EEA1F693-AA60-4C44-8C5B-A8AC535186EE}"/>
            </a:ext>
          </a:extLst>
        </xdr:cNvPr>
        <xdr:cNvSpPr/>
      </xdr:nvSpPr>
      <xdr:spPr>
        <a:xfrm>
          <a:off x="19897725" y="98179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159838</xdr:rowOff>
    </xdr:from>
    <xdr:to>
      <xdr:col>112</xdr:col>
      <xdr:colOff>38100</xdr:colOff>
      <xdr:row>61</xdr:row>
      <xdr:rowOff>89988</xdr:rowOff>
    </xdr:to>
    <xdr:sp macro="" textlink="">
      <xdr:nvSpPr>
        <xdr:cNvPr id="693" name="フローチャート: 判断 692">
          <a:extLst>
            <a:ext uri="{FF2B5EF4-FFF2-40B4-BE49-F238E27FC236}">
              <a16:creationId xmlns:a16="http://schemas.microsoft.com/office/drawing/2014/main" id="{1C8BD94A-0479-4D15-A666-5C60742373F2}"/>
            </a:ext>
          </a:extLst>
        </xdr:cNvPr>
        <xdr:cNvSpPr/>
      </xdr:nvSpPr>
      <xdr:spPr>
        <a:xfrm>
          <a:off x="19154775" y="98880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53703</xdr:rowOff>
    </xdr:from>
    <xdr:to>
      <xdr:col>107</xdr:col>
      <xdr:colOff>101600</xdr:colOff>
      <xdr:row>63</xdr:row>
      <xdr:rowOff>155303</xdr:rowOff>
    </xdr:to>
    <xdr:sp macro="" textlink="">
      <xdr:nvSpPr>
        <xdr:cNvPr id="694" name="フローチャート: 判断 693">
          <a:extLst>
            <a:ext uri="{FF2B5EF4-FFF2-40B4-BE49-F238E27FC236}">
              <a16:creationId xmlns:a16="http://schemas.microsoft.com/office/drawing/2014/main" id="{C95EC9DB-1F35-4D16-8405-E4ADCF1AF753}"/>
            </a:ext>
          </a:extLst>
        </xdr:cNvPr>
        <xdr:cNvSpPr/>
      </xdr:nvSpPr>
      <xdr:spPr>
        <a:xfrm>
          <a:off x="18345150" y="102613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99423</xdr:rowOff>
    </xdr:from>
    <xdr:to>
      <xdr:col>102</xdr:col>
      <xdr:colOff>165100</xdr:colOff>
      <xdr:row>63</xdr:row>
      <xdr:rowOff>29573</xdr:rowOff>
    </xdr:to>
    <xdr:sp macro="" textlink="">
      <xdr:nvSpPr>
        <xdr:cNvPr id="695" name="フローチャート: 判断 694">
          <a:extLst>
            <a:ext uri="{FF2B5EF4-FFF2-40B4-BE49-F238E27FC236}">
              <a16:creationId xmlns:a16="http://schemas.microsoft.com/office/drawing/2014/main" id="{917D687F-FBB8-477A-A2CB-847D892E5307}"/>
            </a:ext>
          </a:extLst>
        </xdr:cNvPr>
        <xdr:cNvSpPr/>
      </xdr:nvSpPr>
      <xdr:spPr>
        <a:xfrm>
          <a:off x="17554575" y="101514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96" name="フローチャート: 判断 695">
          <a:extLst>
            <a:ext uri="{FF2B5EF4-FFF2-40B4-BE49-F238E27FC236}">
              <a16:creationId xmlns:a16="http://schemas.microsoft.com/office/drawing/2014/main" id="{0E93BE8B-FBE1-4D62-B55B-26FF27CFD1F2}"/>
            </a:ext>
          </a:extLst>
        </xdr:cNvPr>
        <xdr:cNvSpPr/>
      </xdr:nvSpPr>
      <xdr:spPr>
        <a:xfrm>
          <a:off x="16754475" y="100749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5C0362EF-6F27-4562-B1CB-22FB0EAD752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F8B9E8B-7C27-4A33-A14C-F1639E8AED7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1A7B247-5FB3-441A-AA80-41EAD735607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13F706C-319A-4933-BB22-8BB9EEC7933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40CAC38-FACA-49B6-8371-F568B0641C9D}"/>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xdr:rowOff>
    </xdr:from>
    <xdr:to>
      <xdr:col>116</xdr:col>
      <xdr:colOff>114300</xdr:colOff>
      <xdr:row>62</xdr:row>
      <xdr:rowOff>103051</xdr:rowOff>
    </xdr:to>
    <xdr:sp macro="" textlink="">
      <xdr:nvSpPr>
        <xdr:cNvPr id="702" name="楕円 701">
          <a:extLst>
            <a:ext uri="{FF2B5EF4-FFF2-40B4-BE49-F238E27FC236}">
              <a16:creationId xmlns:a16="http://schemas.microsoft.com/office/drawing/2014/main" id="{A973CF07-ABE6-41F5-A8A8-8822BFE3BB56}"/>
            </a:ext>
          </a:extLst>
        </xdr:cNvPr>
        <xdr:cNvSpPr/>
      </xdr:nvSpPr>
      <xdr:spPr>
        <a:xfrm>
          <a:off x="19897725" y="100503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151328</xdr:rowOff>
    </xdr:from>
    <xdr:ext cx="469744" cy="259045"/>
    <xdr:sp macro="" textlink="">
      <xdr:nvSpPr>
        <xdr:cNvPr id="703" name="【学校施設】&#10;一人当たり面積該当値テキスト">
          <a:extLst>
            <a:ext uri="{FF2B5EF4-FFF2-40B4-BE49-F238E27FC236}">
              <a16:creationId xmlns:a16="http://schemas.microsoft.com/office/drawing/2014/main" id="{39718E3A-257B-4AC2-9BF8-BFBFB85E317E}"/>
            </a:ext>
          </a:extLst>
        </xdr:cNvPr>
        <xdr:cNvSpPr txBox="1"/>
      </xdr:nvSpPr>
      <xdr:spPr>
        <a:xfrm>
          <a:off x="19992975" y="100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169635</xdr:rowOff>
    </xdr:from>
    <xdr:to>
      <xdr:col>112</xdr:col>
      <xdr:colOff>38100</xdr:colOff>
      <xdr:row>62</xdr:row>
      <xdr:rowOff>99785</xdr:rowOff>
    </xdr:to>
    <xdr:sp macro="" textlink="">
      <xdr:nvSpPr>
        <xdr:cNvPr id="704" name="楕円 703">
          <a:extLst>
            <a:ext uri="{FF2B5EF4-FFF2-40B4-BE49-F238E27FC236}">
              <a16:creationId xmlns:a16="http://schemas.microsoft.com/office/drawing/2014/main" id="{D472A58B-6FF0-403C-B18D-096E127348A0}"/>
            </a:ext>
          </a:extLst>
        </xdr:cNvPr>
        <xdr:cNvSpPr/>
      </xdr:nvSpPr>
      <xdr:spPr>
        <a:xfrm>
          <a:off x="19154775" y="100470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48985</xdr:rowOff>
    </xdr:from>
    <xdr:to>
      <xdr:col>116</xdr:col>
      <xdr:colOff>63500</xdr:colOff>
      <xdr:row>62</xdr:row>
      <xdr:rowOff>52251</xdr:rowOff>
    </xdr:to>
    <xdr:cxnSp macro="">
      <xdr:nvCxnSpPr>
        <xdr:cNvPr id="705" name="直線コネクタ 704">
          <a:extLst>
            <a:ext uri="{FF2B5EF4-FFF2-40B4-BE49-F238E27FC236}">
              <a16:creationId xmlns:a16="http://schemas.microsoft.com/office/drawing/2014/main" id="{FC6CA37F-1296-4EFD-B33D-1D0565105A89}"/>
            </a:ext>
          </a:extLst>
        </xdr:cNvPr>
        <xdr:cNvCxnSpPr/>
      </xdr:nvCxnSpPr>
      <xdr:spPr>
        <a:xfrm>
          <a:off x="19202400" y="10094685"/>
          <a:ext cx="7524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25944</xdr:rowOff>
    </xdr:from>
    <xdr:to>
      <xdr:col>107</xdr:col>
      <xdr:colOff>101600</xdr:colOff>
      <xdr:row>62</xdr:row>
      <xdr:rowOff>127544</xdr:rowOff>
    </xdr:to>
    <xdr:sp macro="" textlink="">
      <xdr:nvSpPr>
        <xdr:cNvPr id="706" name="楕円 705">
          <a:extLst>
            <a:ext uri="{FF2B5EF4-FFF2-40B4-BE49-F238E27FC236}">
              <a16:creationId xmlns:a16="http://schemas.microsoft.com/office/drawing/2014/main" id="{E77B16F7-1FE6-4A5C-AECF-42871FC73B25}"/>
            </a:ext>
          </a:extLst>
        </xdr:cNvPr>
        <xdr:cNvSpPr/>
      </xdr:nvSpPr>
      <xdr:spPr>
        <a:xfrm>
          <a:off x="18345150" y="100779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48985</xdr:rowOff>
    </xdr:from>
    <xdr:to>
      <xdr:col>111</xdr:col>
      <xdr:colOff>177800</xdr:colOff>
      <xdr:row>62</xdr:row>
      <xdr:rowOff>76744</xdr:rowOff>
    </xdr:to>
    <xdr:cxnSp macro="">
      <xdr:nvCxnSpPr>
        <xdr:cNvPr id="707" name="直線コネクタ 706">
          <a:extLst>
            <a:ext uri="{FF2B5EF4-FFF2-40B4-BE49-F238E27FC236}">
              <a16:creationId xmlns:a16="http://schemas.microsoft.com/office/drawing/2014/main" id="{2F573C3B-6356-494C-9F78-73372A0186F0}"/>
            </a:ext>
          </a:extLst>
        </xdr:cNvPr>
        <xdr:cNvCxnSpPr/>
      </xdr:nvCxnSpPr>
      <xdr:spPr>
        <a:xfrm flipV="1">
          <a:off x="18392775" y="10094685"/>
          <a:ext cx="80962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99423</xdr:rowOff>
    </xdr:from>
    <xdr:to>
      <xdr:col>102</xdr:col>
      <xdr:colOff>165100</xdr:colOff>
      <xdr:row>63</xdr:row>
      <xdr:rowOff>29573</xdr:rowOff>
    </xdr:to>
    <xdr:sp macro="" textlink="">
      <xdr:nvSpPr>
        <xdr:cNvPr id="708" name="楕円 707">
          <a:extLst>
            <a:ext uri="{FF2B5EF4-FFF2-40B4-BE49-F238E27FC236}">
              <a16:creationId xmlns:a16="http://schemas.microsoft.com/office/drawing/2014/main" id="{3264F414-438C-442F-84E9-B0EC7AE01C59}"/>
            </a:ext>
          </a:extLst>
        </xdr:cNvPr>
        <xdr:cNvSpPr/>
      </xdr:nvSpPr>
      <xdr:spPr>
        <a:xfrm>
          <a:off x="17554575" y="101514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76744</xdr:rowOff>
    </xdr:from>
    <xdr:to>
      <xdr:col>107</xdr:col>
      <xdr:colOff>50800</xdr:colOff>
      <xdr:row>62</xdr:row>
      <xdr:rowOff>150223</xdr:rowOff>
    </xdr:to>
    <xdr:cxnSp macro="">
      <xdr:nvCxnSpPr>
        <xdr:cNvPr id="709" name="直線コネクタ 708">
          <a:extLst>
            <a:ext uri="{FF2B5EF4-FFF2-40B4-BE49-F238E27FC236}">
              <a16:creationId xmlns:a16="http://schemas.microsoft.com/office/drawing/2014/main" id="{0BFEF3CB-6E9B-441C-AE10-B0631E0D4B21}"/>
            </a:ext>
          </a:extLst>
        </xdr:cNvPr>
        <xdr:cNvCxnSpPr/>
      </xdr:nvCxnSpPr>
      <xdr:spPr>
        <a:xfrm flipV="1">
          <a:off x="17602200" y="10125619"/>
          <a:ext cx="790575"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73297</xdr:rowOff>
    </xdr:from>
    <xdr:to>
      <xdr:col>98</xdr:col>
      <xdr:colOff>38100</xdr:colOff>
      <xdr:row>63</xdr:row>
      <xdr:rowOff>3447</xdr:rowOff>
    </xdr:to>
    <xdr:sp macro="" textlink="">
      <xdr:nvSpPr>
        <xdr:cNvPr id="710" name="楕円 709">
          <a:extLst>
            <a:ext uri="{FF2B5EF4-FFF2-40B4-BE49-F238E27FC236}">
              <a16:creationId xmlns:a16="http://schemas.microsoft.com/office/drawing/2014/main" id="{F159DC98-7493-4809-AE76-88D81F7EB89C}"/>
            </a:ext>
          </a:extLst>
        </xdr:cNvPr>
        <xdr:cNvSpPr/>
      </xdr:nvSpPr>
      <xdr:spPr>
        <a:xfrm>
          <a:off x="16754475" y="101221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124097</xdr:rowOff>
    </xdr:from>
    <xdr:to>
      <xdr:col>102</xdr:col>
      <xdr:colOff>114300</xdr:colOff>
      <xdr:row>62</xdr:row>
      <xdr:rowOff>150223</xdr:rowOff>
    </xdr:to>
    <xdr:cxnSp macro="">
      <xdr:nvCxnSpPr>
        <xdr:cNvPr id="711" name="直線コネクタ 710">
          <a:extLst>
            <a:ext uri="{FF2B5EF4-FFF2-40B4-BE49-F238E27FC236}">
              <a16:creationId xmlns:a16="http://schemas.microsoft.com/office/drawing/2014/main" id="{2C862DE7-A5E4-41A6-A823-B272F23F64A4}"/>
            </a:ext>
          </a:extLst>
        </xdr:cNvPr>
        <xdr:cNvCxnSpPr/>
      </xdr:nvCxnSpPr>
      <xdr:spPr>
        <a:xfrm>
          <a:off x="16802100" y="10169797"/>
          <a:ext cx="8001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106515</xdr:rowOff>
    </xdr:from>
    <xdr:ext cx="469744" cy="259045"/>
    <xdr:sp macro="" textlink="">
      <xdr:nvSpPr>
        <xdr:cNvPr id="712" name="n_1aveValue【学校施設】&#10;一人当たり面積">
          <a:extLst>
            <a:ext uri="{FF2B5EF4-FFF2-40B4-BE49-F238E27FC236}">
              <a16:creationId xmlns:a16="http://schemas.microsoft.com/office/drawing/2014/main" id="{33FE748E-CD0C-471E-B480-EA8B5201C01F}"/>
            </a:ext>
          </a:extLst>
        </xdr:cNvPr>
        <xdr:cNvSpPr txBox="1"/>
      </xdr:nvSpPr>
      <xdr:spPr>
        <a:xfrm>
          <a:off x="18983402" y="966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146430</xdr:rowOff>
    </xdr:from>
    <xdr:ext cx="469744" cy="259045"/>
    <xdr:sp macro="" textlink="">
      <xdr:nvSpPr>
        <xdr:cNvPr id="713" name="n_2aveValue【学校施設】&#10;一人当たり面積">
          <a:extLst>
            <a:ext uri="{FF2B5EF4-FFF2-40B4-BE49-F238E27FC236}">
              <a16:creationId xmlns:a16="http://schemas.microsoft.com/office/drawing/2014/main" id="{858FF725-B8C8-4379-AAA4-7B4F288F3261}"/>
            </a:ext>
          </a:extLst>
        </xdr:cNvPr>
        <xdr:cNvSpPr txBox="1"/>
      </xdr:nvSpPr>
      <xdr:spPr>
        <a:xfrm>
          <a:off x="18183302" y="103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20700</xdr:rowOff>
    </xdr:from>
    <xdr:ext cx="469744" cy="259045"/>
    <xdr:sp macro="" textlink="">
      <xdr:nvSpPr>
        <xdr:cNvPr id="714" name="n_3aveValue【学校施設】&#10;一人当たり面積">
          <a:extLst>
            <a:ext uri="{FF2B5EF4-FFF2-40B4-BE49-F238E27FC236}">
              <a16:creationId xmlns:a16="http://schemas.microsoft.com/office/drawing/2014/main" id="{6B83A8E6-112F-4101-8C75-3143CBECFCD4}"/>
            </a:ext>
          </a:extLst>
        </xdr:cNvPr>
        <xdr:cNvSpPr txBox="1"/>
      </xdr:nvSpPr>
      <xdr:spPr>
        <a:xfrm>
          <a:off x="17383202" y="1023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715" name="n_4aveValue【学校施設】&#10;一人当たり面積">
          <a:extLst>
            <a:ext uri="{FF2B5EF4-FFF2-40B4-BE49-F238E27FC236}">
              <a16:creationId xmlns:a16="http://schemas.microsoft.com/office/drawing/2014/main" id="{8AF6446F-6F29-4883-BA30-CF37C351443E}"/>
            </a:ext>
          </a:extLst>
        </xdr:cNvPr>
        <xdr:cNvSpPr txBox="1"/>
      </xdr:nvSpPr>
      <xdr:spPr>
        <a:xfrm>
          <a:off x="16592627"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90912</xdr:rowOff>
    </xdr:from>
    <xdr:ext cx="469744" cy="259045"/>
    <xdr:sp macro="" textlink="">
      <xdr:nvSpPr>
        <xdr:cNvPr id="716" name="n_1mainValue【学校施設】&#10;一人当たり面積">
          <a:extLst>
            <a:ext uri="{FF2B5EF4-FFF2-40B4-BE49-F238E27FC236}">
              <a16:creationId xmlns:a16="http://schemas.microsoft.com/office/drawing/2014/main" id="{12C1E9FD-5635-4837-B98B-FEE79913F057}"/>
            </a:ext>
          </a:extLst>
        </xdr:cNvPr>
        <xdr:cNvSpPr txBox="1"/>
      </xdr:nvSpPr>
      <xdr:spPr>
        <a:xfrm>
          <a:off x="18983402" y="1013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144071</xdr:rowOff>
    </xdr:from>
    <xdr:ext cx="469744" cy="259045"/>
    <xdr:sp macro="" textlink="">
      <xdr:nvSpPr>
        <xdr:cNvPr id="717" name="n_2mainValue【学校施設】&#10;一人当たり面積">
          <a:extLst>
            <a:ext uri="{FF2B5EF4-FFF2-40B4-BE49-F238E27FC236}">
              <a16:creationId xmlns:a16="http://schemas.microsoft.com/office/drawing/2014/main" id="{37B4149A-3D13-438F-AC5E-15303AADED33}"/>
            </a:ext>
          </a:extLst>
        </xdr:cNvPr>
        <xdr:cNvSpPr txBox="1"/>
      </xdr:nvSpPr>
      <xdr:spPr>
        <a:xfrm>
          <a:off x="18183302" y="986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46100</xdr:rowOff>
    </xdr:from>
    <xdr:ext cx="469744" cy="259045"/>
    <xdr:sp macro="" textlink="">
      <xdr:nvSpPr>
        <xdr:cNvPr id="718" name="n_3mainValue【学校施設】&#10;一人当たり面積">
          <a:extLst>
            <a:ext uri="{FF2B5EF4-FFF2-40B4-BE49-F238E27FC236}">
              <a16:creationId xmlns:a16="http://schemas.microsoft.com/office/drawing/2014/main" id="{62777488-A442-4F9D-B878-059C0D489AD6}"/>
            </a:ext>
          </a:extLst>
        </xdr:cNvPr>
        <xdr:cNvSpPr txBox="1"/>
      </xdr:nvSpPr>
      <xdr:spPr>
        <a:xfrm>
          <a:off x="17383202" y="99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166024</xdr:rowOff>
    </xdr:from>
    <xdr:ext cx="469744" cy="259045"/>
    <xdr:sp macro="" textlink="">
      <xdr:nvSpPr>
        <xdr:cNvPr id="719" name="n_4mainValue【学校施設】&#10;一人当たり面積">
          <a:extLst>
            <a:ext uri="{FF2B5EF4-FFF2-40B4-BE49-F238E27FC236}">
              <a16:creationId xmlns:a16="http://schemas.microsoft.com/office/drawing/2014/main" id="{38C5D950-0501-473C-88C0-EBF1E100E9EB}"/>
            </a:ext>
          </a:extLst>
        </xdr:cNvPr>
        <xdr:cNvSpPr txBox="1"/>
      </xdr:nvSpPr>
      <xdr:spPr>
        <a:xfrm>
          <a:off x="16592627" y="102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FB0D6B0F-4CF0-4BE4-ABE3-E7FA698600F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BEBA42AD-4F23-4E5F-A70C-43B1D049EC5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7A41428-DA82-45E6-800F-66B76B13F4F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844D24D9-16BF-46D6-9B92-F89E9F85554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45D2451C-46B0-445F-95F8-015053452444}"/>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1C1BD1AC-E393-4629-A400-F04E33018009}"/>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6A79797F-53BC-4EB3-9E95-52616D9C987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BD3F7457-C90B-431A-9F3D-E0ABF6AC02CF}"/>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09A4075F-3958-4EA2-9C44-DD9CBC2834A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A294DFDE-6641-49A4-882B-70C381A7FCE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0E799EB7-9D90-4428-A20F-C30C4CB803F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268DA2F9-69B1-43C8-9F4A-BFB077A92CE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5CD0C957-F26B-492B-896F-F74BB7D9EF34}"/>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9AC41C62-AB6A-4624-BE9A-7DFEF6409540}"/>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5D802305-41EA-4E46-B011-AFF3540D0D3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AEE4A4FC-A657-456E-B2C5-6749D80BE9D0}"/>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851D7782-5E72-4E62-BB99-ECE2E4C190CF}"/>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9C307D3B-5211-4DCF-9CF2-5BFCE8E9234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1EA81D8E-6A60-40CC-8110-CC8EB5512D6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230EBC50-F15B-4143-AB77-36CFD4A4A8D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4E4D606E-67CA-4AF8-A6D5-92CCA5330D8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31036DC8-B196-4AFF-8387-2FB275F9893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C8D67D1F-C8A1-4AB5-B0D4-112743AC69C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1E16B40A-7815-421E-9442-AB52EA8DA76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6A9B88A8-221A-42AB-9049-7CB7064BBB1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7BBE673F-05EB-4041-8F66-14AF3BC6D1C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3D998B81-1FD1-41F5-A0FA-6A6B69C0054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B13F7F99-05A4-40A9-B8E3-BFBE02FEAFE1}"/>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8" name="テキスト ボックス 747">
          <a:extLst>
            <a:ext uri="{FF2B5EF4-FFF2-40B4-BE49-F238E27FC236}">
              <a16:creationId xmlns:a16="http://schemas.microsoft.com/office/drawing/2014/main" id="{A627ECBD-E27A-4B5C-8033-B9350634FFD3}"/>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A976CB6D-F19B-4DD2-8C5D-00D3A22A7360}"/>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DC042D63-BB87-4771-A8DC-57FD232CF7C3}"/>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A29DD474-A6B0-4FB4-8853-1EE8F68BFB15}"/>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927FE00A-ACCC-48F2-93C3-531FDD3D7F5D}"/>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D23CE066-0F99-41D7-9BCB-E70099AFC8A7}"/>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1925F1A0-0DF3-45CB-A25A-BF5839F34D9F}"/>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2CCEF72C-EF57-468E-A367-E04938ACDBFB}"/>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6" name="テキスト ボックス 755">
          <a:extLst>
            <a:ext uri="{FF2B5EF4-FFF2-40B4-BE49-F238E27FC236}">
              <a16:creationId xmlns:a16="http://schemas.microsoft.com/office/drawing/2014/main" id="{EFD11781-9634-4357-8C00-3DEF0384FC08}"/>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6A3DA8BC-47F1-4729-8D46-E24078BD292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92202</xdr:rowOff>
    </xdr:from>
    <xdr:to>
      <xdr:col>85</xdr:col>
      <xdr:colOff>126364</xdr:colOff>
      <xdr:row>108</xdr:row>
      <xdr:rowOff>62485</xdr:rowOff>
    </xdr:to>
    <xdr:cxnSp macro="">
      <xdr:nvCxnSpPr>
        <xdr:cNvPr id="758" name="直線コネクタ 757">
          <a:extLst>
            <a:ext uri="{FF2B5EF4-FFF2-40B4-BE49-F238E27FC236}">
              <a16:creationId xmlns:a16="http://schemas.microsoft.com/office/drawing/2014/main" id="{5511CA66-AE40-4BBF-9378-403B6AC2CE7D}"/>
            </a:ext>
          </a:extLst>
        </xdr:cNvPr>
        <xdr:cNvCxnSpPr/>
      </xdr:nvCxnSpPr>
      <xdr:spPr>
        <a:xfrm flipV="1">
          <a:off x="14696439" y="16379952"/>
          <a:ext cx="0" cy="134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759" name="【公民館】&#10;有形固定資産減価償却率最小値テキスト">
          <a:extLst>
            <a:ext uri="{FF2B5EF4-FFF2-40B4-BE49-F238E27FC236}">
              <a16:creationId xmlns:a16="http://schemas.microsoft.com/office/drawing/2014/main" id="{2FE0787B-E826-4D16-962B-3512CB2E55DD}"/>
            </a:ext>
          </a:extLst>
        </xdr:cNvPr>
        <xdr:cNvSpPr txBox="1"/>
      </xdr:nvSpPr>
      <xdr:spPr>
        <a:xfrm>
          <a:off x="14735175" y="1772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760" name="直線コネクタ 759">
          <a:extLst>
            <a:ext uri="{FF2B5EF4-FFF2-40B4-BE49-F238E27FC236}">
              <a16:creationId xmlns:a16="http://schemas.microsoft.com/office/drawing/2014/main" id="{6633CC59-0E86-4258-8570-151C3622DDCB}"/>
            </a:ext>
          </a:extLst>
        </xdr:cNvPr>
        <xdr:cNvCxnSpPr/>
      </xdr:nvCxnSpPr>
      <xdr:spPr>
        <a:xfrm>
          <a:off x="14611350" y="17725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38879</xdr:rowOff>
    </xdr:from>
    <xdr:ext cx="405111" cy="259045"/>
    <xdr:sp macro="" textlink="">
      <xdr:nvSpPr>
        <xdr:cNvPr id="761" name="【公民館】&#10;有形固定資産減価償却率最大値テキスト">
          <a:extLst>
            <a:ext uri="{FF2B5EF4-FFF2-40B4-BE49-F238E27FC236}">
              <a16:creationId xmlns:a16="http://schemas.microsoft.com/office/drawing/2014/main" id="{29FD573A-0C51-4613-9738-7F2247F89174}"/>
            </a:ext>
          </a:extLst>
        </xdr:cNvPr>
        <xdr:cNvSpPr txBox="1"/>
      </xdr:nvSpPr>
      <xdr:spPr>
        <a:xfrm>
          <a:off x="14735175" y="16155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92202</xdr:rowOff>
    </xdr:from>
    <xdr:to>
      <xdr:col>86</xdr:col>
      <xdr:colOff>25400</xdr:colOff>
      <xdr:row>100</xdr:row>
      <xdr:rowOff>92202</xdr:rowOff>
    </xdr:to>
    <xdr:cxnSp macro="">
      <xdr:nvCxnSpPr>
        <xdr:cNvPr id="762" name="直線コネクタ 761">
          <a:extLst>
            <a:ext uri="{FF2B5EF4-FFF2-40B4-BE49-F238E27FC236}">
              <a16:creationId xmlns:a16="http://schemas.microsoft.com/office/drawing/2014/main" id="{64C69ECD-8A45-48AF-B5BE-AF89FF834CD9}"/>
            </a:ext>
          </a:extLst>
        </xdr:cNvPr>
        <xdr:cNvCxnSpPr/>
      </xdr:nvCxnSpPr>
      <xdr:spPr>
        <a:xfrm>
          <a:off x="14611350" y="163799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153433</xdr:rowOff>
    </xdr:from>
    <xdr:ext cx="405111" cy="259045"/>
    <xdr:sp macro="" textlink="">
      <xdr:nvSpPr>
        <xdr:cNvPr id="763" name="【公民館】&#10;有形固定資産減価償却率平均値テキスト">
          <a:extLst>
            <a:ext uri="{FF2B5EF4-FFF2-40B4-BE49-F238E27FC236}">
              <a16:creationId xmlns:a16="http://schemas.microsoft.com/office/drawing/2014/main" id="{4E6D5B66-1B9E-4F0F-8776-0D9BE1F2499C}"/>
            </a:ext>
          </a:extLst>
        </xdr:cNvPr>
        <xdr:cNvSpPr txBox="1"/>
      </xdr:nvSpPr>
      <xdr:spPr>
        <a:xfrm>
          <a:off x="14735175" y="1644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130556</xdr:rowOff>
    </xdr:from>
    <xdr:to>
      <xdr:col>85</xdr:col>
      <xdr:colOff>177800</xdr:colOff>
      <xdr:row>102</xdr:row>
      <xdr:rowOff>60706</xdr:rowOff>
    </xdr:to>
    <xdr:sp macro="" textlink="">
      <xdr:nvSpPr>
        <xdr:cNvPr id="764" name="フローチャート: 判断 763">
          <a:extLst>
            <a:ext uri="{FF2B5EF4-FFF2-40B4-BE49-F238E27FC236}">
              <a16:creationId xmlns:a16="http://schemas.microsoft.com/office/drawing/2014/main" id="{5AE00F60-86BB-4B52-8A22-499B170EDAE9}"/>
            </a:ext>
          </a:extLst>
        </xdr:cNvPr>
        <xdr:cNvSpPr/>
      </xdr:nvSpPr>
      <xdr:spPr>
        <a:xfrm>
          <a:off x="14649450" y="165897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128270</xdr:rowOff>
    </xdr:from>
    <xdr:to>
      <xdr:col>81</xdr:col>
      <xdr:colOff>101600</xdr:colOff>
      <xdr:row>102</xdr:row>
      <xdr:rowOff>58420</xdr:rowOff>
    </xdr:to>
    <xdr:sp macro="" textlink="">
      <xdr:nvSpPr>
        <xdr:cNvPr id="765" name="フローチャート: 判断 764">
          <a:extLst>
            <a:ext uri="{FF2B5EF4-FFF2-40B4-BE49-F238E27FC236}">
              <a16:creationId xmlns:a16="http://schemas.microsoft.com/office/drawing/2014/main" id="{6C154165-1BD2-49AD-8350-8265BFBBE3A0}"/>
            </a:ext>
          </a:extLst>
        </xdr:cNvPr>
        <xdr:cNvSpPr/>
      </xdr:nvSpPr>
      <xdr:spPr>
        <a:xfrm>
          <a:off x="13887450" y="165842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114554</xdr:rowOff>
    </xdr:from>
    <xdr:to>
      <xdr:col>76</xdr:col>
      <xdr:colOff>165100</xdr:colOff>
      <xdr:row>103</xdr:row>
      <xdr:rowOff>44704</xdr:rowOff>
    </xdr:to>
    <xdr:sp macro="" textlink="">
      <xdr:nvSpPr>
        <xdr:cNvPr id="766" name="フローチャート: 判断 765">
          <a:extLst>
            <a:ext uri="{FF2B5EF4-FFF2-40B4-BE49-F238E27FC236}">
              <a16:creationId xmlns:a16="http://schemas.microsoft.com/office/drawing/2014/main" id="{1F8B8972-7121-43C0-928F-92CFD5AAEEDC}"/>
            </a:ext>
          </a:extLst>
        </xdr:cNvPr>
        <xdr:cNvSpPr/>
      </xdr:nvSpPr>
      <xdr:spPr>
        <a:xfrm>
          <a:off x="13096875" y="1674520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36830</xdr:rowOff>
    </xdr:from>
    <xdr:to>
      <xdr:col>72</xdr:col>
      <xdr:colOff>38100</xdr:colOff>
      <xdr:row>102</xdr:row>
      <xdr:rowOff>138430</xdr:rowOff>
    </xdr:to>
    <xdr:sp macro="" textlink="">
      <xdr:nvSpPr>
        <xdr:cNvPr id="767" name="フローチャート: 判断 766">
          <a:extLst>
            <a:ext uri="{FF2B5EF4-FFF2-40B4-BE49-F238E27FC236}">
              <a16:creationId xmlns:a16="http://schemas.microsoft.com/office/drawing/2014/main" id="{E899716D-E5CF-4DA3-BEDA-7E57E144BCB6}"/>
            </a:ext>
          </a:extLst>
        </xdr:cNvPr>
        <xdr:cNvSpPr/>
      </xdr:nvSpPr>
      <xdr:spPr>
        <a:xfrm>
          <a:off x="12296775" y="166674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68" name="フローチャート: 判断 767">
          <a:extLst>
            <a:ext uri="{FF2B5EF4-FFF2-40B4-BE49-F238E27FC236}">
              <a16:creationId xmlns:a16="http://schemas.microsoft.com/office/drawing/2014/main" id="{D305A8B1-9C17-4C53-8266-F8469189D50D}"/>
            </a:ext>
          </a:extLst>
        </xdr:cNvPr>
        <xdr:cNvSpPr/>
      </xdr:nvSpPr>
      <xdr:spPr>
        <a:xfrm>
          <a:off x="11487150" y="166752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999227B-2F15-48F9-BBFD-A0A01E7662F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0D320E2-E736-4A11-A347-0E172086089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1916FA8-EFC9-4240-B6FE-D49D9A355ED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CD5C3C2-EB75-4F5C-9FDE-01CA5294FB0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26C98CF-C561-4C3D-9B57-1AF65E95AC5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109982</xdr:rowOff>
    </xdr:from>
    <xdr:to>
      <xdr:col>85</xdr:col>
      <xdr:colOff>177800</xdr:colOff>
      <xdr:row>103</xdr:row>
      <xdr:rowOff>40132</xdr:rowOff>
    </xdr:to>
    <xdr:sp macro="" textlink="">
      <xdr:nvSpPr>
        <xdr:cNvPr id="774" name="楕円 773">
          <a:extLst>
            <a:ext uri="{FF2B5EF4-FFF2-40B4-BE49-F238E27FC236}">
              <a16:creationId xmlns:a16="http://schemas.microsoft.com/office/drawing/2014/main" id="{32866DCA-EB70-40F3-9A42-A6A1A1CCC030}"/>
            </a:ext>
          </a:extLst>
        </xdr:cNvPr>
        <xdr:cNvSpPr/>
      </xdr:nvSpPr>
      <xdr:spPr>
        <a:xfrm>
          <a:off x="14649450" y="167374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88409</xdr:rowOff>
    </xdr:from>
    <xdr:ext cx="405111" cy="259045"/>
    <xdr:sp macro="" textlink="">
      <xdr:nvSpPr>
        <xdr:cNvPr id="775" name="【公民館】&#10;有形固定資産減価償却率該当値テキスト">
          <a:extLst>
            <a:ext uri="{FF2B5EF4-FFF2-40B4-BE49-F238E27FC236}">
              <a16:creationId xmlns:a16="http://schemas.microsoft.com/office/drawing/2014/main" id="{83044720-9179-47FC-8E94-C6645D3C5265}"/>
            </a:ext>
          </a:extLst>
        </xdr:cNvPr>
        <xdr:cNvSpPr txBox="1"/>
      </xdr:nvSpPr>
      <xdr:spPr>
        <a:xfrm>
          <a:off x="14735175" y="1671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55118</xdr:rowOff>
    </xdr:from>
    <xdr:to>
      <xdr:col>81</xdr:col>
      <xdr:colOff>101600</xdr:colOff>
      <xdr:row>102</xdr:row>
      <xdr:rowOff>156718</xdr:rowOff>
    </xdr:to>
    <xdr:sp macro="" textlink="">
      <xdr:nvSpPr>
        <xdr:cNvPr id="776" name="楕円 775">
          <a:extLst>
            <a:ext uri="{FF2B5EF4-FFF2-40B4-BE49-F238E27FC236}">
              <a16:creationId xmlns:a16="http://schemas.microsoft.com/office/drawing/2014/main" id="{EDD84DED-2401-4522-89DB-2FEA1659C2C5}"/>
            </a:ext>
          </a:extLst>
        </xdr:cNvPr>
        <xdr:cNvSpPr/>
      </xdr:nvSpPr>
      <xdr:spPr>
        <a:xfrm>
          <a:off x="13887450" y="166857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105918</xdr:rowOff>
    </xdr:from>
    <xdr:to>
      <xdr:col>85</xdr:col>
      <xdr:colOff>127000</xdr:colOff>
      <xdr:row>102</xdr:row>
      <xdr:rowOff>160782</xdr:rowOff>
    </xdr:to>
    <xdr:cxnSp macro="">
      <xdr:nvCxnSpPr>
        <xdr:cNvPr id="777" name="直線コネクタ 776">
          <a:extLst>
            <a:ext uri="{FF2B5EF4-FFF2-40B4-BE49-F238E27FC236}">
              <a16:creationId xmlns:a16="http://schemas.microsoft.com/office/drawing/2014/main" id="{C0ECBEA1-555A-46C4-B044-3310CE2D8EBB}"/>
            </a:ext>
          </a:extLst>
        </xdr:cNvPr>
        <xdr:cNvCxnSpPr/>
      </xdr:nvCxnSpPr>
      <xdr:spPr>
        <a:xfrm>
          <a:off x="13935075" y="16733393"/>
          <a:ext cx="7620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121413</xdr:rowOff>
    </xdr:from>
    <xdr:to>
      <xdr:col>76</xdr:col>
      <xdr:colOff>165100</xdr:colOff>
      <xdr:row>102</xdr:row>
      <xdr:rowOff>51563</xdr:rowOff>
    </xdr:to>
    <xdr:sp macro="" textlink="">
      <xdr:nvSpPr>
        <xdr:cNvPr id="778" name="楕円 777">
          <a:extLst>
            <a:ext uri="{FF2B5EF4-FFF2-40B4-BE49-F238E27FC236}">
              <a16:creationId xmlns:a16="http://schemas.microsoft.com/office/drawing/2014/main" id="{2EFAA4DD-DAEB-4840-AFFD-071049BA3BBD}"/>
            </a:ext>
          </a:extLst>
        </xdr:cNvPr>
        <xdr:cNvSpPr/>
      </xdr:nvSpPr>
      <xdr:spPr>
        <a:xfrm>
          <a:off x="13096875" y="165837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763</xdr:rowOff>
    </xdr:from>
    <xdr:to>
      <xdr:col>81</xdr:col>
      <xdr:colOff>50800</xdr:colOff>
      <xdr:row>102</xdr:row>
      <xdr:rowOff>105918</xdr:rowOff>
    </xdr:to>
    <xdr:cxnSp macro="">
      <xdr:nvCxnSpPr>
        <xdr:cNvPr id="779" name="直線コネクタ 778">
          <a:extLst>
            <a:ext uri="{FF2B5EF4-FFF2-40B4-BE49-F238E27FC236}">
              <a16:creationId xmlns:a16="http://schemas.microsoft.com/office/drawing/2014/main" id="{F7E8B397-C7A9-420C-A41F-60B0827A3A9B}"/>
            </a:ext>
          </a:extLst>
        </xdr:cNvPr>
        <xdr:cNvCxnSpPr/>
      </xdr:nvCxnSpPr>
      <xdr:spPr>
        <a:xfrm>
          <a:off x="13144500" y="16631413"/>
          <a:ext cx="790575" cy="1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68835</xdr:rowOff>
    </xdr:from>
    <xdr:to>
      <xdr:col>72</xdr:col>
      <xdr:colOff>38100</xdr:colOff>
      <xdr:row>101</xdr:row>
      <xdr:rowOff>170435</xdr:rowOff>
    </xdr:to>
    <xdr:sp macro="" textlink="">
      <xdr:nvSpPr>
        <xdr:cNvPr id="780" name="楕円 779">
          <a:extLst>
            <a:ext uri="{FF2B5EF4-FFF2-40B4-BE49-F238E27FC236}">
              <a16:creationId xmlns:a16="http://schemas.microsoft.com/office/drawing/2014/main" id="{32752514-D81B-49CD-9689-67A2566BF55A}"/>
            </a:ext>
          </a:extLst>
        </xdr:cNvPr>
        <xdr:cNvSpPr/>
      </xdr:nvSpPr>
      <xdr:spPr>
        <a:xfrm>
          <a:off x="12296775" y="165248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119635</xdr:rowOff>
    </xdr:from>
    <xdr:to>
      <xdr:col>76</xdr:col>
      <xdr:colOff>114300</xdr:colOff>
      <xdr:row>102</xdr:row>
      <xdr:rowOff>763</xdr:rowOff>
    </xdr:to>
    <xdr:cxnSp macro="">
      <xdr:nvCxnSpPr>
        <xdr:cNvPr id="781" name="直線コネクタ 780">
          <a:extLst>
            <a:ext uri="{FF2B5EF4-FFF2-40B4-BE49-F238E27FC236}">
              <a16:creationId xmlns:a16="http://schemas.microsoft.com/office/drawing/2014/main" id="{A8B11431-D972-46EB-ADA1-F4DB07BC1ADA}"/>
            </a:ext>
          </a:extLst>
        </xdr:cNvPr>
        <xdr:cNvCxnSpPr/>
      </xdr:nvCxnSpPr>
      <xdr:spPr>
        <a:xfrm>
          <a:off x="12344400" y="16582010"/>
          <a:ext cx="8001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68835</xdr:rowOff>
    </xdr:from>
    <xdr:to>
      <xdr:col>67</xdr:col>
      <xdr:colOff>101600</xdr:colOff>
      <xdr:row>101</xdr:row>
      <xdr:rowOff>170435</xdr:rowOff>
    </xdr:to>
    <xdr:sp macro="" textlink="">
      <xdr:nvSpPr>
        <xdr:cNvPr id="782" name="楕円 781">
          <a:extLst>
            <a:ext uri="{FF2B5EF4-FFF2-40B4-BE49-F238E27FC236}">
              <a16:creationId xmlns:a16="http://schemas.microsoft.com/office/drawing/2014/main" id="{12473402-9CFD-4BE8-AB72-5F8E4015D8D6}"/>
            </a:ext>
          </a:extLst>
        </xdr:cNvPr>
        <xdr:cNvSpPr/>
      </xdr:nvSpPr>
      <xdr:spPr>
        <a:xfrm>
          <a:off x="11487150" y="165248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119635</xdr:rowOff>
    </xdr:from>
    <xdr:to>
      <xdr:col>71</xdr:col>
      <xdr:colOff>177800</xdr:colOff>
      <xdr:row>101</xdr:row>
      <xdr:rowOff>119635</xdr:rowOff>
    </xdr:to>
    <xdr:cxnSp macro="">
      <xdr:nvCxnSpPr>
        <xdr:cNvPr id="783" name="直線コネクタ 782">
          <a:extLst>
            <a:ext uri="{FF2B5EF4-FFF2-40B4-BE49-F238E27FC236}">
              <a16:creationId xmlns:a16="http://schemas.microsoft.com/office/drawing/2014/main" id="{C20939D0-C1E6-43BE-BF97-AAB841CEFF2B}"/>
            </a:ext>
          </a:extLst>
        </xdr:cNvPr>
        <xdr:cNvCxnSpPr/>
      </xdr:nvCxnSpPr>
      <xdr:spPr>
        <a:xfrm>
          <a:off x="11534775" y="1658201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74947</xdr:rowOff>
    </xdr:from>
    <xdr:ext cx="405111" cy="259045"/>
    <xdr:sp macro="" textlink="">
      <xdr:nvSpPr>
        <xdr:cNvPr id="784" name="n_1aveValue【公民館】&#10;有形固定資産減価償却率">
          <a:extLst>
            <a:ext uri="{FF2B5EF4-FFF2-40B4-BE49-F238E27FC236}">
              <a16:creationId xmlns:a16="http://schemas.microsoft.com/office/drawing/2014/main" id="{688166C5-6BDC-4B82-BF4F-845F8BB647A0}"/>
            </a:ext>
          </a:extLst>
        </xdr:cNvPr>
        <xdr:cNvSpPr txBox="1"/>
      </xdr:nvSpPr>
      <xdr:spPr>
        <a:xfrm>
          <a:off x="13745219" y="1636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35831</xdr:rowOff>
    </xdr:from>
    <xdr:ext cx="405111" cy="259045"/>
    <xdr:sp macro="" textlink="">
      <xdr:nvSpPr>
        <xdr:cNvPr id="785" name="n_2aveValue【公民館】&#10;有形固定資産減価償却率">
          <a:extLst>
            <a:ext uri="{FF2B5EF4-FFF2-40B4-BE49-F238E27FC236}">
              <a16:creationId xmlns:a16="http://schemas.microsoft.com/office/drawing/2014/main" id="{386AD939-60C1-4EFD-B9E9-4BDE6C46D63C}"/>
            </a:ext>
          </a:extLst>
        </xdr:cNvPr>
        <xdr:cNvSpPr txBox="1"/>
      </xdr:nvSpPr>
      <xdr:spPr>
        <a:xfrm>
          <a:off x="12964169" y="1683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786" name="n_3aveValue【公民館】&#10;有形固定資産減価償却率">
          <a:extLst>
            <a:ext uri="{FF2B5EF4-FFF2-40B4-BE49-F238E27FC236}">
              <a16:creationId xmlns:a16="http://schemas.microsoft.com/office/drawing/2014/main" id="{A915E63B-5BA2-4C09-A109-51A87857FC67}"/>
            </a:ext>
          </a:extLst>
        </xdr:cNvPr>
        <xdr:cNvSpPr txBox="1"/>
      </xdr:nvSpPr>
      <xdr:spPr>
        <a:xfrm>
          <a:off x="12164069" y="1675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87" name="n_4aveValue【公民館】&#10;有形固定資産減価償却率">
          <a:extLst>
            <a:ext uri="{FF2B5EF4-FFF2-40B4-BE49-F238E27FC236}">
              <a16:creationId xmlns:a16="http://schemas.microsoft.com/office/drawing/2014/main" id="{B91032B0-A4CE-4932-A7AA-0E92B16F401D}"/>
            </a:ext>
          </a:extLst>
        </xdr:cNvPr>
        <xdr:cNvSpPr txBox="1"/>
      </xdr:nvSpPr>
      <xdr:spPr>
        <a:xfrm>
          <a:off x="11354444" y="1676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147845</xdr:rowOff>
    </xdr:from>
    <xdr:ext cx="405111" cy="259045"/>
    <xdr:sp macro="" textlink="">
      <xdr:nvSpPr>
        <xdr:cNvPr id="788" name="n_1mainValue【公民館】&#10;有形固定資産減価償却率">
          <a:extLst>
            <a:ext uri="{FF2B5EF4-FFF2-40B4-BE49-F238E27FC236}">
              <a16:creationId xmlns:a16="http://schemas.microsoft.com/office/drawing/2014/main" id="{59987EEA-9B58-4BFD-BA27-04F458EBED8B}"/>
            </a:ext>
          </a:extLst>
        </xdr:cNvPr>
        <xdr:cNvSpPr txBox="1"/>
      </xdr:nvSpPr>
      <xdr:spPr>
        <a:xfrm>
          <a:off x="13745219" y="1677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68090</xdr:rowOff>
    </xdr:from>
    <xdr:ext cx="405111" cy="259045"/>
    <xdr:sp macro="" textlink="">
      <xdr:nvSpPr>
        <xdr:cNvPr id="789" name="n_2mainValue【公民館】&#10;有形固定資産減価償却率">
          <a:extLst>
            <a:ext uri="{FF2B5EF4-FFF2-40B4-BE49-F238E27FC236}">
              <a16:creationId xmlns:a16="http://schemas.microsoft.com/office/drawing/2014/main" id="{A91C374E-0E87-4748-90E8-49F0E747C5E9}"/>
            </a:ext>
          </a:extLst>
        </xdr:cNvPr>
        <xdr:cNvSpPr txBox="1"/>
      </xdr:nvSpPr>
      <xdr:spPr>
        <a:xfrm>
          <a:off x="12964169" y="16352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15512</xdr:rowOff>
    </xdr:from>
    <xdr:ext cx="405111" cy="259045"/>
    <xdr:sp macro="" textlink="">
      <xdr:nvSpPr>
        <xdr:cNvPr id="790" name="n_3mainValue【公民館】&#10;有形固定資産減価償却率">
          <a:extLst>
            <a:ext uri="{FF2B5EF4-FFF2-40B4-BE49-F238E27FC236}">
              <a16:creationId xmlns:a16="http://schemas.microsoft.com/office/drawing/2014/main" id="{93D62598-1900-4C0E-945A-7113F2B868B7}"/>
            </a:ext>
          </a:extLst>
        </xdr:cNvPr>
        <xdr:cNvSpPr txBox="1"/>
      </xdr:nvSpPr>
      <xdr:spPr>
        <a:xfrm>
          <a:off x="12164069" y="1630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15512</xdr:rowOff>
    </xdr:from>
    <xdr:ext cx="405111" cy="259045"/>
    <xdr:sp macro="" textlink="">
      <xdr:nvSpPr>
        <xdr:cNvPr id="791" name="n_4mainValue【公民館】&#10;有形固定資産減価償却率">
          <a:extLst>
            <a:ext uri="{FF2B5EF4-FFF2-40B4-BE49-F238E27FC236}">
              <a16:creationId xmlns:a16="http://schemas.microsoft.com/office/drawing/2014/main" id="{BF930055-3DAF-4D0A-B464-F1FB8B7A1F95}"/>
            </a:ext>
          </a:extLst>
        </xdr:cNvPr>
        <xdr:cNvSpPr txBox="1"/>
      </xdr:nvSpPr>
      <xdr:spPr>
        <a:xfrm>
          <a:off x="11354444" y="1630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F9AE22E5-2660-4260-94B6-DEB9E430D8D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8AA29B24-DA6E-43BF-937C-3C84BD31AC0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E74932E4-3A00-4308-B13A-47473505531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9CED1147-C765-464C-B7D7-0AE0B86B4F1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B0192902-070E-45B0-81CB-631BB9A250D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4228AD0D-F3D2-4892-B29C-8517DB96691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FFB5254D-028A-4708-9F56-FBB05D54406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55BA3931-784B-4821-A94C-ED9C4183F70D}"/>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F2A1B7D4-9663-4057-B01C-2C590BEB65C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12CBE996-2BBC-46CB-946E-02EEF0736DD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a:extLst>
            <a:ext uri="{FF2B5EF4-FFF2-40B4-BE49-F238E27FC236}">
              <a16:creationId xmlns:a16="http://schemas.microsoft.com/office/drawing/2014/main" id="{84A1938A-5356-42D8-AE81-F2295451C7F8}"/>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a:extLst>
            <a:ext uri="{FF2B5EF4-FFF2-40B4-BE49-F238E27FC236}">
              <a16:creationId xmlns:a16="http://schemas.microsoft.com/office/drawing/2014/main" id="{85589D4E-7A0F-4C73-B7F5-8F74642645AC}"/>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a:extLst>
            <a:ext uri="{FF2B5EF4-FFF2-40B4-BE49-F238E27FC236}">
              <a16:creationId xmlns:a16="http://schemas.microsoft.com/office/drawing/2014/main" id="{60D5E463-32AD-473B-9419-613C9F255E0E}"/>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a:extLst>
            <a:ext uri="{FF2B5EF4-FFF2-40B4-BE49-F238E27FC236}">
              <a16:creationId xmlns:a16="http://schemas.microsoft.com/office/drawing/2014/main" id="{D155C4BB-D7D1-446A-889B-AFAC1BD3DEB2}"/>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a:extLst>
            <a:ext uri="{FF2B5EF4-FFF2-40B4-BE49-F238E27FC236}">
              <a16:creationId xmlns:a16="http://schemas.microsoft.com/office/drawing/2014/main" id="{6EE7CA55-8F23-489E-A739-6112094E6F1C}"/>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a:extLst>
            <a:ext uri="{FF2B5EF4-FFF2-40B4-BE49-F238E27FC236}">
              <a16:creationId xmlns:a16="http://schemas.microsoft.com/office/drawing/2014/main" id="{0CBFF977-37A4-4774-98AE-FE3D5B13113B}"/>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a:extLst>
            <a:ext uri="{FF2B5EF4-FFF2-40B4-BE49-F238E27FC236}">
              <a16:creationId xmlns:a16="http://schemas.microsoft.com/office/drawing/2014/main" id="{1CAAEAA9-40CB-47EF-9E17-B6A40F0DA6A9}"/>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a:extLst>
            <a:ext uri="{FF2B5EF4-FFF2-40B4-BE49-F238E27FC236}">
              <a16:creationId xmlns:a16="http://schemas.microsoft.com/office/drawing/2014/main" id="{AC257FA4-2493-44E3-8E61-4223A5099B31}"/>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CA5AD58C-DAEA-40CE-A1B2-FD76C9198153}"/>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97A08856-8C19-4A3E-9745-2B97C5F9068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C5A142B9-4DAC-475D-A67C-723071120A9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25908</xdr:rowOff>
    </xdr:to>
    <xdr:cxnSp macro="">
      <xdr:nvCxnSpPr>
        <xdr:cNvPr id="813" name="直線コネクタ 812">
          <a:extLst>
            <a:ext uri="{FF2B5EF4-FFF2-40B4-BE49-F238E27FC236}">
              <a16:creationId xmlns:a16="http://schemas.microsoft.com/office/drawing/2014/main" id="{00FC1776-9D94-4B0F-82E5-3431D5FB530B}"/>
            </a:ext>
          </a:extLst>
        </xdr:cNvPr>
        <xdr:cNvCxnSpPr/>
      </xdr:nvCxnSpPr>
      <xdr:spPr>
        <a:xfrm flipV="1">
          <a:off x="19954239" y="16261969"/>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4" name="【公民館】&#10;一人当たり面積最小値テキスト">
          <a:extLst>
            <a:ext uri="{FF2B5EF4-FFF2-40B4-BE49-F238E27FC236}">
              <a16:creationId xmlns:a16="http://schemas.microsoft.com/office/drawing/2014/main" id="{CDFCFD48-2459-4F2F-B544-C975408B1AC6}"/>
            </a:ext>
          </a:extLst>
        </xdr:cNvPr>
        <xdr:cNvSpPr txBox="1"/>
      </xdr:nvSpPr>
      <xdr:spPr>
        <a:xfrm>
          <a:off x="19992975" y="176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5" name="直線コネクタ 814">
          <a:extLst>
            <a:ext uri="{FF2B5EF4-FFF2-40B4-BE49-F238E27FC236}">
              <a16:creationId xmlns:a16="http://schemas.microsoft.com/office/drawing/2014/main" id="{91B85F7E-005C-4B52-916A-205E544D4514}"/>
            </a:ext>
          </a:extLst>
        </xdr:cNvPr>
        <xdr:cNvCxnSpPr/>
      </xdr:nvCxnSpPr>
      <xdr:spPr>
        <a:xfrm>
          <a:off x="19878675" y="176884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816" name="【公民館】&#10;一人当たり面積最大値テキスト">
          <a:extLst>
            <a:ext uri="{FF2B5EF4-FFF2-40B4-BE49-F238E27FC236}">
              <a16:creationId xmlns:a16="http://schemas.microsoft.com/office/drawing/2014/main" id="{A141BC87-DE4B-47D9-B888-EA68F42CB130}"/>
            </a:ext>
          </a:extLst>
        </xdr:cNvPr>
        <xdr:cNvSpPr txBox="1"/>
      </xdr:nvSpPr>
      <xdr:spPr>
        <a:xfrm>
          <a:off x="19992975" y="1603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817" name="直線コネクタ 816">
          <a:extLst>
            <a:ext uri="{FF2B5EF4-FFF2-40B4-BE49-F238E27FC236}">
              <a16:creationId xmlns:a16="http://schemas.microsoft.com/office/drawing/2014/main" id="{D2456D16-CA7D-4A52-BF06-BCEFED67EB29}"/>
            </a:ext>
          </a:extLst>
        </xdr:cNvPr>
        <xdr:cNvCxnSpPr/>
      </xdr:nvCxnSpPr>
      <xdr:spPr>
        <a:xfrm>
          <a:off x="19878675" y="162619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818" name="【公民館】&#10;一人当たり面積平均値テキスト">
          <a:extLst>
            <a:ext uri="{FF2B5EF4-FFF2-40B4-BE49-F238E27FC236}">
              <a16:creationId xmlns:a16="http://schemas.microsoft.com/office/drawing/2014/main" id="{02C53E91-4276-4D7D-8A6B-01826E04637A}"/>
            </a:ext>
          </a:extLst>
        </xdr:cNvPr>
        <xdr:cNvSpPr txBox="1"/>
      </xdr:nvSpPr>
      <xdr:spPr>
        <a:xfrm>
          <a:off x="19992975" y="16943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819" name="フローチャート: 判断 818">
          <a:extLst>
            <a:ext uri="{FF2B5EF4-FFF2-40B4-BE49-F238E27FC236}">
              <a16:creationId xmlns:a16="http://schemas.microsoft.com/office/drawing/2014/main" id="{E0C828CD-F227-4AA3-96B8-69B2A6C378B6}"/>
            </a:ext>
          </a:extLst>
        </xdr:cNvPr>
        <xdr:cNvSpPr/>
      </xdr:nvSpPr>
      <xdr:spPr>
        <a:xfrm>
          <a:off x="19897725" y="170981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144272</xdr:rowOff>
    </xdr:from>
    <xdr:to>
      <xdr:col>112</xdr:col>
      <xdr:colOff>38100</xdr:colOff>
      <xdr:row>105</xdr:row>
      <xdr:rowOff>74422</xdr:rowOff>
    </xdr:to>
    <xdr:sp macro="" textlink="">
      <xdr:nvSpPr>
        <xdr:cNvPr id="820" name="フローチャート: 判断 819">
          <a:extLst>
            <a:ext uri="{FF2B5EF4-FFF2-40B4-BE49-F238E27FC236}">
              <a16:creationId xmlns:a16="http://schemas.microsoft.com/office/drawing/2014/main" id="{A614D5D9-A948-4D94-980A-EB3A853E68A5}"/>
            </a:ext>
          </a:extLst>
        </xdr:cNvPr>
        <xdr:cNvSpPr/>
      </xdr:nvSpPr>
      <xdr:spPr>
        <a:xfrm>
          <a:off x="19154775" y="1711464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1" name="フローチャート: 判断 820">
          <a:extLst>
            <a:ext uri="{FF2B5EF4-FFF2-40B4-BE49-F238E27FC236}">
              <a16:creationId xmlns:a16="http://schemas.microsoft.com/office/drawing/2014/main" id="{D8BE5A65-41F9-4C3E-9257-6AFDBFC347BE}"/>
            </a:ext>
          </a:extLst>
        </xdr:cNvPr>
        <xdr:cNvSpPr/>
      </xdr:nvSpPr>
      <xdr:spPr>
        <a:xfrm>
          <a:off x="18345150" y="172718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22" name="フローチャート: 判断 821">
          <a:extLst>
            <a:ext uri="{FF2B5EF4-FFF2-40B4-BE49-F238E27FC236}">
              <a16:creationId xmlns:a16="http://schemas.microsoft.com/office/drawing/2014/main" id="{63CB5159-39EB-4131-A56E-7030138CBD6E}"/>
            </a:ext>
          </a:extLst>
        </xdr:cNvPr>
        <xdr:cNvSpPr/>
      </xdr:nvSpPr>
      <xdr:spPr>
        <a:xfrm>
          <a:off x="17554575" y="17204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68835</xdr:rowOff>
    </xdr:from>
    <xdr:to>
      <xdr:col>98</xdr:col>
      <xdr:colOff>38100</xdr:colOff>
      <xdr:row>105</xdr:row>
      <xdr:rowOff>170435</xdr:rowOff>
    </xdr:to>
    <xdr:sp macro="" textlink="">
      <xdr:nvSpPr>
        <xdr:cNvPr id="823" name="フローチャート: 判断 822">
          <a:extLst>
            <a:ext uri="{FF2B5EF4-FFF2-40B4-BE49-F238E27FC236}">
              <a16:creationId xmlns:a16="http://schemas.microsoft.com/office/drawing/2014/main" id="{3E5DE6E7-66F1-417F-9FEB-0D90C3CD5995}"/>
            </a:ext>
          </a:extLst>
        </xdr:cNvPr>
        <xdr:cNvSpPr/>
      </xdr:nvSpPr>
      <xdr:spPr>
        <a:xfrm>
          <a:off x="16754475" y="17210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C6AE8BFA-56AC-4251-B16A-793B4DB1009E}"/>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068ACF9-B8DC-4688-BF54-6BEAB0E1D3BB}"/>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D93A836-E1A8-4632-A210-A0FA4795A5E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7828530-23C2-44AB-9879-44AA32B294D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05882D9-A2D9-41C7-98E6-AFDA126624AD}"/>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829" name="楕円 828">
          <a:extLst>
            <a:ext uri="{FF2B5EF4-FFF2-40B4-BE49-F238E27FC236}">
              <a16:creationId xmlns:a16="http://schemas.microsoft.com/office/drawing/2014/main" id="{22CCA32E-7C08-42F2-B77D-067E5A421956}"/>
            </a:ext>
          </a:extLst>
        </xdr:cNvPr>
        <xdr:cNvSpPr/>
      </xdr:nvSpPr>
      <xdr:spPr>
        <a:xfrm>
          <a:off x="19897725" y="175535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155212</xdr:rowOff>
    </xdr:from>
    <xdr:ext cx="469744" cy="259045"/>
    <xdr:sp macro="" textlink="">
      <xdr:nvSpPr>
        <xdr:cNvPr id="830" name="【公民館】&#10;一人当たり面積該当値テキスト">
          <a:extLst>
            <a:ext uri="{FF2B5EF4-FFF2-40B4-BE49-F238E27FC236}">
              <a16:creationId xmlns:a16="http://schemas.microsoft.com/office/drawing/2014/main" id="{427E6C23-2930-4D29-B6AF-E496CAAE2535}"/>
            </a:ext>
          </a:extLst>
        </xdr:cNvPr>
        <xdr:cNvSpPr txBox="1"/>
      </xdr:nvSpPr>
      <xdr:spPr>
        <a:xfrm>
          <a:off x="19992975" y="1747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831" name="楕円 830">
          <a:extLst>
            <a:ext uri="{FF2B5EF4-FFF2-40B4-BE49-F238E27FC236}">
              <a16:creationId xmlns:a16="http://schemas.microsoft.com/office/drawing/2014/main" id="{42A41B0F-6E76-4F2B-A698-C45E7E331283}"/>
            </a:ext>
          </a:extLst>
        </xdr:cNvPr>
        <xdr:cNvSpPr/>
      </xdr:nvSpPr>
      <xdr:spPr>
        <a:xfrm>
          <a:off x="19154775" y="175613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124206</xdr:rowOff>
    </xdr:to>
    <xdr:cxnSp macro="">
      <xdr:nvCxnSpPr>
        <xdr:cNvPr id="832" name="直線コネクタ 831">
          <a:extLst>
            <a:ext uri="{FF2B5EF4-FFF2-40B4-BE49-F238E27FC236}">
              <a16:creationId xmlns:a16="http://schemas.microsoft.com/office/drawing/2014/main" id="{EEE6D127-8C68-4F1E-8D97-448A51B1A5A7}"/>
            </a:ext>
          </a:extLst>
        </xdr:cNvPr>
        <xdr:cNvCxnSpPr/>
      </xdr:nvCxnSpPr>
      <xdr:spPr>
        <a:xfrm flipV="1">
          <a:off x="19202400" y="1761071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833" name="楕円 832">
          <a:extLst>
            <a:ext uri="{FF2B5EF4-FFF2-40B4-BE49-F238E27FC236}">
              <a16:creationId xmlns:a16="http://schemas.microsoft.com/office/drawing/2014/main" id="{D7288289-0108-4466-B44F-13C9B1577C2E}"/>
            </a:ext>
          </a:extLst>
        </xdr:cNvPr>
        <xdr:cNvSpPr/>
      </xdr:nvSpPr>
      <xdr:spPr>
        <a:xfrm>
          <a:off x="18345150" y="175613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124206</xdr:rowOff>
    </xdr:to>
    <xdr:cxnSp macro="">
      <xdr:nvCxnSpPr>
        <xdr:cNvPr id="834" name="直線コネクタ 833">
          <a:extLst>
            <a:ext uri="{FF2B5EF4-FFF2-40B4-BE49-F238E27FC236}">
              <a16:creationId xmlns:a16="http://schemas.microsoft.com/office/drawing/2014/main" id="{6078ED7E-C75E-41D3-8476-16ADA690343C}"/>
            </a:ext>
          </a:extLst>
        </xdr:cNvPr>
        <xdr:cNvCxnSpPr/>
      </xdr:nvCxnSpPr>
      <xdr:spPr>
        <a:xfrm>
          <a:off x="18392775" y="1760893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835" name="楕円 834">
          <a:extLst>
            <a:ext uri="{FF2B5EF4-FFF2-40B4-BE49-F238E27FC236}">
              <a16:creationId xmlns:a16="http://schemas.microsoft.com/office/drawing/2014/main" id="{B090CF45-2BD7-44DB-8FCC-B3985CBD1230}"/>
            </a:ext>
          </a:extLst>
        </xdr:cNvPr>
        <xdr:cNvSpPr/>
      </xdr:nvSpPr>
      <xdr:spPr>
        <a:xfrm>
          <a:off x="17554575" y="175613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124206</xdr:rowOff>
    </xdr:to>
    <xdr:cxnSp macro="">
      <xdr:nvCxnSpPr>
        <xdr:cNvPr id="836" name="直線コネクタ 835">
          <a:extLst>
            <a:ext uri="{FF2B5EF4-FFF2-40B4-BE49-F238E27FC236}">
              <a16:creationId xmlns:a16="http://schemas.microsoft.com/office/drawing/2014/main" id="{31E95419-A8CA-4131-81FE-4B1247336828}"/>
            </a:ext>
          </a:extLst>
        </xdr:cNvPr>
        <xdr:cNvCxnSpPr/>
      </xdr:nvCxnSpPr>
      <xdr:spPr>
        <a:xfrm>
          <a:off x="17602200" y="1760893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73406</xdr:rowOff>
    </xdr:from>
    <xdr:to>
      <xdr:col>98</xdr:col>
      <xdr:colOff>38100</xdr:colOff>
      <xdr:row>108</xdr:row>
      <xdr:rowOff>3556</xdr:rowOff>
    </xdr:to>
    <xdr:sp macro="" textlink="">
      <xdr:nvSpPr>
        <xdr:cNvPr id="837" name="楕円 836">
          <a:extLst>
            <a:ext uri="{FF2B5EF4-FFF2-40B4-BE49-F238E27FC236}">
              <a16:creationId xmlns:a16="http://schemas.microsoft.com/office/drawing/2014/main" id="{B6C1C573-9C79-4458-A8BA-78960A4E8DDE}"/>
            </a:ext>
          </a:extLst>
        </xdr:cNvPr>
        <xdr:cNvSpPr/>
      </xdr:nvSpPr>
      <xdr:spPr>
        <a:xfrm>
          <a:off x="16754475" y="175613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124206</xdr:rowOff>
    </xdr:from>
    <xdr:to>
      <xdr:col>102</xdr:col>
      <xdr:colOff>114300</xdr:colOff>
      <xdr:row>107</xdr:row>
      <xdr:rowOff>124206</xdr:rowOff>
    </xdr:to>
    <xdr:cxnSp macro="">
      <xdr:nvCxnSpPr>
        <xdr:cNvPr id="838" name="直線コネクタ 837">
          <a:extLst>
            <a:ext uri="{FF2B5EF4-FFF2-40B4-BE49-F238E27FC236}">
              <a16:creationId xmlns:a16="http://schemas.microsoft.com/office/drawing/2014/main" id="{A1878BEB-29C3-4D04-8C7A-FE1733A3F3CD}"/>
            </a:ext>
          </a:extLst>
        </xdr:cNvPr>
        <xdr:cNvCxnSpPr/>
      </xdr:nvCxnSpPr>
      <xdr:spPr>
        <a:xfrm>
          <a:off x="16802100" y="1760893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90949</xdr:rowOff>
    </xdr:from>
    <xdr:ext cx="469744" cy="259045"/>
    <xdr:sp macro="" textlink="">
      <xdr:nvSpPr>
        <xdr:cNvPr id="839" name="n_1aveValue【公民館】&#10;一人当たり面積">
          <a:extLst>
            <a:ext uri="{FF2B5EF4-FFF2-40B4-BE49-F238E27FC236}">
              <a16:creationId xmlns:a16="http://schemas.microsoft.com/office/drawing/2014/main" id="{2A23D069-4E6F-4E20-9E63-396594522132}"/>
            </a:ext>
          </a:extLst>
        </xdr:cNvPr>
        <xdr:cNvSpPr txBox="1"/>
      </xdr:nvSpPr>
      <xdr:spPr>
        <a:xfrm>
          <a:off x="18983402" y="1688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40" name="n_2aveValue【公民館】&#10;一人当たり面積">
          <a:extLst>
            <a:ext uri="{FF2B5EF4-FFF2-40B4-BE49-F238E27FC236}">
              <a16:creationId xmlns:a16="http://schemas.microsoft.com/office/drawing/2014/main" id="{37782714-09C7-4D2C-9809-A1CF17B24BBF}"/>
            </a:ext>
          </a:extLst>
        </xdr:cNvPr>
        <xdr:cNvSpPr txBox="1"/>
      </xdr:nvSpPr>
      <xdr:spPr>
        <a:xfrm>
          <a:off x="18183302" y="1704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841" name="n_3aveValue【公民館】&#10;一人当たり面積">
          <a:extLst>
            <a:ext uri="{FF2B5EF4-FFF2-40B4-BE49-F238E27FC236}">
              <a16:creationId xmlns:a16="http://schemas.microsoft.com/office/drawing/2014/main" id="{702AB1F1-6742-423E-85AA-9B18FA54512F}"/>
            </a:ext>
          </a:extLst>
        </xdr:cNvPr>
        <xdr:cNvSpPr txBox="1"/>
      </xdr:nvSpPr>
      <xdr:spPr>
        <a:xfrm>
          <a:off x="17383202"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15512</xdr:rowOff>
    </xdr:from>
    <xdr:ext cx="469744" cy="259045"/>
    <xdr:sp macro="" textlink="">
      <xdr:nvSpPr>
        <xdr:cNvPr id="842" name="n_4aveValue【公民館】&#10;一人当たり面積">
          <a:extLst>
            <a:ext uri="{FF2B5EF4-FFF2-40B4-BE49-F238E27FC236}">
              <a16:creationId xmlns:a16="http://schemas.microsoft.com/office/drawing/2014/main" id="{8BF831F0-E8AA-4710-8EF9-5C19615A08A2}"/>
            </a:ext>
          </a:extLst>
        </xdr:cNvPr>
        <xdr:cNvSpPr txBox="1"/>
      </xdr:nvSpPr>
      <xdr:spPr>
        <a:xfrm>
          <a:off x="16592627" y="1698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843" name="n_1mainValue【公民館】&#10;一人当たり面積">
          <a:extLst>
            <a:ext uri="{FF2B5EF4-FFF2-40B4-BE49-F238E27FC236}">
              <a16:creationId xmlns:a16="http://schemas.microsoft.com/office/drawing/2014/main" id="{C53412FC-BA5D-4D64-80DE-FDAC7B31CA04}"/>
            </a:ext>
          </a:extLst>
        </xdr:cNvPr>
        <xdr:cNvSpPr txBox="1"/>
      </xdr:nvSpPr>
      <xdr:spPr>
        <a:xfrm>
          <a:off x="18983402" y="176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844" name="n_2mainValue【公民館】&#10;一人当たり面積">
          <a:extLst>
            <a:ext uri="{FF2B5EF4-FFF2-40B4-BE49-F238E27FC236}">
              <a16:creationId xmlns:a16="http://schemas.microsoft.com/office/drawing/2014/main" id="{21E9CD28-FFA3-4392-ACBF-916DC1330ECF}"/>
            </a:ext>
          </a:extLst>
        </xdr:cNvPr>
        <xdr:cNvSpPr txBox="1"/>
      </xdr:nvSpPr>
      <xdr:spPr>
        <a:xfrm>
          <a:off x="18183302" y="176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845" name="n_3mainValue【公民館】&#10;一人当たり面積">
          <a:extLst>
            <a:ext uri="{FF2B5EF4-FFF2-40B4-BE49-F238E27FC236}">
              <a16:creationId xmlns:a16="http://schemas.microsoft.com/office/drawing/2014/main" id="{836B1A9E-3170-4384-83B8-C7E086378E2F}"/>
            </a:ext>
          </a:extLst>
        </xdr:cNvPr>
        <xdr:cNvSpPr txBox="1"/>
      </xdr:nvSpPr>
      <xdr:spPr>
        <a:xfrm>
          <a:off x="17383202" y="176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166133</xdr:rowOff>
    </xdr:from>
    <xdr:ext cx="469744" cy="259045"/>
    <xdr:sp macro="" textlink="">
      <xdr:nvSpPr>
        <xdr:cNvPr id="846" name="n_4mainValue【公民館】&#10;一人当たり面積">
          <a:extLst>
            <a:ext uri="{FF2B5EF4-FFF2-40B4-BE49-F238E27FC236}">
              <a16:creationId xmlns:a16="http://schemas.microsoft.com/office/drawing/2014/main" id="{353340CD-0890-4F4B-9BB5-F0CE0C991E6A}"/>
            </a:ext>
          </a:extLst>
        </xdr:cNvPr>
        <xdr:cNvSpPr txBox="1"/>
      </xdr:nvSpPr>
      <xdr:spPr>
        <a:xfrm>
          <a:off x="16592627" y="176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6FED503F-F46B-4787-B62A-53BABD9C6D2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1C3E9D55-CB41-4B2D-A2FA-C4D90EEB264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708DBDA4-3451-4EF4-88C0-B59CA093F8D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人当たり延長が熊本県平均より長いことから、老朽化が進む道路の維持管理費用の負担が懸念されます。維持管理の優先順位を定め、予防保全型管理を行い、維持管理コストの平準化を図っていきます。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「認定こども園・幼稚園・保育所」の有形固定資産減価償却率は、全国平均及び県平均と同じ水準となっています。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今後の園児数の推移等も注視しながら、</a:t>
          </a:r>
          <a:r>
            <a:rPr kumimoji="1" lang="ja-JP" altLang="en-US" sz="1300">
              <a:latin typeface="ＭＳ Ｐゴシック" panose="020B0600070205080204" pitchFamily="50" charset="-128"/>
              <a:ea typeface="ＭＳ Ｐゴシック" panose="020B0600070205080204" pitchFamily="50" charset="-128"/>
            </a:rPr>
            <a:t>園児が安全安心して過ごせる場を提供するため、必要な維持管理を行っていきます。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「学校施設」の有形固定資産減価償却率は、熊本県平均とほぼ同じ水準となっていますが、施設の多くが築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年以上を超えています。児童生徒が安心して学べる場を提供するため、「八代市学校施設等整備保全計画」に基づき、施設の長寿命化を図っていきます。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「公民館」の有形固定資産減価償却率は、全国平均及び県平均を下回っていますが、築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年を超える施設が多いことから、計画的な施設の長寿命化の検討が必要となっています。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240D06-543F-48F3-902D-ED9274866D9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8FB336-0DFF-4376-B314-9417CCF7427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7A6698-10C3-4A8E-AB8F-4431C53D3C8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40C877-66D8-419E-895C-E613A61AF0A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1B1873-D49E-441D-8D7C-4128049DA232}"/>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3CFE4C-6CC3-48A6-86DC-CB135E20166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087EE0F-00C9-448A-9A69-1ECFFDE22EE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256C07-B6A0-4E2B-BE34-86865B31480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137B2B-82CF-4F79-BC65-18420F80887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4B1668-B232-4DBA-BC29-33FBF8C8C96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122,625
119,557
681.29
69,643,644
67,748,733
1,532,366
33,838,437
84,056,428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6D0A00-E1D7-4DDA-824E-A192E90E9EE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F6EBC6-39BB-4FBE-B535-2B7D0FC84B3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D196B0-26DC-4018-BF4E-8C65C7BB796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769E58-56D2-43F1-8B8E-18F0BFCBE15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3B3E97-DEF7-4527-83AC-E3E155BB83E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52FDE73-E395-4FD0-B23E-4BA8A6871C85}"/>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00780A-2E34-4E9D-BD2B-2B12121CEDB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5F2C8A-2470-4E48-A567-A9FE82BDBF9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00C9CE-D294-48E1-AF35-37D3F5A97AA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DBF40D-B8DD-459D-9755-070EE11C1DD4}"/>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9C895B-B8B4-4443-8E5A-35BC0055D72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09FDEE-B3E6-4D5A-ACF4-A1F59AE093D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E7F828-C5C4-4EF9-A00C-EC5597EC485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464BB7-E0C9-427D-B254-471284CDB60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33B7F0-FC05-40FA-96DB-D2B28BD1187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CDF06C-80D7-440B-BC80-D18E715B447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A7F10B-71BD-499A-B510-491D163F4AE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067AC9-6B24-4BDE-8A2E-30F69ADED6C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4BB27B-97AF-422A-BF90-8D44F41E030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5A27A8A-F0A7-48F8-9113-37C31061DCF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37B9D4-C79F-45E0-9210-B47A3A5AEC0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471E18-D2E1-4AC3-B451-8023BCB1519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3E6CFF-5E55-4A23-885C-6C248667B4D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A53F8A-CC20-4FFE-A8A2-6D6971095EC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BEC77C-CDB4-4B74-B7B1-C3AE7333D14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C8BAFE-E3D1-4C58-A2FD-AEF552395C4B}"/>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D7AE94-0262-4D84-AA64-86611896A89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D27DA5-50E9-44E0-A444-03296FC864C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2C79D2-4D81-4207-8E21-601298DDC9B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A5F6E3-6367-439B-972C-D01CC071595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3897A2-2652-4D53-9F6A-E39188E53B3F}"/>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35E3F3-A13B-4561-844C-53BA77D87F5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4B6FACB-4294-47D5-ACD7-97EF4ED63D0A}"/>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582563D-F0E4-4ECE-A3C9-979B5E8B60F2}"/>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FE006FE-0923-449A-90B2-62E2FA89C583}"/>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39BE3D0-07EE-4F42-920D-041B5D029CA4}"/>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37F2A6E-04C9-4BC8-B972-B1BA15A50495}"/>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2F91124-C8CD-4EAE-BB51-52ABF43EF7D8}"/>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65D4C46-D247-4854-84B7-3F7F0201013B}"/>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6F23C74-F902-4966-AC07-B26F53FE738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7243AEB-6338-446B-91F2-92B033067C51}"/>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48C729-8554-4883-8513-81B84B67412E}"/>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F22472D-3A13-47D5-9B28-8DA5BCD36B14}"/>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BC08F8A-FC14-446C-828E-9C00B5E16591}"/>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EEE2D89-8C47-4386-98E9-9BCC6DE78A9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0FABC7A-AFFC-4360-80A9-BD1277D2578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53340</xdr:rowOff>
    </xdr:from>
    <xdr:to>
      <xdr:col>24</xdr:col>
      <xdr:colOff>62865</xdr:colOff>
      <xdr:row>41</xdr:row>
      <xdr:rowOff>162741</xdr:rowOff>
    </xdr:to>
    <xdr:cxnSp macro="">
      <xdr:nvCxnSpPr>
        <xdr:cNvPr id="58" name="直線コネクタ 57">
          <a:extLst>
            <a:ext uri="{FF2B5EF4-FFF2-40B4-BE49-F238E27FC236}">
              <a16:creationId xmlns:a16="http://schemas.microsoft.com/office/drawing/2014/main" id="{67865D15-A652-4BA4-A908-CA6ECBB095E5}"/>
            </a:ext>
          </a:extLst>
        </xdr:cNvPr>
        <xdr:cNvCxnSpPr/>
      </xdr:nvCxnSpPr>
      <xdr:spPr>
        <a:xfrm flipV="1">
          <a:off x="4180840" y="5565140"/>
          <a:ext cx="0" cy="124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405111" cy="259045"/>
    <xdr:sp macro="" textlink="">
      <xdr:nvSpPr>
        <xdr:cNvPr id="59" name="【図書館】&#10;有形固定資産減価償却率最小値テキスト">
          <a:extLst>
            <a:ext uri="{FF2B5EF4-FFF2-40B4-BE49-F238E27FC236}">
              <a16:creationId xmlns:a16="http://schemas.microsoft.com/office/drawing/2014/main" id="{24DD4D2F-9951-447D-8D02-0FC6CF9C7F7E}"/>
            </a:ext>
          </a:extLst>
        </xdr:cNvPr>
        <xdr:cNvSpPr txBox="1"/>
      </xdr:nvSpPr>
      <xdr:spPr>
        <a:xfrm>
          <a:off x="4219575" y="681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60" name="直線コネクタ 59">
          <a:extLst>
            <a:ext uri="{FF2B5EF4-FFF2-40B4-BE49-F238E27FC236}">
              <a16:creationId xmlns:a16="http://schemas.microsoft.com/office/drawing/2014/main" id="{349A2F5F-78E3-4711-BEED-4047D8B37830}"/>
            </a:ext>
          </a:extLst>
        </xdr:cNvPr>
        <xdr:cNvCxnSpPr/>
      </xdr:nvCxnSpPr>
      <xdr:spPr>
        <a:xfrm>
          <a:off x="4105275" y="68080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xdr:rowOff>
    </xdr:from>
    <xdr:ext cx="405111" cy="259045"/>
    <xdr:sp macro="" textlink="">
      <xdr:nvSpPr>
        <xdr:cNvPr id="61" name="【図書館】&#10;有形固定資産減価償却率最大値テキスト">
          <a:extLst>
            <a:ext uri="{FF2B5EF4-FFF2-40B4-BE49-F238E27FC236}">
              <a16:creationId xmlns:a16="http://schemas.microsoft.com/office/drawing/2014/main" id="{C431F33C-530D-47AD-9997-AB473B3CE621}"/>
            </a:ext>
          </a:extLst>
        </xdr:cNvPr>
        <xdr:cNvSpPr txBox="1"/>
      </xdr:nvSpPr>
      <xdr:spPr>
        <a:xfrm>
          <a:off x="4219575"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53340</xdr:rowOff>
    </xdr:from>
    <xdr:to>
      <xdr:col>24</xdr:col>
      <xdr:colOff>152400</xdr:colOff>
      <xdr:row>34</xdr:row>
      <xdr:rowOff>53340</xdr:rowOff>
    </xdr:to>
    <xdr:cxnSp macro="">
      <xdr:nvCxnSpPr>
        <xdr:cNvPr id="62" name="直線コネクタ 61">
          <a:extLst>
            <a:ext uri="{FF2B5EF4-FFF2-40B4-BE49-F238E27FC236}">
              <a16:creationId xmlns:a16="http://schemas.microsoft.com/office/drawing/2014/main" id="{D0E2D49B-FFE2-4B7D-91A9-0A37822D7AC6}"/>
            </a:ext>
          </a:extLst>
        </xdr:cNvPr>
        <xdr:cNvCxnSpPr/>
      </xdr:nvCxnSpPr>
      <xdr:spPr>
        <a:xfrm>
          <a:off x="4105275" y="55651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58074</xdr:rowOff>
    </xdr:from>
    <xdr:ext cx="405111" cy="259045"/>
    <xdr:sp macro="" textlink="">
      <xdr:nvSpPr>
        <xdr:cNvPr id="63" name="【図書館】&#10;有形固定資産減価償却率平均値テキスト">
          <a:extLst>
            <a:ext uri="{FF2B5EF4-FFF2-40B4-BE49-F238E27FC236}">
              <a16:creationId xmlns:a16="http://schemas.microsoft.com/office/drawing/2014/main" id="{833A90B0-C86E-4530-B8FB-813FAECEF49F}"/>
            </a:ext>
          </a:extLst>
        </xdr:cNvPr>
        <xdr:cNvSpPr txBox="1"/>
      </xdr:nvSpPr>
      <xdr:spPr>
        <a:xfrm>
          <a:off x="4219575" y="5734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35197</xdr:rowOff>
    </xdr:from>
    <xdr:to>
      <xdr:col>24</xdr:col>
      <xdr:colOff>114300</xdr:colOff>
      <xdr:row>36</xdr:row>
      <xdr:rowOff>136797</xdr:rowOff>
    </xdr:to>
    <xdr:sp macro="" textlink="">
      <xdr:nvSpPr>
        <xdr:cNvPr id="64" name="フローチャート: 判断 63">
          <a:extLst>
            <a:ext uri="{FF2B5EF4-FFF2-40B4-BE49-F238E27FC236}">
              <a16:creationId xmlns:a16="http://schemas.microsoft.com/office/drawing/2014/main" id="{7A16C6CD-5D5C-4678-930B-3EE925E073E2}"/>
            </a:ext>
          </a:extLst>
        </xdr:cNvPr>
        <xdr:cNvSpPr/>
      </xdr:nvSpPr>
      <xdr:spPr>
        <a:xfrm>
          <a:off x="4124325" y="587402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167458</xdr:rowOff>
    </xdr:from>
    <xdr:to>
      <xdr:col>20</xdr:col>
      <xdr:colOff>38100</xdr:colOff>
      <xdr:row>36</xdr:row>
      <xdr:rowOff>97608</xdr:rowOff>
    </xdr:to>
    <xdr:sp macro="" textlink="">
      <xdr:nvSpPr>
        <xdr:cNvPr id="65" name="フローチャート: 判断 64">
          <a:extLst>
            <a:ext uri="{FF2B5EF4-FFF2-40B4-BE49-F238E27FC236}">
              <a16:creationId xmlns:a16="http://schemas.microsoft.com/office/drawing/2014/main" id="{2A1584CE-5F91-4494-82DA-273404D8A06D}"/>
            </a:ext>
          </a:extLst>
        </xdr:cNvPr>
        <xdr:cNvSpPr/>
      </xdr:nvSpPr>
      <xdr:spPr>
        <a:xfrm>
          <a:off x="3381375" y="58411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F4F76A0E-C549-42D3-89D0-7A3DB9C6970D}"/>
            </a:ext>
          </a:extLst>
        </xdr:cNvPr>
        <xdr:cNvSpPr/>
      </xdr:nvSpPr>
      <xdr:spPr>
        <a:xfrm>
          <a:off x="2571750" y="59655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a:extLst>
            <a:ext uri="{FF2B5EF4-FFF2-40B4-BE49-F238E27FC236}">
              <a16:creationId xmlns:a16="http://schemas.microsoft.com/office/drawing/2014/main" id="{883015CB-8905-4E3E-A4CE-45B66FB5EBE6}"/>
            </a:ext>
          </a:extLst>
        </xdr:cNvPr>
        <xdr:cNvSpPr/>
      </xdr:nvSpPr>
      <xdr:spPr>
        <a:xfrm>
          <a:off x="1781175" y="59818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E04B1588-17EE-4727-A955-41964FC07A4B}"/>
            </a:ext>
          </a:extLst>
        </xdr:cNvPr>
        <xdr:cNvSpPr/>
      </xdr:nvSpPr>
      <xdr:spPr>
        <a:xfrm>
          <a:off x="981075" y="60082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1F3EB1-2036-477A-96E6-7FB179140BFA}"/>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6C70EC-F6D4-4D80-B199-EB38295E58AF}"/>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AC5AAC4-9D7D-4CC9-AF74-BCAF705C7830}"/>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C8F393A-0E25-4B3E-BB0C-DC0854923144}"/>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B4DB05A-25EB-4A0B-82D5-FF6DC25F557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a:extLst>
            <a:ext uri="{FF2B5EF4-FFF2-40B4-BE49-F238E27FC236}">
              <a16:creationId xmlns:a16="http://schemas.microsoft.com/office/drawing/2014/main" id="{127E0FC9-8491-4CD7-8AA6-8AFCC61EDE5A}"/>
            </a:ext>
          </a:extLst>
        </xdr:cNvPr>
        <xdr:cNvSpPr/>
      </xdr:nvSpPr>
      <xdr:spPr>
        <a:xfrm>
          <a:off x="4124325" y="64105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図書館】&#10;有形固定資産減価償却率該当値テキスト">
          <a:extLst>
            <a:ext uri="{FF2B5EF4-FFF2-40B4-BE49-F238E27FC236}">
              <a16:creationId xmlns:a16="http://schemas.microsoft.com/office/drawing/2014/main" id="{66891CBE-8482-4A7A-B87A-337BB0DE14D9}"/>
            </a:ext>
          </a:extLst>
        </xdr:cNvPr>
        <xdr:cNvSpPr txBox="1"/>
      </xdr:nvSpPr>
      <xdr:spPr>
        <a:xfrm>
          <a:off x="4219575" y="638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a:extLst>
            <a:ext uri="{FF2B5EF4-FFF2-40B4-BE49-F238E27FC236}">
              <a16:creationId xmlns:a16="http://schemas.microsoft.com/office/drawing/2014/main" id="{34717696-FDD1-4292-AFFD-F229414ADCA2}"/>
            </a:ext>
          </a:extLst>
        </xdr:cNvPr>
        <xdr:cNvSpPr/>
      </xdr:nvSpPr>
      <xdr:spPr>
        <a:xfrm>
          <a:off x="3381375" y="63729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139881</xdr:rowOff>
    </xdr:to>
    <xdr:cxnSp macro="">
      <xdr:nvCxnSpPr>
        <xdr:cNvPr id="77" name="直線コネクタ 76">
          <a:extLst>
            <a:ext uri="{FF2B5EF4-FFF2-40B4-BE49-F238E27FC236}">
              <a16:creationId xmlns:a16="http://schemas.microsoft.com/office/drawing/2014/main" id="{7B037F33-75C4-439B-BCB1-E043A4C50800}"/>
            </a:ext>
          </a:extLst>
        </xdr:cNvPr>
        <xdr:cNvCxnSpPr/>
      </xdr:nvCxnSpPr>
      <xdr:spPr>
        <a:xfrm>
          <a:off x="3429000" y="6430101"/>
          <a:ext cx="7524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146231</xdr:rowOff>
    </xdr:from>
    <xdr:to>
      <xdr:col>15</xdr:col>
      <xdr:colOff>101600</xdr:colOff>
      <xdr:row>39</xdr:row>
      <xdr:rowOff>76381</xdr:rowOff>
    </xdr:to>
    <xdr:sp macro="" textlink="">
      <xdr:nvSpPr>
        <xdr:cNvPr id="78" name="楕円 77">
          <a:extLst>
            <a:ext uri="{FF2B5EF4-FFF2-40B4-BE49-F238E27FC236}">
              <a16:creationId xmlns:a16="http://schemas.microsoft.com/office/drawing/2014/main" id="{6B049AD0-2602-434E-82AE-EF8ADA721500}"/>
            </a:ext>
          </a:extLst>
        </xdr:cNvPr>
        <xdr:cNvSpPr/>
      </xdr:nvSpPr>
      <xdr:spPr>
        <a:xfrm>
          <a:off x="2571750" y="63057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25581</xdr:rowOff>
    </xdr:from>
    <xdr:to>
      <xdr:col>19</xdr:col>
      <xdr:colOff>177800</xdr:colOff>
      <xdr:row>39</xdr:row>
      <xdr:rowOff>102326</xdr:rowOff>
    </xdr:to>
    <xdr:cxnSp macro="">
      <xdr:nvCxnSpPr>
        <xdr:cNvPr id="79" name="直線コネクタ 78">
          <a:extLst>
            <a:ext uri="{FF2B5EF4-FFF2-40B4-BE49-F238E27FC236}">
              <a16:creationId xmlns:a16="http://schemas.microsoft.com/office/drawing/2014/main" id="{62D71453-FA15-4E3C-A9D9-8EB2D92A25A8}"/>
            </a:ext>
          </a:extLst>
        </xdr:cNvPr>
        <xdr:cNvCxnSpPr/>
      </xdr:nvCxnSpPr>
      <xdr:spPr>
        <a:xfrm>
          <a:off x="2619375" y="6353356"/>
          <a:ext cx="809625"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111941</xdr:rowOff>
    </xdr:from>
    <xdr:to>
      <xdr:col>10</xdr:col>
      <xdr:colOff>165100</xdr:colOff>
      <xdr:row>39</xdr:row>
      <xdr:rowOff>42091</xdr:rowOff>
    </xdr:to>
    <xdr:sp macro="" textlink="">
      <xdr:nvSpPr>
        <xdr:cNvPr id="80" name="楕円 79">
          <a:extLst>
            <a:ext uri="{FF2B5EF4-FFF2-40B4-BE49-F238E27FC236}">
              <a16:creationId xmlns:a16="http://schemas.microsoft.com/office/drawing/2014/main" id="{17B55226-272B-4730-8201-4F8EF0A8660F}"/>
            </a:ext>
          </a:extLst>
        </xdr:cNvPr>
        <xdr:cNvSpPr/>
      </xdr:nvSpPr>
      <xdr:spPr>
        <a:xfrm>
          <a:off x="1781175" y="6274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162741</xdr:rowOff>
    </xdr:from>
    <xdr:to>
      <xdr:col>15</xdr:col>
      <xdr:colOff>50800</xdr:colOff>
      <xdr:row>39</xdr:row>
      <xdr:rowOff>25581</xdr:rowOff>
    </xdr:to>
    <xdr:cxnSp macro="">
      <xdr:nvCxnSpPr>
        <xdr:cNvPr id="81" name="直線コネクタ 80">
          <a:extLst>
            <a:ext uri="{FF2B5EF4-FFF2-40B4-BE49-F238E27FC236}">
              <a16:creationId xmlns:a16="http://schemas.microsoft.com/office/drawing/2014/main" id="{6A96868C-D90E-4983-B2AF-E85AF66BAA58}"/>
            </a:ext>
          </a:extLst>
        </xdr:cNvPr>
        <xdr:cNvCxnSpPr/>
      </xdr:nvCxnSpPr>
      <xdr:spPr>
        <a:xfrm>
          <a:off x="1828800" y="6322241"/>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133169</xdr:rowOff>
    </xdr:from>
    <xdr:to>
      <xdr:col>6</xdr:col>
      <xdr:colOff>38100</xdr:colOff>
      <xdr:row>39</xdr:row>
      <xdr:rowOff>63319</xdr:rowOff>
    </xdr:to>
    <xdr:sp macro="" textlink="">
      <xdr:nvSpPr>
        <xdr:cNvPr id="82" name="楕円 81">
          <a:extLst>
            <a:ext uri="{FF2B5EF4-FFF2-40B4-BE49-F238E27FC236}">
              <a16:creationId xmlns:a16="http://schemas.microsoft.com/office/drawing/2014/main" id="{41F1EF4C-621B-4CD0-995B-F40E89860CF2}"/>
            </a:ext>
          </a:extLst>
        </xdr:cNvPr>
        <xdr:cNvSpPr/>
      </xdr:nvSpPr>
      <xdr:spPr>
        <a:xfrm>
          <a:off x="981075" y="62958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162741</xdr:rowOff>
    </xdr:from>
    <xdr:to>
      <xdr:col>10</xdr:col>
      <xdr:colOff>114300</xdr:colOff>
      <xdr:row>39</xdr:row>
      <xdr:rowOff>12519</xdr:rowOff>
    </xdr:to>
    <xdr:cxnSp macro="">
      <xdr:nvCxnSpPr>
        <xdr:cNvPr id="83" name="直線コネクタ 82">
          <a:extLst>
            <a:ext uri="{FF2B5EF4-FFF2-40B4-BE49-F238E27FC236}">
              <a16:creationId xmlns:a16="http://schemas.microsoft.com/office/drawing/2014/main" id="{68238251-0617-4A58-A964-5C1DBAE30E57}"/>
            </a:ext>
          </a:extLst>
        </xdr:cNvPr>
        <xdr:cNvCxnSpPr/>
      </xdr:nvCxnSpPr>
      <xdr:spPr>
        <a:xfrm flipV="1">
          <a:off x="1028700" y="6322241"/>
          <a:ext cx="8001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AA576841-F18D-4D5C-95C1-634C99F6FBB5}"/>
            </a:ext>
          </a:extLst>
        </xdr:cNvPr>
        <xdr:cNvSpPr txBox="1"/>
      </xdr:nvSpPr>
      <xdr:spPr>
        <a:xfrm>
          <a:off x="3239144" y="562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a:extLst>
            <a:ext uri="{FF2B5EF4-FFF2-40B4-BE49-F238E27FC236}">
              <a16:creationId xmlns:a16="http://schemas.microsoft.com/office/drawing/2014/main" id="{E0A256EF-B073-4E8B-8456-BE17B3D0B94A}"/>
            </a:ext>
          </a:extLst>
        </xdr:cNvPr>
        <xdr:cNvSpPr txBox="1"/>
      </xdr:nvSpPr>
      <xdr:spPr>
        <a:xfrm>
          <a:off x="2439044" y="575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a:extLst>
            <a:ext uri="{FF2B5EF4-FFF2-40B4-BE49-F238E27FC236}">
              <a16:creationId xmlns:a16="http://schemas.microsoft.com/office/drawing/2014/main" id="{F5495B30-9216-47BD-ABC5-5E57D2C0E197}"/>
            </a:ext>
          </a:extLst>
        </xdr:cNvPr>
        <xdr:cNvSpPr txBox="1"/>
      </xdr:nvSpPr>
      <xdr:spPr>
        <a:xfrm>
          <a:off x="1648469" y="57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AF1E2C04-594D-4FD2-BD54-FD2CE63148DE}"/>
            </a:ext>
          </a:extLst>
        </xdr:cNvPr>
        <xdr:cNvSpPr txBox="1"/>
      </xdr:nvSpPr>
      <xdr:spPr>
        <a:xfrm>
          <a:off x="848369" y="580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図書館】&#10;有形固定資産減価償却率">
          <a:extLst>
            <a:ext uri="{FF2B5EF4-FFF2-40B4-BE49-F238E27FC236}">
              <a16:creationId xmlns:a16="http://schemas.microsoft.com/office/drawing/2014/main" id="{64F2E338-CC07-4402-9098-36B68F656896}"/>
            </a:ext>
          </a:extLst>
        </xdr:cNvPr>
        <xdr:cNvSpPr txBox="1"/>
      </xdr:nvSpPr>
      <xdr:spPr>
        <a:xfrm>
          <a:off x="3239144" y="6465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67508</xdr:rowOff>
    </xdr:from>
    <xdr:ext cx="405111" cy="259045"/>
    <xdr:sp macro="" textlink="">
      <xdr:nvSpPr>
        <xdr:cNvPr id="89" name="n_2mainValue【図書館】&#10;有形固定資産減価償却率">
          <a:extLst>
            <a:ext uri="{FF2B5EF4-FFF2-40B4-BE49-F238E27FC236}">
              <a16:creationId xmlns:a16="http://schemas.microsoft.com/office/drawing/2014/main" id="{AB607940-DBDA-4097-813B-1B4E22DDAFE6}"/>
            </a:ext>
          </a:extLst>
        </xdr:cNvPr>
        <xdr:cNvSpPr txBox="1"/>
      </xdr:nvSpPr>
      <xdr:spPr>
        <a:xfrm>
          <a:off x="2439044" y="638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33218</xdr:rowOff>
    </xdr:from>
    <xdr:ext cx="405111" cy="259045"/>
    <xdr:sp macro="" textlink="">
      <xdr:nvSpPr>
        <xdr:cNvPr id="90" name="n_3mainValue【図書館】&#10;有形固定資産減価償却率">
          <a:extLst>
            <a:ext uri="{FF2B5EF4-FFF2-40B4-BE49-F238E27FC236}">
              <a16:creationId xmlns:a16="http://schemas.microsoft.com/office/drawing/2014/main" id="{5A8D7781-6637-4E0B-BE96-6B25ECC6B31A}"/>
            </a:ext>
          </a:extLst>
        </xdr:cNvPr>
        <xdr:cNvSpPr txBox="1"/>
      </xdr:nvSpPr>
      <xdr:spPr>
        <a:xfrm>
          <a:off x="1648469" y="63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54446</xdr:rowOff>
    </xdr:from>
    <xdr:ext cx="405111" cy="259045"/>
    <xdr:sp macro="" textlink="">
      <xdr:nvSpPr>
        <xdr:cNvPr id="91" name="n_4mainValue【図書館】&#10;有形固定資産減価償却率">
          <a:extLst>
            <a:ext uri="{FF2B5EF4-FFF2-40B4-BE49-F238E27FC236}">
              <a16:creationId xmlns:a16="http://schemas.microsoft.com/office/drawing/2014/main" id="{FB5C5EF4-7108-4357-A8D0-E7045281B059}"/>
            </a:ext>
          </a:extLst>
        </xdr:cNvPr>
        <xdr:cNvSpPr txBox="1"/>
      </xdr:nvSpPr>
      <xdr:spPr>
        <a:xfrm>
          <a:off x="848369" y="637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3BA57C1-18A3-44CB-9A03-08065376162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C4AC102-9EB4-40C6-B652-EF05EE2EDE1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033732-8E65-4D97-AC41-DFCCC3FA01A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C2E9BA5-5E00-4DAD-9A61-EA7EF1462150}"/>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4FCD0E5-C55B-47B1-9788-58780BB6784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595ED40-033D-4047-82FA-84336259350F}"/>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F180319-DDE3-4A3C-B9D3-ED7D1E77334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A726CF1-20AE-41C8-972B-85FBD8B67C48}"/>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D03CA75-BEBB-4B19-9F1C-FF391083A529}"/>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BBF0AEF-4A26-4910-9A64-4196EB5D6040}"/>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57320B92-60FF-4E60-A572-B957EA601462}"/>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CACEAE46-D606-4F91-A3FB-9AC18D818125}"/>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598AD0A7-3B01-455F-A3DE-878CC08E9250}"/>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E8061B30-D874-4E22-9ED7-6B80F58D0ADD}"/>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5909E129-76D7-4681-B7AF-F47BF876BCAC}"/>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FB8117A5-F9BD-4469-B7FB-03D19A394C3B}"/>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488AF172-9DEF-42C3-AE81-AA7FEF03DB87}"/>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97029DFE-0784-441C-8309-8E09AC733B86}"/>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CE4EEF3F-4B8E-4DE2-B460-C3693B9B6119}"/>
            </a:ext>
          </a:extLst>
        </xdr:cNvPr>
        <xdr:cNvSpPr txBox="1"/>
      </xdr:nvSpPr>
      <xdr:spPr>
        <a:xfrm>
          <a:off x="55272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047A550F-9687-4B05-9289-6881D1E3B15C}"/>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51EA5B0A-6F5E-4C25-87B5-B900FA8E0BBF}"/>
            </a:ext>
          </a:extLst>
        </xdr:cNvPr>
        <xdr:cNvSpPr txBox="1"/>
      </xdr:nvSpPr>
      <xdr:spPr>
        <a:xfrm>
          <a:off x="5527221"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7C1BC812-C64D-4386-BD83-AB4FB4558030}"/>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AAB89BC8-CE35-4062-916B-866E9CCFA4C3}"/>
            </a:ext>
          </a:extLst>
        </xdr:cNvPr>
        <xdr:cNvSpPr txBox="1"/>
      </xdr:nvSpPr>
      <xdr:spPr>
        <a:xfrm>
          <a:off x="5527221"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AEB48EB4-6F72-4B7C-A8AE-A13E48DA45D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D018BC06-9F7F-4377-AE2F-1A286F5646C7}"/>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AA5CA6A0-42B7-42B3-A11A-9FABB1596DF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76200</xdr:rowOff>
    </xdr:to>
    <xdr:cxnSp macro="">
      <xdr:nvCxnSpPr>
        <xdr:cNvPr id="118" name="直線コネクタ 117">
          <a:extLst>
            <a:ext uri="{FF2B5EF4-FFF2-40B4-BE49-F238E27FC236}">
              <a16:creationId xmlns:a16="http://schemas.microsoft.com/office/drawing/2014/main" id="{FB08E692-67BA-4229-93D9-CDF3A3791619}"/>
            </a:ext>
          </a:extLst>
        </xdr:cNvPr>
        <xdr:cNvCxnSpPr/>
      </xdr:nvCxnSpPr>
      <xdr:spPr>
        <a:xfrm flipV="1">
          <a:off x="9429115" y="5388428"/>
          <a:ext cx="0" cy="149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9" name="【図書館】&#10;一人当たり面積最小値テキスト">
          <a:extLst>
            <a:ext uri="{FF2B5EF4-FFF2-40B4-BE49-F238E27FC236}">
              <a16:creationId xmlns:a16="http://schemas.microsoft.com/office/drawing/2014/main" id="{490A85C7-ED36-45B0-BD23-A3FA3B0C6EFC}"/>
            </a:ext>
          </a:extLst>
        </xdr:cNvPr>
        <xdr:cNvSpPr txBox="1"/>
      </xdr:nvSpPr>
      <xdr:spPr>
        <a:xfrm>
          <a:off x="9467850" y="68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20" name="直線コネクタ 119">
          <a:extLst>
            <a:ext uri="{FF2B5EF4-FFF2-40B4-BE49-F238E27FC236}">
              <a16:creationId xmlns:a16="http://schemas.microsoft.com/office/drawing/2014/main" id="{52DD022F-B018-4F02-A292-D4043A882677}"/>
            </a:ext>
          </a:extLst>
        </xdr:cNvPr>
        <xdr:cNvCxnSpPr/>
      </xdr:nvCxnSpPr>
      <xdr:spPr>
        <a:xfrm>
          <a:off x="9363075" y="6886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1" name="【図書館】&#10;一人当たり面積最大値テキスト">
          <a:extLst>
            <a:ext uri="{FF2B5EF4-FFF2-40B4-BE49-F238E27FC236}">
              <a16:creationId xmlns:a16="http://schemas.microsoft.com/office/drawing/2014/main" id="{514CDE25-3FED-44F2-B831-92CC47B23C64}"/>
            </a:ext>
          </a:extLst>
        </xdr:cNvPr>
        <xdr:cNvSpPr txBox="1"/>
      </xdr:nvSpPr>
      <xdr:spPr>
        <a:xfrm>
          <a:off x="9467850" y="518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2" name="直線コネクタ 121">
          <a:extLst>
            <a:ext uri="{FF2B5EF4-FFF2-40B4-BE49-F238E27FC236}">
              <a16:creationId xmlns:a16="http://schemas.microsoft.com/office/drawing/2014/main" id="{812E1C09-E216-4FEC-A306-6B55E24256BB}"/>
            </a:ext>
          </a:extLst>
        </xdr:cNvPr>
        <xdr:cNvCxnSpPr/>
      </xdr:nvCxnSpPr>
      <xdr:spPr>
        <a:xfrm>
          <a:off x="9363075" y="53884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40112</xdr:rowOff>
    </xdr:from>
    <xdr:ext cx="469744" cy="259045"/>
    <xdr:sp macro="" textlink="">
      <xdr:nvSpPr>
        <xdr:cNvPr id="123" name="【図書館】&#10;一人当たり面積平均値テキスト">
          <a:extLst>
            <a:ext uri="{FF2B5EF4-FFF2-40B4-BE49-F238E27FC236}">
              <a16:creationId xmlns:a16="http://schemas.microsoft.com/office/drawing/2014/main" id="{3714933B-7EEE-46FE-AC57-71F074A50E89}"/>
            </a:ext>
          </a:extLst>
        </xdr:cNvPr>
        <xdr:cNvSpPr txBox="1"/>
      </xdr:nvSpPr>
      <xdr:spPr>
        <a:xfrm>
          <a:off x="9467850" y="620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4" name="フローチャート: 判断 123">
          <a:extLst>
            <a:ext uri="{FF2B5EF4-FFF2-40B4-BE49-F238E27FC236}">
              <a16:creationId xmlns:a16="http://schemas.microsoft.com/office/drawing/2014/main" id="{1647C684-9039-4A6B-9C36-7EA738F5C94C}"/>
            </a:ext>
          </a:extLst>
        </xdr:cNvPr>
        <xdr:cNvSpPr/>
      </xdr:nvSpPr>
      <xdr:spPr>
        <a:xfrm>
          <a:off x="9401175" y="634183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17235</xdr:rowOff>
    </xdr:from>
    <xdr:to>
      <xdr:col>50</xdr:col>
      <xdr:colOff>165100</xdr:colOff>
      <xdr:row>39</xdr:row>
      <xdr:rowOff>118835</xdr:rowOff>
    </xdr:to>
    <xdr:sp macro="" textlink="">
      <xdr:nvSpPr>
        <xdr:cNvPr id="125" name="フローチャート: 判断 124">
          <a:extLst>
            <a:ext uri="{FF2B5EF4-FFF2-40B4-BE49-F238E27FC236}">
              <a16:creationId xmlns:a16="http://schemas.microsoft.com/office/drawing/2014/main" id="{A70AD447-5A2F-4227-884E-B079562AF52E}"/>
            </a:ext>
          </a:extLst>
        </xdr:cNvPr>
        <xdr:cNvSpPr/>
      </xdr:nvSpPr>
      <xdr:spPr>
        <a:xfrm>
          <a:off x="8639175" y="63418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66222</xdr:rowOff>
    </xdr:from>
    <xdr:to>
      <xdr:col>46</xdr:col>
      <xdr:colOff>38100</xdr:colOff>
      <xdr:row>39</xdr:row>
      <xdr:rowOff>167822</xdr:rowOff>
    </xdr:to>
    <xdr:sp macro="" textlink="">
      <xdr:nvSpPr>
        <xdr:cNvPr id="126" name="フローチャート: 判断 125">
          <a:extLst>
            <a:ext uri="{FF2B5EF4-FFF2-40B4-BE49-F238E27FC236}">
              <a16:creationId xmlns:a16="http://schemas.microsoft.com/office/drawing/2014/main" id="{21E34FD4-6D3F-4687-AC6E-FA83BD33F284}"/>
            </a:ext>
          </a:extLst>
        </xdr:cNvPr>
        <xdr:cNvSpPr/>
      </xdr:nvSpPr>
      <xdr:spPr>
        <a:xfrm>
          <a:off x="7839075" y="63939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115207</xdr:rowOff>
    </xdr:from>
    <xdr:to>
      <xdr:col>41</xdr:col>
      <xdr:colOff>101600</xdr:colOff>
      <xdr:row>40</xdr:row>
      <xdr:rowOff>45357</xdr:rowOff>
    </xdr:to>
    <xdr:sp macro="" textlink="">
      <xdr:nvSpPr>
        <xdr:cNvPr id="127" name="フローチャート: 判断 126">
          <a:extLst>
            <a:ext uri="{FF2B5EF4-FFF2-40B4-BE49-F238E27FC236}">
              <a16:creationId xmlns:a16="http://schemas.microsoft.com/office/drawing/2014/main" id="{E8FFDDCC-1725-4D68-9A34-F82A2769545D}"/>
            </a:ext>
          </a:extLst>
        </xdr:cNvPr>
        <xdr:cNvSpPr/>
      </xdr:nvSpPr>
      <xdr:spPr>
        <a:xfrm>
          <a:off x="7029450" y="64398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147865</xdr:rowOff>
    </xdr:from>
    <xdr:to>
      <xdr:col>36</xdr:col>
      <xdr:colOff>165100</xdr:colOff>
      <xdr:row>40</xdr:row>
      <xdr:rowOff>78015</xdr:rowOff>
    </xdr:to>
    <xdr:sp macro="" textlink="">
      <xdr:nvSpPr>
        <xdr:cNvPr id="128" name="フローチャート: 判断 127">
          <a:extLst>
            <a:ext uri="{FF2B5EF4-FFF2-40B4-BE49-F238E27FC236}">
              <a16:creationId xmlns:a16="http://schemas.microsoft.com/office/drawing/2014/main" id="{309A40BD-782E-4816-893A-AEDB1BF60209}"/>
            </a:ext>
          </a:extLst>
        </xdr:cNvPr>
        <xdr:cNvSpPr/>
      </xdr:nvSpPr>
      <xdr:spPr>
        <a:xfrm>
          <a:off x="6238875" y="6469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EDD7632-C6E3-4C03-B376-05467F9D751C}"/>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BC0947F-B935-43DF-948A-289783DFB3F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85E03F7-6405-48AE-BA13-D92B4B2A618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421CAEA-2895-486E-B094-24CF1485F184}"/>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78EEF5FF-52AF-4106-9B83-1EAA5B9641F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115207</xdr:rowOff>
    </xdr:from>
    <xdr:to>
      <xdr:col>55</xdr:col>
      <xdr:colOff>50800</xdr:colOff>
      <xdr:row>42</xdr:row>
      <xdr:rowOff>45357</xdr:rowOff>
    </xdr:to>
    <xdr:sp macro="" textlink="">
      <xdr:nvSpPr>
        <xdr:cNvPr id="134" name="楕円 133">
          <a:extLst>
            <a:ext uri="{FF2B5EF4-FFF2-40B4-BE49-F238E27FC236}">
              <a16:creationId xmlns:a16="http://schemas.microsoft.com/office/drawing/2014/main" id="{8BFE2DEF-9305-489A-B049-257D2EBFFDA4}"/>
            </a:ext>
          </a:extLst>
        </xdr:cNvPr>
        <xdr:cNvSpPr/>
      </xdr:nvSpPr>
      <xdr:spPr>
        <a:xfrm>
          <a:off x="9401175" y="676365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30134</xdr:rowOff>
    </xdr:from>
    <xdr:ext cx="469744" cy="259045"/>
    <xdr:sp macro="" textlink="">
      <xdr:nvSpPr>
        <xdr:cNvPr id="135" name="【図書館】&#10;一人当たり面積該当値テキスト">
          <a:extLst>
            <a:ext uri="{FF2B5EF4-FFF2-40B4-BE49-F238E27FC236}">
              <a16:creationId xmlns:a16="http://schemas.microsoft.com/office/drawing/2014/main" id="{B5DD4C62-A799-4EFC-AE80-FF6A927E065A}"/>
            </a:ext>
          </a:extLst>
        </xdr:cNvPr>
        <xdr:cNvSpPr txBox="1"/>
      </xdr:nvSpPr>
      <xdr:spPr>
        <a:xfrm>
          <a:off x="9467850" y="66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115207</xdr:rowOff>
    </xdr:from>
    <xdr:to>
      <xdr:col>50</xdr:col>
      <xdr:colOff>165100</xdr:colOff>
      <xdr:row>42</xdr:row>
      <xdr:rowOff>45357</xdr:rowOff>
    </xdr:to>
    <xdr:sp macro="" textlink="">
      <xdr:nvSpPr>
        <xdr:cNvPr id="136" name="楕円 135">
          <a:extLst>
            <a:ext uri="{FF2B5EF4-FFF2-40B4-BE49-F238E27FC236}">
              <a16:creationId xmlns:a16="http://schemas.microsoft.com/office/drawing/2014/main" id="{93CC4989-52AE-4ECB-B2EF-939DAC86BF20}"/>
            </a:ext>
          </a:extLst>
        </xdr:cNvPr>
        <xdr:cNvSpPr/>
      </xdr:nvSpPr>
      <xdr:spPr>
        <a:xfrm>
          <a:off x="8639175" y="67636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166007</xdr:rowOff>
    </xdr:from>
    <xdr:to>
      <xdr:col>55</xdr:col>
      <xdr:colOff>0</xdr:colOff>
      <xdr:row>41</xdr:row>
      <xdr:rowOff>166007</xdr:rowOff>
    </xdr:to>
    <xdr:cxnSp macro="">
      <xdr:nvCxnSpPr>
        <xdr:cNvPr id="137" name="直線コネクタ 136">
          <a:extLst>
            <a:ext uri="{FF2B5EF4-FFF2-40B4-BE49-F238E27FC236}">
              <a16:creationId xmlns:a16="http://schemas.microsoft.com/office/drawing/2014/main" id="{33FE36A1-9154-417B-95F5-F60D0BA737C1}"/>
            </a:ext>
          </a:extLst>
        </xdr:cNvPr>
        <xdr:cNvCxnSpPr/>
      </xdr:nvCxnSpPr>
      <xdr:spPr>
        <a:xfrm>
          <a:off x="8686800" y="681128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115207</xdr:rowOff>
    </xdr:from>
    <xdr:to>
      <xdr:col>46</xdr:col>
      <xdr:colOff>38100</xdr:colOff>
      <xdr:row>42</xdr:row>
      <xdr:rowOff>45357</xdr:rowOff>
    </xdr:to>
    <xdr:sp macro="" textlink="">
      <xdr:nvSpPr>
        <xdr:cNvPr id="138" name="楕円 137">
          <a:extLst>
            <a:ext uri="{FF2B5EF4-FFF2-40B4-BE49-F238E27FC236}">
              <a16:creationId xmlns:a16="http://schemas.microsoft.com/office/drawing/2014/main" id="{E30E41F3-F272-4E67-B0D9-09EE9ADD1A30}"/>
            </a:ext>
          </a:extLst>
        </xdr:cNvPr>
        <xdr:cNvSpPr/>
      </xdr:nvSpPr>
      <xdr:spPr>
        <a:xfrm>
          <a:off x="7839075" y="67636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166007</xdr:rowOff>
    </xdr:from>
    <xdr:to>
      <xdr:col>50</xdr:col>
      <xdr:colOff>114300</xdr:colOff>
      <xdr:row>41</xdr:row>
      <xdr:rowOff>166007</xdr:rowOff>
    </xdr:to>
    <xdr:cxnSp macro="">
      <xdr:nvCxnSpPr>
        <xdr:cNvPr id="139" name="直線コネクタ 138">
          <a:extLst>
            <a:ext uri="{FF2B5EF4-FFF2-40B4-BE49-F238E27FC236}">
              <a16:creationId xmlns:a16="http://schemas.microsoft.com/office/drawing/2014/main" id="{EF0167D2-C0D9-43C3-84CC-6FB6EC7A5ADE}"/>
            </a:ext>
          </a:extLst>
        </xdr:cNvPr>
        <xdr:cNvCxnSpPr/>
      </xdr:nvCxnSpPr>
      <xdr:spPr>
        <a:xfrm>
          <a:off x="7886700" y="68112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115207</xdr:rowOff>
    </xdr:from>
    <xdr:to>
      <xdr:col>41</xdr:col>
      <xdr:colOff>101600</xdr:colOff>
      <xdr:row>42</xdr:row>
      <xdr:rowOff>45357</xdr:rowOff>
    </xdr:to>
    <xdr:sp macro="" textlink="">
      <xdr:nvSpPr>
        <xdr:cNvPr id="140" name="楕円 139">
          <a:extLst>
            <a:ext uri="{FF2B5EF4-FFF2-40B4-BE49-F238E27FC236}">
              <a16:creationId xmlns:a16="http://schemas.microsoft.com/office/drawing/2014/main" id="{B734DC4A-B896-4632-85B8-74F68C4B4510}"/>
            </a:ext>
          </a:extLst>
        </xdr:cNvPr>
        <xdr:cNvSpPr/>
      </xdr:nvSpPr>
      <xdr:spPr>
        <a:xfrm>
          <a:off x="7029450" y="67636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166007</xdr:rowOff>
    </xdr:from>
    <xdr:to>
      <xdr:col>45</xdr:col>
      <xdr:colOff>177800</xdr:colOff>
      <xdr:row>41</xdr:row>
      <xdr:rowOff>166007</xdr:rowOff>
    </xdr:to>
    <xdr:cxnSp macro="">
      <xdr:nvCxnSpPr>
        <xdr:cNvPr id="141" name="直線コネクタ 140">
          <a:extLst>
            <a:ext uri="{FF2B5EF4-FFF2-40B4-BE49-F238E27FC236}">
              <a16:creationId xmlns:a16="http://schemas.microsoft.com/office/drawing/2014/main" id="{B00D07AC-7577-44C8-8019-E864EA842E35}"/>
            </a:ext>
          </a:extLst>
        </xdr:cNvPr>
        <xdr:cNvCxnSpPr/>
      </xdr:nvCxnSpPr>
      <xdr:spPr>
        <a:xfrm>
          <a:off x="7077075" y="68112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131535</xdr:rowOff>
    </xdr:from>
    <xdr:to>
      <xdr:col>36</xdr:col>
      <xdr:colOff>165100</xdr:colOff>
      <xdr:row>42</xdr:row>
      <xdr:rowOff>61685</xdr:rowOff>
    </xdr:to>
    <xdr:sp macro="" textlink="">
      <xdr:nvSpPr>
        <xdr:cNvPr id="142" name="楕円 141">
          <a:extLst>
            <a:ext uri="{FF2B5EF4-FFF2-40B4-BE49-F238E27FC236}">
              <a16:creationId xmlns:a16="http://schemas.microsoft.com/office/drawing/2014/main" id="{C1A14797-B011-4EA3-8781-E9E5E6D168A4}"/>
            </a:ext>
          </a:extLst>
        </xdr:cNvPr>
        <xdr:cNvSpPr/>
      </xdr:nvSpPr>
      <xdr:spPr>
        <a:xfrm>
          <a:off x="6238875" y="6779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166007</xdr:rowOff>
    </xdr:from>
    <xdr:to>
      <xdr:col>41</xdr:col>
      <xdr:colOff>50800</xdr:colOff>
      <xdr:row>42</xdr:row>
      <xdr:rowOff>10885</xdr:rowOff>
    </xdr:to>
    <xdr:cxnSp macro="">
      <xdr:nvCxnSpPr>
        <xdr:cNvPr id="143" name="直線コネクタ 142">
          <a:extLst>
            <a:ext uri="{FF2B5EF4-FFF2-40B4-BE49-F238E27FC236}">
              <a16:creationId xmlns:a16="http://schemas.microsoft.com/office/drawing/2014/main" id="{B5101BD5-1CDC-49AD-8C42-D47996B69096}"/>
            </a:ext>
          </a:extLst>
        </xdr:cNvPr>
        <xdr:cNvCxnSpPr/>
      </xdr:nvCxnSpPr>
      <xdr:spPr>
        <a:xfrm flipV="1">
          <a:off x="6286500" y="6811282"/>
          <a:ext cx="790575"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135362</xdr:rowOff>
    </xdr:from>
    <xdr:ext cx="469744" cy="259045"/>
    <xdr:sp macro="" textlink="">
      <xdr:nvSpPr>
        <xdr:cNvPr id="144" name="n_1aveValue【図書館】&#10;一人当たり面積">
          <a:extLst>
            <a:ext uri="{FF2B5EF4-FFF2-40B4-BE49-F238E27FC236}">
              <a16:creationId xmlns:a16="http://schemas.microsoft.com/office/drawing/2014/main" id="{66B86DB9-CC12-4AC1-8C34-34F5B1B5A75E}"/>
            </a:ext>
          </a:extLst>
        </xdr:cNvPr>
        <xdr:cNvSpPr txBox="1"/>
      </xdr:nvSpPr>
      <xdr:spPr>
        <a:xfrm>
          <a:off x="8458277" y="613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12899</xdr:rowOff>
    </xdr:from>
    <xdr:ext cx="469744" cy="259045"/>
    <xdr:sp macro="" textlink="">
      <xdr:nvSpPr>
        <xdr:cNvPr id="145" name="n_2aveValue【図書館】&#10;一人当たり面積">
          <a:extLst>
            <a:ext uri="{FF2B5EF4-FFF2-40B4-BE49-F238E27FC236}">
              <a16:creationId xmlns:a16="http://schemas.microsoft.com/office/drawing/2014/main" id="{33467150-C382-4191-9735-D237DE116CD3}"/>
            </a:ext>
          </a:extLst>
        </xdr:cNvPr>
        <xdr:cNvSpPr txBox="1"/>
      </xdr:nvSpPr>
      <xdr:spPr>
        <a:xfrm>
          <a:off x="7677227" y="617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61884</xdr:rowOff>
    </xdr:from>
    <xdr:ext cx="469744" cy="259045"/>
    <xdr:sp macro="" textlink="">
      <xdr:nvSpPr>
        <xdr:cNvPr id="146" name="n_3aveValue【図書館】&#10;一人当たり面積">
          <a:extLst>
            <a:ext uri="{FF2B5EF4-FFF2-40B4-BE49-F238E27FC236}">
              <a16:creationId xmlns:a16="http://schemas.microsoft.com/office/drawing/2014/main" id="{2EFC7C07-D60C-4495-B375-A615A8D41B21}"/>
            </a:ext>
          </a:extLst>
        </xdr:cNvPr>
        <xdr:cNvSpPr txBox="1"/>
      </xdr:nvSpPr>
      <xdr:spPr>
        <a:xfrm>
          <a:off x="6867602" y="622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94542</xdr:rowOff>
    </xdr:from>
    <xdr:ext cx="469744" cy="259045"/>
    <xdr:sp macro="" textlink="">
      <xdr:nvSpPr>
        <xdr:cNvPr id="147" name="n_4aveValue【図書館】&#10;一人当たり面積">
          <a:extLst>
            <a:ext uri="{FF2B5EF4-FFF2-40B4-BE49-F238E27FC236}">
              <a16:creationId xmlns:a16="http://schemas.microsoft.com/office/drawing/2014/main" id="{192E353C-3C9C-470D-9620-A34415106509}"/>
            </a:ext>
          </a:extLst>
        </xdr:cNvPr>
        <xdr:cNvSpPr txBox="1"/>
      </xdr:nvSpPr>
      <xdr:spPr>
        <a:xfrm>
          <a:off x="6067502" y="625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36484</xdr:rowOff>
    </xdr:from>
    <xdr:ext cx="469744" cy="259045"/>
    <xdr:sp macro="" textlink="">
      <xdr:nvSpPr>
        <xdr:cNvPr id="148" name="n_1mainValue【図書館】&#10;一人当たり面積">
          <a:extLst>
            <a:ext uri="{FF2B5EF4-FFF2-40B4-BE49-F238E27FC236}">
              <a16:creationId xmlns:a16="http://schemas.microsoft.com/office/drawing/2014/main" id="{146BAEFF-D4CB-4714-A1E4-AD85A611D36B}"/>
            </a:ext>
          </a:extLst>
        </xdr:cNvPr>
        <xdr:cNvSpPr txBox="1"/>
      </xdr:nvSpPr>
      <xdr:spPr>
        <a:xfrm>
          <a:off x="8458277" y="684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36484</xdr:rowOff>
    </xdr:from>
    <xdr:ext cx="469744" cy="259045"/>
    <xdr:sp macro="" textlink="">
      <xdr:nvSpPr>
        <xdr:cNvPr id="149" name="n_2mainValue【図書館】&#10;一人当たり面積">
          <a:extLst>
            <a:ext uri="{FF2B5EF4-FFF2-40B4-BE49-F238E27FC236}">
              <a16:creationId xmlns:a16="http://schemas.microsoft.com/office/drawing/2014/main" id="{D0DB67B9-C016-49A0-B418-E58F27CD3025}"/>
            </a:ext>
          </a:extLst>
        </xdr:cNvPr>
        <xdr:cNvSpPr txBox="1"/>
      </xdr:nvSpPr>
      <xdr:spPr>
        <a:xfrm>
          <a:off x="7677227" y="684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36484</xdr:rowOff>
    </xdr:from>
    <xdr:ext cx="469744" cy="259045"/>
    <xdr:sp macro="" textlink="">
      <xdr:nvSpPr>
        <xdr:cNvPr id="150" name="n_3mainValue【図書館】&#10;一人当たり面積">
          <a:extLst>
            <a:ext uri="{FF2B5EF4-FFF2-40B4-BE49-F238E27FC236}">
              <a16:creationId xmlns:a16="http://schemas.microsoft.com/office/drawing/2014/main" id="{6C0522E1-C47F-4DD0-91C1-4FB477F5DA84}"/>
            </a:ext>
          </a:extLst>
        </xdr:cNvPr>
        <xdr:cNvSpPr txBox="1"/>
      </xdr:nvSpPr>
      <xdr:spPr>
        <a:xfrm>
          <a:off x="6867602" y="684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52812</xdr:rowOff>
    </xdr:from>
    <xdr:ext cx="469744" cy="259045"/>
    <xdr:sp macro="" textlink="">
      <xdr:nvSpPr>
        <xdr:cNvPr id="151" name="n_4mainValue【図書館】&#10;一人当たり面積">
          <a:extLst>
            <a:ext uri="{FF2B5EF4-FFF2-40B4-BE49-F238E27FC236}">
              <a16:creationId xmlns:a16="http://schemas.microsoft.com/office/drawing/2014/main" id="{755903EA-D71C-4567-A6A2-CC9B0D67ABA0}"/>
            </a:ext>
          </a:extLst>
        </xdr:cNvPr>
        <xdr:cNvSpPr txBox="1"/>
      </xdr:nvSpPr>
      <xdr:spPr>
        <a:xfrm>
          <a:off x="6067502" y="686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E24FB336-65B9-4135-8874-7C2BEECC9C5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4A0FF0EC-DEB0-4CD7-8988-7DF0CB216C0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6A9DA5FC-88D7-4943-A2F3-BB4BB8FE600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24B9615F-8777-4778-BE5D-48A722331D7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3A33E366-7050-4895-B81F-864AD80822B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B41FACBD-29F8-447F-9FF0-4FF0A46F126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12E5D153-ABF9-4711-9556-1E673E869DF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1FE57972-7C6B-45FA-8C9C-CC402ECFE23D}"/>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62E9C8D4-147C-4B8D-8E79-5A4A478A7CE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4FC4486A-A25E-4C3C-A2BB-53A0008A7CC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a:extLst>
            <a:ext uri="{FF2B5EF4-FFF2-40B4-BE49-F238E27FC236}">
              <a16:creationId xmlns:a16="http://schemas.microsoft.com/office/drawing/2014/main" id="{E67F7B8D-4BDE-481A-ADCC-CE3FE31DA8D2}"/>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a:extLst>
            <a:ext uri="{FF2B5EF4-FFF2-40B4-BE49-F238E27FC236}">
              <a16:creationId xmlns:a16="http://schemas.microsoft.com/office/drawing/2014/main" id="{50DB5F3D-AE9C-4A63-BB7B-D20724E4B975}"/>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4" name="テキスト ボックス 163">
          <a:extLst>
            <a:ext uri="{FF2B5EF4-FFF2-40B4-BE49-F238E27FC236}">
              <a16:creationId xmlns:a16="http://schemas.microsoft.com/office/drawing/2014/main" id="{3F7BE61F-B568-4288-B36E-A0A7F4BDD24F}"/>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a:extLst>
            <a:ext uri="{FF2B5EF4-FFF2-40B4-BE49-F238E27FC236}">
              <a16:creationId xmlns:a16="http://schemas.microsoft.com/office/drawing/2014/main" id="{ABEEC8ED-73F5-41CC-992A-A28D40C3B609}"/>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a:extLst>
            <a:ext uri="{FF2B5EF4-FFF2-40B4-BE49-F238E27FC236}">
              <a16:creationId xmlns:a16="http://schemas.microsoft.com/office/drawing/2014/main" id="{B8E81EA7-6B26-407E-907E-97AAC41F4682}"/>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a:extLst>
            <a:ext uri="{FF2B5EF4-FFF2-40B4-BE49-F238E27FC236}">
              <a16:creationId xmlns:a16="http://schemas.microsoft.com/office/drawing/2014/main" id="{FA13BE1B-F0AA-462B-94F8-1195AA67627A}"/>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a:extLst>
            <a:ext uri="{FF2B5EF4-FFF2-40B4-BE49-F238E27FC236}">
              <a16:creationId xmlns:a16="http://schemas.microsoft.com/office/drawing/2014/main" id="{57063D3D-C9E8-4E7A-8432-477020A90A8C}"/>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a:extLst>
            <a:ext uri="{FF2B5EF4-FFF2-40B4-BE49-F238E27FC236}">
              <a16:creationId xmlns:a16="http://schemas.microsoft.com/office/drawing/2014/main" id="{383F3D7E-2DFD-4E91-A67F-0C6B826F678A}"/>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a:extLst>
            <a:ext uri="{FF2B5EF4-FFF2-40B4-BE49-F238E27FC236}">
              <a16:creationId xmlns:a16="http://schemas.microsoft.com/office/drawing/2014/main" id="{BBE5274D-4313-4B21-98BD-CA6F81D10061}"/>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F73008E-4FF4-4A2A-AEA7-477C25410F7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4D3F6EE7-8B08-4460-8124-FDCF6A7AAD54}"/>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D571749-AD34-44D3-A8DC-6A1AA962F3D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89154</xdr:rowOff>
    </xdr:from>
    <xdr:to>
      <xdr:col>24</xdr:col>
      <xdr:colOff>62865</xdr:colOff>
      <xdr:row>64</xdr:row>
      <xdr:rowOff>9144</xdr:rowOff>
    </xdr:to>
    <xdr:cxnSp macro="">
      <xdr:nvCxnSpPr>
        <xdr:cNvPr id="174" name="直線コネクタ 173">
          <a:extLst>
            <a:ext uri="{FF2B5EF4-FFF2-40B4-BE49-F238E27FC236}">
              <a16:creationId xmlns:a16="http://schemas.microsoft.com/office/drawing/2014/main" id="{3EE65FFB-669D-48D8-AE72-2AB9867ADB93}"/>
            </a:ext>
          </a:extLst>
        </xdr:cNvPr>
        <xdr:cNvCxnSpPr/>
      </xdr:nvCxnSpPr>
      <xdr:spPr>
        <a:xfrm flipV="1">
          <a:off x="4180840" y="9001379"/>
          <a:ext cx="0" cy="13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C9EC7984-D7D3-4FC4-B97B-75912AB709A8}"/>
            </a:ext>
          </a:extLst>
        </xdr:cNvPr>
        <xdr:cNvSpPr txBox="1"/>
      </xdr:nvSpPr>
      <xdr:spPr>
        <a:xfrm>
          <a:off x="4219575" y="1038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6" name="直線コネクタ 175">
          <a:extLst>
            <a:ext uri="{FF2B5EF4-FFF2-40B4-BE49-F238E27FC236}">
              <a16:creationId xmlns:a16="http://schemas.microsoft.com/office/drawing/2014/main" id="{320AE41F-4913-4855-9AF7-66AC74347570}"/>
            </a:ext>
          </a:extLst>
        </xdr:cNvPr>
        <xdr:cNvCxnSpPr/>
      </xdr:nvCxnSpPr>
      <xdr:spPr>
        <a:xfrm>
          <a:off x="4105275" y="103850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35831</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B4FBC366-4DB6-438F-B836-1783DE753226}"/>
            </a:ext>
          </a:extLst>
        </xdr:cNvPr>
        <xdr:cNvSpPr txBox="1"/>
      </xdr:nvSpPr>
      <xdr:spPr>
        <a:xfrm>
          <a:off x="4219575" y="8789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89154</xdr:rowOff>
    </xdr:from>
    <xdr:to>
      <xdr:col>24</xdr:col>
      <xdr:colOff>152400</xdr:colOff>
      <xdr:row>55</xdr:row>
      <xdr:rowOff>89154</xdr:rowOff>
    </xdr:to>
    <xdr:cxnSp macro="">
      <xdr:nvCxnSpPr>
        <xdr:cNvPr id="178" name="直線コネクタ 177">
          <a:extLst>
            <a:ext uri="{FF2B5EF4-FFF2-40B4-BE49-F238E27FC236}">
              <a16:creationId xmlns:a16="http://schemas.microsoft.com/office/drawing/2014/main" id="{F6B996A3-CEF0-4D1B-A474-07EDF2032A2B}"/>
            </a:ext>
          </a:extLst>
        </xdr:cNvPr>
        <xdr:cNvCxnSpPr/>
      </xdr:nvCxnSpPr>
      <xdr:spPr>
        <a:xfrm>
          <a:off x="4105275" y="90013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134383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D95D4BB6-5480-48C8-9250-BA9BF22A8C30}"/>
            </a:ext>
          </a:extLst>
        </xdr:cNvPr>
        <xdr:cNvSpPr txBox="1"/>
      </xdr:nvSpPr>
      <xdr:spPr>
        <a:xfrm>
          <a:off x="4219575" y="953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111506</xdr:rowOff>
    </xdr:from>
    <xdr:to>
      <xdr:col>24</xdr:col>
      <xdr:colOff>114300</xdr:colOff>
      <xdr:row>60</xdr:row>
      <xdr:rowOff>41656</xdr:rowOff>
    </xdr:to>
    <xdr:sp macro="" textlink="">
      <xdr:nvSpPr>
        <xdr:cNvPr id="180" name="フローチャート: 判断 179">
          <a:extLst>
            <a:ext uri="{FF2B5EF4-FFF2-40B4-BE49-F238E27FC236}">
              <a16:creationId xmlns:a16="http://schemas.microsoft.com/office/drawing/2014/main" id="{CF651B93-725B-4A5B-BCB1-809C763A8DBD}"/>
            </a:ext>
          </a:extLst>
        </xdr:cNvPr>
        <xdr:cNvSpPr/>
      </xdr:nvSpPr>
      <xdr:spPr>
        <a:xfrm>
          <a:off x="4124325" y="96746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90932</xdr:rowOff>
    </xdr:from>
    <xdr:to>
      <xdr:col>20</xdr:col>
      <xdr:colOff>38100</xdr:colOff>
      <xdr:row>59</xdr:row>
      <xdr:rowOff>21082</xdr:rowOff>
    </xdr:to>
    <xdr:sp macro="" textlink="">
      <xdr:nvSpPr>
        <xdr:cNvPr id="181" name="フローチャート: 判断 180">
          <a:extLst>
            <a:ext uri="{FF2B5EF4-FFF2-40B4-BE49-F238E27FC236}">
              <a16:creationId xmlns:a16="http://schemas.microsoft.com/office/drawing/2014/main" id="{9410AD4B-CCFB-44BB-B46F-B5444AEB5B3A}"/>
            </a:ext>
          </a:extLst>
        </xdr:cNvPr>
        <xdr:cNvSpPr/>
      </xdr:nvSpPr>
      <xdr:spPr>
        <a:xfrm>
          <a:off x="3381375" y="94889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8636</xdr:rowOff>
    </xdr:from>
    <xdr:to>
      <xdr:col>15</xdr:col>
      <xdr:colOff>101600</xdr:colOff>
      <xdr:row>58</xdr:row>
      <xdr:rowOff>110236</xdr:rowOff>
    </xdr:to>
    <xdr:sp macro="" textlink="">
      <xdr:nvSpPr>
        <xdr:cNvPr id="182" name="フローチャート: 判断 181">
          <a:extLst>
            <a:ext uri="{FF2B5EF4-FFF2-40B4-BE49-F238E27FC236}">
              <a16:creationId xmlns:a16="http://schemas.microsoft.com/office/drawing/2014/main" id="{30C7E61B-021F-4809-8912-69F243AEC397}"/>
            </a:ext>
          </a:extLst>
        </xdr:cNvPr>
        <xdr:cNvSpPr/>
      </xdr:nvSpPr>
      <xdr:spPr>
        <a:xfrm>
          <a:off x="2571750" y="9412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33782</xdr:rowOff>
    </xdr:from>
    <xdr:to>
      <xdr:col>10</xdr:col>
      <xdr:colOff>165100</xdr:colOff>
      <xdr:row>57</xdr:row>
      <xdr:rowOff>135382</xdr:rowOff>
    </xdr:to>
    <xdr:sp macro="" textlink="">
      <xdr:nvSpPr>
        <xdr:cNvPr id="183" name="フローチャート: 判断 182">
          <a:extLst>
            <a:ext uri="{FF2B5EF4-FFF2-40B4-BE49-F238E27FC236}">
              <a16:creationId xmlns:a16="http://schemas.microsoft.com/office/drawing/2014/main" id="{6AFD5568-0CFE-4BCF-A2ED-5F6D403478D4}"/>
            </a:ext>
          </a:extLst>
        </xdr:cNvPr>
        <xdr:cNvSpPr/>
      </xdr:nvSpPr>
      <xdr:spPr>
        <a:xfrm>
          <a:off x="1781175" y="926985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68072</xdr:rowOff>
    </xdr:from>
    <xdr:to>
      <xdr:col>6</xdr:col>
      <xdr:colOff>38100</xdr:colOff>
      <xdr:row>56</xdr:row>
      <xdr:rowOff>169672</xdr:rowOff>
    </xdr:to>
    <xdr:sp macro="" textlink="">
      <xdr:nvSpPr>
        <xdr:cNvPr id="184" name="フローチャート: 判断 183">
          <a:extLst>
            <a:ext uri="{FF2B5EF4-FFF2-40B4-BE49-F238E27FC236}">
              <a16:creationId xmlns:a16="http://schemas.microsoft.com/office/drawing/2014/main" id="{B870FBBD-C5C3-4E80-B2D5-BDA58F7CA2C6}"/>
            </a:ext>
          </a:extLst>
        </xdr:cNvPr>
        <xdr:cNvSpPr/>
      </xdr:nvSpPr>
      <xdr:spPr>
        <a:xfrm>
          <a:off x="981075" y="9142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2051E1-5E7B-498A-B97B-B404DB1C887B}"/>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505EF8-8CF9-4AC5-998A-FF0DB3BCBC1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4507E7-B0BB-45B8-8762-9EACCE72712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C1CFB03-40AA-497C-84CE-B848E384B674}"/>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29EB54E-F70D-4482-B409-C41AA4FB059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90" name="楕円 189">
          <a:extLst>
            <a:ext uri="{FF2B5EF4-FFF2-40B4-BE49-F238E27FC236}">
              <a16:creationId xmlns:a16="http://schemas.microsoft.com/office/drawing/2014/main" id="{1BF89346-41CB-46FA-898C-F0321A4DFE43}"/>
            </a:ext>
          </a:extLst>
        </xdr:cNvPr>
        <xdr:cNvSpPr/>
      </xdr:nvSpPr>
      <xdr:spPr>
        <a:xfrm>
          <a:off x="4124325" y="9686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82B2533-9F26-43B7-95BF-052F1977658C}"/>
            </a:ext>
          </a:extLst>
        </xdr:cNvPr>
        <xdr:cNvSpPr txBox="1"/>
      </xdr:nvSpPr>
      <xdr:spPr>
        <a:xfrm>
          <a:off x="4219575" y="966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111506</xdr:rowOff>
    </xdr:from>
    <xdr:to>
      <xdr:col>20</xdr:col>
      <xdr:colOff>38100</xdr:colOff>
      <xdr:row>60</xdr:row>
      <xdr:rowOff>41656</xdr:rowOff>
    </xdr:to>
    <xdr:sp macro="" textlink="">
      <xdr:nvSpPr>
        <xdr:cNvPr id="192" name="楕円 191">
          <a:extLst>
            <a:ext uri="{FF2B5EF4-FFF2-40B4-BE49-F238E27FC236}">
              <a16:creationId xmlns:a16="http://schemas.microsoft.com/office/drawing/2014/main" id="{9EA6E7CC-90D2-465C-B7C2-C760FD39D310}"/>
            </a:ext>
          </a:extLst>
        </xdr:cNvPr>
        <xdr:cNvSpPr/>
      </xdr:nvSpPr>
      <xdr:spPr>
        <a:xfrm>
          <a:off x="3381375" y="96746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162306</xdr:rowOff>
    </xdr:from>
    <xdr:to>
      <xdr:col>24</xdr:col>
      <xdr:colOff>63500</xdr:colOff>
      <xdr:row>60</xdr:row>
      <xdr:rowOff>0</xdr:rowOff>
    </xdr:to>
    <xdr:cxnSp macro="">
      <xdr:nvCxnSpPr>
        <xdr:cNvPr id="193" name="直線コネクタ 192">
          <a:extLst>
            <a:ext uri="{FF2B5EF4-FFF2-40B4-BE49-F238E27FC236}">
              <a16:creationId xmlns:a16="http://schemas.microsoft.com/office/drawing/2014/main" id="{CFAA4BCD-CA8A-45F4-9C06-8B7150B6A3B5}"/>
            </a:ext>
          </a:extLst>
        </xdr:cNvPr>
        <xdr:cNvCxnSpPr/>
      </xdr:nvCxnSpPr>
      <xdr:spPr>
        <a:xfrm>
          <a:off x="3429000" y="9722231"/>
          <a:ext cx="75247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22352</xdr:rowOff>
    </xdr:from>
    <xdr:to>
      <xdr:col>15</xdr:col>
      <xdr:colOff>101600</xdr:colOff>
      <xdr:row>56</xdr:row>
      <xdr:rowOff>123952</xdr:rowOff>
    </xdr:to>
    <xdr:sp macro="" textlink="">
      <xdr:nvSpPr>
        <xdr:cNvPr id="194" name="楕円 193">
          <a:extLst>
            <a:ext uri="{FF2B5EF4-FFF2-40B4-BE49-F238E27FC236}">
              <a16:creationId xmlns:a16="http://schemas.microsoft.com/office/drawing/2014/main" id="{4EC13FC0-6190-4A2B-BD38-5AB8DEFE6B3D}"/>
            </a:ext>
          </a:extLst>
        </xdr:cNvPr>
        <xdr:cNvSpPr/>
      </xdr:nvSpPr>
      <xdr:spPr>
        <a:xfrm>
          <a:off x="2571750" y="91028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73152</xdr:rowOff>
    </xdr:from>
    <xdr:to>
      <xdr:col>19</xdr:col>
      <xdr:colOff>177800</xdr:colOff>
      <xdr:row>59</xdr:row>
      <xdr:rowOff>162306</xdr:rowOff>
    </xdr:to>
    <xdr:cxnSp macro="">
      <xdr:nvCxnSpPr>
        <xdr:cNvPr id="195" name="直線コネクタ 194">
          <a:extLst>
            <a:ext uri="{FF2B5EF4-FFF2-40B4-BE49-F238E27FC236}">
              <a16:creationId xmlns:a16="http://schemas.microsoft.com/office/drawing/2014/main" id="{FD1D63FB-2B0C-47F5-BFBB-6A70C8E45A1F}"/>
            </a:ext>
          </a:extLst>
        </xdr:cNvPr>
        <xdr:cNvCxnSpPr/>
      </xdr:nvCxnSpPr>
      <xdr:spPr>
        <a:xfrm>
          <a:off x="2619375" y="9150477"/>
          <a:ext cx="809625" cy="57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164084</xdr:rowOff>
    </xdr:from>
    <xdr:to>
      <xdr:col>10</xdr:col>
      <xdr:colOff>165100</xdr:colOff>
      <xdr:row>55</xdr:row>
      <xdr:rowOff>94234</xdr:rowOff>
    </xdr:to>
    <xdr:sp macro="" textlink="">
      <xdr:nvSpPr>
        <xdr:cNvPr id="196" name="楕円 195">
          <a:extLst>
            <a:ext uri="{FF2B5EF4-FFF2-40B4-BE49-F238E27FC236}">
              <a16:creationId xmlns:a16="http://schemas.microsoft.com/office/drawing/2014/main" id="{7037BACB-6C29-4854-BBD9-736B8DAD2141}"/>
            </a:ext>
          </a:extLst>
        </xdr:cNvPr>
        <xdr:cNvSpPr/>
      </xdr:nvSpPr>
      <xdr:spPr>
        <a:xfrm>
          <a:off x="1781175" y="89143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43434</xdr:rowOff>
    </xdr:from>
    <xdr:to>
      <xdr:col>15</xdr:col>
      <xdr:colOff>50800</xdr:colOff>
      <xdr:row>56</xdr:row>
      <xdr:rowOff>73152</xdr:rowOff>
    </xdr:to>
    <xdr:cxnSp macro="">
      <xdr:nvCxnSpPr>
        <xdr:cNvPr id="197" name="直線コネクタ 196">
          <a:extLst>
            <a:ext uri="{FF2B5EF4-FFF2-40B4-BE49-F238E27FC236}">
              <a16:creationId xmlns:a16="http://schemas.microsoft.com/office/drawing/2014/main" id="{2779B07C-E086-4BED-B962-5F226A8EC174}"/>
            </a:ext>
          </a:extLst>
        </xdr:cNvPr>
        <xdr:cNvCxnSpPr/>
      </xdr:nvCxnSpPr>
      <xdr:spPr>
        <a:xfrm>
          <a:off x="1828800" y="8962009"/>
          <a:ext cx="790575" cy="1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1778</xdr:rowOff>
    </xdr:from>
    <xdr:to>
      <xdr:col>6</xdr:col>
      <xdr:colOff>38100</xdr:colOff>
      <xdr:row>55</xdr:row>
      <xdr:rowOff>103378</xdr:rowOff>
    </xdr:to>
    <xdr:sp macro="" textlink="">
      <xdr:nvSpPr>
        <xdr:cNvPr id="198" name="楕円 197">
          <a:extLst>
            <a:ext uri="{FF2B5EF4-FFF2-40B4-BE49-F238E27FC236}">
              <a16:creationId xmlns:a16="http://schemas.microsoft.com/office/drawing/2014/main" id="{77B180BA-7F4C-4FCB-9992-57BDC7146C1F}"/>
            </a:ext>
          </a:extLst>
        </xdr:cNvPr>
        <xdr:cNvSpPr/>
      </xdr:nvSpPr>
      <xdr:spPr>
        <a:xfrm>
          <a:off x="981075" y="89171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43434</xdr:rowOff>
    </xdr:from>
    <xdr:to>
      <xdr:col>10</xdr:col>
      <xdr:colOff>114300</xdr:colOff>
      <xdr:row>55</xdr:row>
      <xdr:rowOff>52578</xdr:rowOff>
    </xdr:to>
    <xdr:cxnSp macro="">
      <xdr:nvCxnSpPr>
        <xdr:cNvPr id="199" name="直線コネクタ 198">
          <a:extLst>
            <a:ext uri="{FF2B5EF4-FFF2-40B4-BE49-F238E27FC236}">
              <a16:creationId xmlns:a16="http://schemas.microsoft.com/office/drawing/2014/main" id="{E71A3076-32DC-4079-807C-35A113F659A4}"/>
            </a:ext>
          </a:extLst>
        </xdr:cNvPr>
        <xdr:cNvCxnSpPr/>
      </xdr:nvCxnSpPr>
      <xdr:spPr>
        <a:xfrm flipV="1">
          <a:off x="1028700" y="8962009"/>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37609</xdr:rowOff>
    </xdr:from>
    <xdr:ext cx="405111" cy="259045"/>
    <xdr:sp macro="" textlink="">
      <xdr:nvSpPr>
        <xdr:cNvPr id="200" name="n_1aveValue【体育館・プール】&#10;有形固定資産減価償却率">
          <a:extLst>
            <a:ext uri="{FF2B5EF4-FFF2-40B4-BE49-F238E27FC236}">
              <a16:creationId xmlns:a16="http://schemas.microsoft.com/office/drawing/2014/main" id="{67E9F86C-D9CD-4324-87C6-3427B6B0EC9B}"/>
            </a:ext>
          </a:extLst>
        </xdr:cNvPr>
        <xdr:cNvSpPr txBox="1"/>
      </xdr:nvSpPr>
      <xdr:spPr>
        <a:xfrm>
          <a:off x="3239144" y="927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101363</xdr:rowOff>
    </xdr:from>
    <xdr:ext cx="405111" cy="259045"/>
    <xdr:sp macro="" textlink="">
      <xdr:nvSpPr>
        <xdr:cNvPr id="201" name="n_2aveValue【体育館・プール】&#10;有形固定資産減価償却率">
          <a:extLst>
            <a:ext uri="{FF2B5EF4-FFF2-40B4-BE49-F238E27FC236}">
              <a16:creationId xmlns:a16="http://schemas.microsoft.com/office/drawing/2014/main" id="{1BEEA26D-B5D1-4B05-A59C-BF78C97C5558}"/>
            </a:ext>
          </a:extLst>
        </xdr:cNvPr>
        <xdr:cNvSpPr txBox="1"/>
      </xdr:nvSpPr>
      <xdr:spPr>
        <a:xfrm>
          <a:off x="2439044" y="950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126509</xdr:rowOff>
    </xdr:from>
    <xdr:ext cx="405111" cy="259045"/>
    <xdr:sp macro="" textlink="">
      <xdr:nvSpPr>
        <xdr:cNvPr id="202" name="n_3aveValue【体育館・プール】&#10;有形固定資産減価償却率">
          <a:extLst>
            <a:ext uri="{FF2B5EF4-FFF2-40B4-BE49-F238E27FC236}">
              <a16:creationId xmlns:a16="http://schemas.microsoft.com/office/drawing/2014/main" id="{0B26D6D6-3A56-4D8E-8DE2-74E89CAC7F43}"/>
            </a:ext>
          </a:extLst>
        </xdr:cNvPr>
        <xdr:cNvSpPr txBox="1"/>
      </xdr:nvSpPr>
      <xdr:spPr>
        <a:xfrm>
          <a:off x="1648469" y="936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160799</xdr:rowOff>
    </xdr:from>
    <xdr:ext cx="405111" cy="259045"/>
    <xdr:sp macro="" textlink="">
      <xdr:nvSpPr>
        <xdr:cNvPr id="203" name="n_4aveValue【体育館・プール】&#10;有形固定資産減価償却率">
          <a:extLst>
            <a:ext uri="{FF2B5EF4-FFF2-40B4-BE49-F238E27FC236}">
              <a16:creationId xmlns:a16="http://schemas.microsoft.com/office/drawing/2014/main" id="{488F3EAD-0DD4-4AFA-91D4-0E4D8796AAA6}"/>
            </a:ext>
          </a:extLst>
        </xdr:cNvPr>
        <xdr:cNvSpPr txBox="1"/>
      </xdr:nvSpPr>
      <xdr:spPr>
        <a:xfrm>
          <a:off x="848369" y="924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32783</xdr:rowOff>
    </xdr:from>
    <xdr:ext cx="405111" cy="259045"/>
    <xdr:sp macro="" textlink="">
      <xdr:nvSpPr>
        <xdr:cNvPr id="204" name="n_1mainValue【体育館・プール】&#10;有形固定資産減価償却率">
          <a:extLst>
            <a:ext uri="{FF2B5EF4-FFF2-40B4-BE49-F238E27FC236}">
              <a16:creationId xmlns:a16="http://schemas.microsoft.com/office/drawing/2014/main" id="{87C05B08-BE0D-49D0-9127-510BDB960D22}"/>
            </a:ext>
          </a:extLst>
        </xdr:cNvPr>
        <xdr:cNvSpPr txBox="1"/>
      </xdr:nvSpPr>
      <xdr:spPr>
        <a:xfrm>
          <a:off x="3239144" y="97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140479</xdr:rowOff>
    </xdr:from>
    <xdr:ext cx="405111" cy="259045"/>
    <xdr:sp macro="" textlink="">
      <xdr:nvSpPr>
        <xdr:cNvPr id="205" name="n_2mainValue【体育館・プール】&#10;有形固定資産減価償却率">
          <a:extLst>
            <a:ext uri="{FF2B5EF4-FFF2-40B4-BE49-F238E27FC236}">
              <a16:creationId xmlns:a16="http://schemas.microsoft.com/office/drawing/2014/main" id="{F7521223-DA1C-4767-9D1D-DB76287E97C1}"/>
            </a:ext>
          </a:extLst>
        </xdr:cNvPr>
        <xdr:cNvSpPr txBox="1"/>
      </xdr:nvSpPr>
      <xdr:spPr>
        <a:xfrm>
          <a:off x="2439044" y="889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110761</xdr:rowOff>
    </xdr:from>
    <xdr:ext cx="405111" cy="259045"/>
    <xdr:sp macro="" textlink="">
      <xdr:nvSpPr>
        <xdr:cNvPr id="206" name="n_3mainValue【体育館・プール】&#10;有形固定資産減価償却率">
          <a:extLst>
            <a:ext uri="{FF2B5EF4-FFF2-40B4-BE49-F238E27FC236}">
              <a16:creationId xmlns:a16="http://schemas.microsoft.com/office/drawing/2014/main" id="{04A7E75D-6D73-4823-A952-7A85B353D353}"/>
            </a:ext>
          </a:extLst>
        </xdr:cNvPr>
        <xdr:cNvSpPr txBox="1"/>
      </xdr:nvSpPr>
      <xdr:spPr>
        <a:xfrm>
          <a:off x="1648469" y="869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119905</xdr:rowOff>
    </xdr:from>
    <xdr:ext cx="405111" cy="259045"/>
    <xdr:sp macro="" textlink="">
      <xdr:nvSpPr>
        <xdr:cNvPr id="207" name="n_4mainValue【体育館・プール】&#10;有形固定資産減価償却率">
          <a:extLst>
            <a:ext uri="{FF2B5EF4-FFF2-40B4-BE49-F238E27FC236}">
              <a16:creationId xmlns:a16="http://schemas.microsoft.com/office/drawing/2014/main" id="{FF10DA98-8260-42B7-90DB-3916703DC231}"/>
            </a:ext>
          </a:extLst>
        </xdr:cNvPr>
        <xdr:cNvSpPr txBox="1"/>
      </xdr:nvSpPr>
      <xdr:spPr>
        <a:xfrm>
          <a:off x="848369" y="871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F14BC3F-DD2C-487A-BC84-0C6B5AEA2A7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A2AB291-E10F-4467-9449-F601BF6534D2}"/>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DB21863-A55B-45C2-B028-FE4B73C1AB9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E45474B-96E6-44B1-B1FC-A31442961B8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5DFA4E9-3196-4507-B2B7-CFEEF09CC42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2242E92-30BE-4B53-BF37-037379949A3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4DC321B-6896-4BDD-98E1-C95149986B08}"/>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9D322E3-848D-4372-A6C7-FAB0A170C45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A1EAF92-00FC-4602-BA06-8866887A8EB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7DAADA8-47D2-43AD-BFA7-FC200E942CF6}"/>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8" name="テキスト ボックス 217">
          <a:extLst>
            <a:ext uri="{FF2B5EF4-FFF2-40B4-BE49-F238E27FC236}">
              <a16:creationId xmlns:a16="http://schemas.microsoft.com/office/drawing/2014/main" id="{AD7D1697-0FED-4628-AF28-9AB571756150}"/>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FD191CDD-5E73-4BCD-BBF7-8DF7B052834D}"/>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81F88CD6-B835-4593-82CC-1957EE885163}"/>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40B55D3D-C2F6-4B1A-A6C3-1529883E08FE}"/>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266EBC51-89C0-49D1-8A70-6297C99D311C}"/>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E469CC4E-1C27-49CF-BA0B-4D40258AD4F3}"/>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A684D64D-C5F7-4319-9A81-B9A12FF16C61}"/>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76E61967-6E9C-409D-8CC5-96083055868B}"/>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6F9EA943-565B-4123-954F-7107653D99C1}"/>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4DA598BE-AA71-45A3-AA6B-E8E41DA47058}"/>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21AABA43-4BAB-4847-BEBD-383DAB4C50EC}"/>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DC26DAD4-F994-42E1-8E8E-74249799AD21}"/>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C1AA87DE-ADAD-4099-8AD3-4FD1A55BAD06}"/>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8985D310-E93A-45DF-837E-9FE68C5212D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AC4CA234-3E89-4299-BBFD-3C03DF3BFC8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38E42A16-4A61-4592-82A9-0CB312EFFCB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83276</xdr:rowOff>
    </xdr:from>
    <xdr:to>
      <xdr:col>54</xdr:col>
      <xdr:colOff>189865</xdr:colOff>
      <xdr:row>64</xdr:row>
      <xdr:rowOff>81643</xdr:rowOff>
    </xdr:to>
    <xdr:cxnSp macro="">
      <xdr:nvCxnSpPr>
        <xdr:cNvPr id="234" name="直線コネクタ 233">
          <a:extLst>
            <a:ext uri="{FF2B5EF4-FFF2-40B4-BE49-F238E27FC236}">
              <a16:creationId xmlns:a16="http://schemas.microsoft.com/office/drawing/2014/main" id="{71631CD6-BA89-4A75-BEB5-2EF6A0AF0143}"/>
            </a:ext>
          </a:extLst>
        </xdr:cNvPr>
        <xdr:cNvCxnSpPr/>
      </xdr:nvCxnSpPr>
      <xdr:spPr>
        <a:xfrm flipV="1">
          <a:off x="9429115" y="9001851"/>
          <a:ext cx="0" cy="145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85470</xdr:rowOff>
    </xdr:from>
    <xdr:ext cx="469744" cy="259045"/>
    <xdr:sp macro="" textlink="">
      <xdr:nvSpPr>
        <xdr:cNvPr id="235" name="【体育館・プール】&#10;一人当たり面積最小値テキスト">
          <a:extLst>
            <a:ext uri="{FF2B5EF4-FFF2-40B4-BE49-F238E27FC236}">
              <a16:creationId xmlns:a16="http://schemas.microsoft.com/office/drawing/2014/main" id="{E2DE9D82-4690-490E-8C61-26FE1B0C5127}"/>
            </a:ext>
          </a:extLst>
        </xdr:cNvPr>
        <xdr:cNvSpPr txBox="1"/>
      </xdr:nvSpPr>
      <xdr:spPr>
        <a:xfrm>
          <a:off x="9467850" y="1046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81643</xdr:rowOff>
    </xdr:from>
    <xdr:to>
      <xdr:col>55</xdr:col>
      <xdr:colOff>88900</xdr:colOff>
      <xdr:row>64</xdr:row>
      <xdr:rowOff>81643</xdr:rowOff>
    </xdr:to>
    <xdr:cxnSp macro="">
      <xdr:nvCxnSpPr>
        <xdr:cNvPr id="236" name="直線コネクタ 235">
          <a:extLst>
            <a:ext uri="{FF2B5EF4-FFF2-40B4-BE49-F238E27FC236}">
              <a16:creationId xmlns:a16="http://schemas.microsoft.com/office/drawing/2014/main" id="{07ABB701-D40E-4E9E-BC02-9BCBB55625DE}"/>
            </a:ext>
          </a:extLst>
        </xdr:cNvPr>
        <xdr:cNvCxnSpPr/>
      </xdr:nvCxnSpPr>
      <xdr:spPr>
        <a:xfrm>
          <a:off x="9363075" y="104575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29953</xdr:rowOff>
    </xdr:from>
    <xdr:ext cx="469744" cy="259045"/>
    <xdr:sp macro="" textlink="">
      <xdr:nvSpPr>
        <xdr:cNvPr id="237" name="【体育館・プール】&#10;一人当たり面積最大値テキスト">
          <a:extLst>
            <a:ext uri="{FF2B5EF4-FFF2-40B4-BE49-F238E27FC236}">
              <a16:creationId xmlns:a16="http://schemas.microsoft.com/office/drawing/2014/main" id="{0CE97DFC-65F8-42FE-B9D4-F8082E2FFAA1}"/>
            </a:ext>
          </a:extLst>
        </xdr:cNvPr>
        <xdr:cNvSpPr txBox="1"/>
      </xdr:nvSpPr>
      <xdr:spPr>
        <a:xfrm>
          <a:off x="9467850" y="878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83276</xdr:rowOff>
    </xdr:from>
    <xdr:to>
      <xdr:col>55</xdr:col>
      <xdr:colOff>88900</xdr:colOff>
      <xdr:row>55</xdr:row>
      <xdr:rowOff>83276</xdr:rowOff>
    </xdr:to>
    <xdr:cxnSp macro="">
      <xdr:nvCxnSpPr>
        <xdr:cNvPr id="238" name="直線コネクタ 237">
          <a:extLst>
            <a:ext uri="{FF2B5EF4-FFF2-40B4-BE49-F238E27FC236}">
              <a16:creationId xmlns:a16="http://schemas.microsoft.com/office/drawing/2014/main" id="{853979A6-5937-4C97-9F04-CF2A4BEF7EF5}"/>
            </a:ext>
          </a:extLst>
        </xdr:cNvPr>
        <xdr:cNvCxnSpPr/>
      </xdr:nvCxnSpPr>
      <xdr:spPr>
        <a:xfrm>
          <a:off x="9363075" y="9001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9" name="【体育館・プール】&#10;一人当たり面積平均値テキスト">
          <a:extLst>
            <a:ext uri="{FF2B5EF4-FFF2-40B4-BE49-F238E27FC236}">
              <a16:creationId xmlns:a16="http://schemas.microsoft.com/office/drawing/2014/main" id="{37C162F9-4FE6-47EC-8635-3ABE974133A1}"/>
            </a:ext>
          </a:extLst>
        </xdr:cNvPr>
        <xdr:cNvSpPr txBox="1"/>
      </xdr:nvSpPr>
      <xdr:spPr>
        <a:xfrm>
          <a:off x="9467850" y="9832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40" name="フローチャート: 判断 239">
          <a:extLst>
            <a:ext uri="{FF2B5EF4-FFF2-40B4-BE49-F238E27FC236}">
              <a16:creationId xmlns:a16="http://schemas.microsoft.com/office/drawing/2014/main" id="{3E221D61-6151-4576-9989-C08493460DF9}"/>
            </a:ext>
          </a:extLst>
        </xdr:cNvPr>
        <xdr:cNvSpPr/>
      </xdr:nvSpPr>
      <xdr:spPr>
        <a:xfrm>
          <a:off x="9401175" y="997158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41" name="フローチャート: 判断 240">
          <a:extLst>
            <a:ext uri="{FF2B5EF4-FFF2-40B4-BE49-F238E27FC236}">
              <a16:creationId xmlns:a16="http://schemas.microsoft.com/office/drawing/2014/main" id="{7CA5D616-439C-4075-BF01-183D2EFCB67F}"/>
            </a:ext>
          </a:extLst>
        </xdr:cNvPr>
        <xdr:cNvSpPr/>
      </xdr:nvSpPr>
      <xdr:spPr>
        <a:xfrm>
          <a:off x="8639175" y="99521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56969</xdr:rowOff>
    </xdr:from>
    <xdr:to>
      <xdr:col>46</xdr:col>
      <xdr:colOff>38100</xdr:colOff>
      <xdr:row>62</xdr:row>
      <xdr:rowOff>158569</xdr:rowOff>
    </xdr:to>
    <xdr:sp macro="" textlink="">
      <xdr:nvSpPr>
        <xdr:cNvPr id="242" name="フローチャート: 判断 241">
          <a:extLst>
            <a:ext uri="{FF2B5EF4-FFF2-40B4-BE49-F238E27FC236}">
              <a16:creationId xmlns:a16="http://schemas.microsoft.com/office/drawing/2014/main" id="{BA56F163-E5D2-4B16-BE4D-B08D87E3CC21}"/>
            </a:ext>
          </a:extLst>
        </xdr:cNvPr>
        <xdr:cNvSpPr/>
      </xdr:nvSpPr>
      <xdr:spPr>
        <a:xfrm>
          <a:off x="7839075" y="101058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96157</xdr:rowOff>
    </xdr:from>
    <xdr:to>
      <xdr:col>41</xdr:col>
      <xdr:colOff>101600</xdr:colOff>
      <xdr:row>63</xdr:row>
      <xdr:rowOff>26307</xdr:rowOff>
    </xdr:to>
    <xdr:sp macro="" textlink="">
      <xdr:nvSpPr>
        <xdr:cNvPr id="243" name="フローチャート: 判断 242">
          <a:extLst>
            <a:ext uri="{FF2B5EF4-FFF2-40B4-BE49-F238E27FC236}">
              <a16:creationId xmlns:a16="http://schemas.microsoft.com/office/drawing/2014/main" id="{E47D1BC3-A229-4997-878E-683AB3A61CFD}"/>
            </a:ext>
          </a:extLst>
        </xdr:cNvPr>
        <xdr:cNvSpPr/>
      </xdr:nvSpPr>
      <xdr:spPr>
        <a:xfrm>
          <a:off x="7029450" y="101450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92891</xdr:rowOff>
    </xdr:from>
    <xdr:to>
      <xdr:col>36</xdr:col>
      <xdr:colOff>165100</xdr:colOff>
      <xdr:row>63</xdr:row>
      <xdr:rowOff>23041</xdr:rowOff>
    </xdr:to>
    <xdr:sp macro="" textlink="">
      <xdr:nvSpPr>
        <xdr:cNvPr id="244" name="フローチャート: 判断 243">
          <a:extLst>
            <a:ext uri="{FF2B5EF4-FFF2-40B4-BE49-F238E27FC236}">
              <a16:creationId xmlns:a16="http://schemas.microsoft.com/office/drawing/2014/main" id="{EE87F4A6-F238-406A-AB50-016E44C9442C}"/>
            </a:ext>
          </a:extLst>
        </xdr:cNvPr>
        <xdr:cNvSpPr/>
      </xdr:nvSpPr>
      <xdr:spPr>
        <a:xfrm>
          <a:off x="6238875" y="101417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76FC977-CC66-4FE2-B53D-26D39D20A9F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979F380-72A2-4A9B-A5B0-A9CCC057343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E6D3DD8-7EB9-459D-8F62-75C35C0E4F7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A7677071-37BD-43FB-BE38-727A6C50326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D3A0E353-BE49-4A47-806D-40BA41E9036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30843</xdr:rowOff>
    </xdr:from>
    <xdr:to>
      <xdr:col>55</xdr:col>
      <xdr:colOff>50800</xdr:colOff>
      <xdr:row>64</xdr:row>
      <xdr:rowOff>132443</xdr:rowOff>
    </xdr:to>
    <xdr:sp macro="" textlink="">
      <xdr:nvSpPr>
        <xdr:cNvPr id="250" name="楕円 249">
          <a:extLst>
            <a:ext uri="{FF2B5EF4-FFF2-40B4-BE49-F238E27FC236}">
              <a16:creationId xmlns:a16="http://schemas.microsoft.com/office/drawing/2014/main" id="{354CC6FB-E44B-41EA-A81F-511BCC66797A}"/>
            </a:ext>
          </a:extLst>
        </xdr:cNvPr>
        <xdr:cNvSpPr/>
      </xdr:nvSpPr>
      <xdr:spPr>
        <a:xfrm>
          <a:off x="9401175" y="1040039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117220</xdr:rowOff>
    </xdr:from>
    <xdr:ext cx="469744" cy="259045"/>
    <xdr:sp macro="" textlink="">
      <xdr:nvSpPr>
        <xdr:cNvPr id="251" name="【体育館・プール】&#10;一人当たり面積該当値テキスト">
          <a:extLst>
            <a:ext uri="{FF2B5EF4-FFF2-40B4-BE49-F238E27FC236}">
              <a16:creationId xmlns:a16="http://schemas.microsoft.com/office/drawing/2014/main" id="{07B01CA2-A5AB-4EF2-BAC9-7E9FA9678A7D}"/>
            </a:ext>
          </a:extLst>
        </xdr:cNvPr>
        <xdr:cNvSpPr txBox="1"/>
      </xdr:nvSpPr>
      <xdr:spPr>
        <a:xfrm>
          <a:off x="9467850" y="1032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34109</xdr:rowOff>
    </xdr:from>
    <xdr:to>
      <xdr:col>50</xdr:col>
      <xdr:colOff>165100</xdr:colOff>
      <xdr:row>64</xdr:row>
      <xdr:rowOff>135709</xdr:rowOff>
    </xdr:to>
    <xdr:sp macro="" textlink="">
      <xdr:nvSpPr>
        <xdr:cNvPr id="252" name="楕円 251">
          <a:extLst>
            <a:ext uri="{FF2B5EF4-FFF2-40B4-BE49-F238E27FC236}">
              <a16:creationId xmlns:a16="http://schemas.microsoft.com/office/drawing/2014/main" id="{3B46A079-1D9E-49CD-8EC5-2BF1C1D66E0C}"/>
            </a:ext>
          </a:extLst>
        </xdr:cNvPr>
        <xdr:cNvSpPr/>
      </xdr:nvSpPr>
      <xdr:spPr>
        <a:xfrm>
          <a:off x="8639175" y="1040365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81643</xdr:rowOff>
    </xdr:from>
    <xdr:to>
      <xdr:col>55</xdr:col>
      <xdr:colOff>0</xdr:colOff>
      <xdr:row>64</xdr:row>
      <xdr:rowOff>84909</xdr:rowOff>
    </xdr:to>
    <xdr:cxnSp macro="">
      <xdr:nvCxnSpPr>
        <xdr:cNvPr id="253" name="直線コネクタ 252">
          <a:extLst>
            <a:ext uri="{FF2B5EF4-FFF2-40B4-BE49-F238E27FC236}">
              <a16:creationId xmlns:a16="http://schemas.microsoft.com/office/drawing/2014/main" id="{638DAD12-8DB9-4953-B9CB-AA10E199EBD4}"/>
            </a:ext>
          </a:extLst>
        </xdr:cNvPr>
        <xdr:cNvCxnSpPr/>
      </xdr:nvCxnSpPr>
      <xdr:spPr>
        <a:xfrm flipV="1">
          <a:off x="8686800" y="10457543"/>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37374</xdr:rowOff>
    </xdr:from>
    <xdr:to>
      <xdr:col>46</xdr:col>
      <xdr:colOff>38100</xdr:colOff>
      <xdr:row>64</xdr:row>
      <xdr:rowOff>138974</xdr:rowOff>
    </xdr:to>
    <xdr:sp macro="" textlink="">
      <xdr:nvSpPr>
        <xdr:cNvPr id="254" name="楕円 253">
          <a:extLst>
            <a:ext uri="{FF2B5EF4-FFF2-40B4-BE49-F238E27FC236}">
              <a16:creationId xmlns:a16="http://schemas.microsoft.com/office/drawing/2014/main" id="{C41FD9EF-F36A-4C2A-8D8C-641BCC359826}"/>
            </a:ext>
          </a:extLst>
        </xdr:cNvPr>
        <xdr:cNvSpPr/>
      </xdr:nvSpPr>
      <xdr:spPr>
        <a:xfrm>
          <a:off x="7839075" y="104100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84909</xdr:rowOff>
    </xdr:from>
    <xdr:to>
      <xdr:col>50</xdr:col>
      <xdr:colOff>114300</xdr:colOff>
      <xdr:row>64</xdr:row>
      <xdr:rowOff>88174</xdr:rowOff>
    </xdr:to>
    <xdr:cxnSp macro="">
      <xdr:nvCxnSpPr>
        <xdr:cNvPr id="255" name="直線コネクタ 254">
          <a:extLst>
            <a:ext uri="{FF2B5EF4-FFF2-40B4-BE49-F238E27FC236}">
              <a16:creationId xmlns:a16="http://schemas.microsoft.com/office/drawing/2014/main" id="{A5FEB8C1-0EE3-489A-BEE9-211400011E67}"/>
            </a:ext>
          </a:extLst>
        </xdr:cNvPr>
        <xdr:cNvCxnSpPr/>
      </xdr:nvCxnSpPr>
      <xdr:spPr>
        <a:xfrm flipV="1">
          <a:off x="7886700" y="1046080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40640</xdr:rowOff>
    </xdr:from>
    <xdr:to>
      <xdr:col>41</xdr:col>
      <xdr:colOff>101600</xdr:colOff>
      <xdr:row>64</xdr:row>
      <xdr:rowOff>142240</xdr:rowOff>
    </xdr:to>
    <xdr:sp macro="" textlink="">
      <xdr:nvSpPr>
        <xdr:cNvPr id="256" name="楕円 255">
          <a:extLst>
            <a:ext uri="{FF2B5EF4-FFF2-40B4-BE49-F238E27FC236}">
              <a16:creationId xmlns:a16="http://schemas.microsoft.com/office/drawing/2014/main" id="{EBF6EEDE-5AD1-469A-8749-00EBCA962619}"/>
            </a:ext>
          </a:extLst>
        </xdr:cNvPr>
        <xdr:cNvSpPr/>
      </xdr:nvSpPr>
      <xdr:spPr>
        <a:xfrm>
          <a:off x="7029450" y="104133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88174</xdr:rowOff>
    </xdr:from>
    <xdr:to>
      <xdr:col>45</xdr:col>
      <xdr:colOff>177800</xdr:colOff>
      <xdr:row>64</xdr:row>
      <xdr:rowOff>91440</xdr:rowOff>
    </xdr:to>
    <xdr:cxnSp macro="">
      <xdr:nvCxnSpPr>
        <xdr:cNvPr id="257" name="直線コネクタ 256">
          <a:extLst>
            <a:ext uri="{FF2B5EF4-FFF2-40B4-BE49-F238E27FC236}">
              <a16:creationId xmlns:a16="http://schemas.microsoft.com/office/drawing/2014/main" id="{516580C3-2F36-4DF3-BF8E-B9F65A677993}"/>
            </a:ext>
          </a:extLst>
        </xdr:cNvPr>
        <xdr:cNvCxnSpPr/>
      </xdr:nvCxnSpPr>
      <xdr:spPr>
        <a:xfrm flipV="1">
          <a:off x="7077075" y="10457724"/>
          <a:ext cx="8096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43906</xdr:rowOff>
    </xdr:from>
    <xdr:to>
      <xdr:col>36</xdr:col>
      <xdr:colOff>165100</xdr:colOff>
      <xdr:row>64</xdr:row>
      <xdr:rowOff>145506</xdr:rowOff>
    </xdr:to>
    <xdr:sp macro="" textlink="">
      <xdr:nvSpPr>
        <xdr:cNvPr id="258" name="楕円 257">
          <a:extLst>
            <a:ext uri="{FF2B5EF4-FFF2-40B4-BE49-F238E27FC236}">
              <a16:creationId xmlns:a16="http://schemas.microsoft.com/office/drawing/2014/main" id="{EBB53429-B8CF-4280-B6CA-058A28F7117E}"/>
            </a:ext>
          </a:extLst>
        </xdr:cNvPr>
        <xdr:cNvSpPr/>
      </xdr:nvSpPr>
      <xdr:spPr>
        <a:xfrm>
          <a:off x="6238875" y="104198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91440</xdr:rowOff>
    </xdr:from>
    <xdr:to>
      <xdr:col>41</xdr:col>
      <xdr:colOff>50800</xdr:colOff>
      <xdr:row>64</xdr:row>
      <xdr:rowOff>94706</xdr:rowOff>
    </xdr:to>
    <xdr:cxnSp macro="">
      <xdr:nvCxnSpPr>
        <xdr:cNvPr id="259" name="直線コネクタ 258">
          <a:extLst>
            <a:ext uri="{FF2B5EF4-FFF2-40B4-BE49-F238E27FC236}">
              <a16:creationId xmlns:a16="http://schemas.microsoft.com/office/drawing/2014/main" id="{D831BB94-71F4-4DDC-B335-6A02DB9CB3FE}"/>
            </a:ext>
          </a:extLst>
        </xdr:cNvPr>
        <xdr:cNvCxnSpPr/>
      </xdr:nvCxnSpPr>
      <xdr:spPr>
        <a:xfrm flipV="1">
          <a:off x="6286500" y="10460990"/>
          <a:ext cx="7905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60" name="n_1aveValue【体育館・プール】&#10;一人当たり面積">
          <a:extLst>
            <a:ext uri="{FF2B5EF4-FFF2-40B4-BE49-F238E27FC236}">
              <a16:creationId xmlns:a16="http://schemas.microsoft.com/office/drawing/2014/main" id="{085B4868-83E0-4579-86D8-61F77818A92B}"/>
            </a:ext>
          </a:extLst>
        </xdr:cNvPr>
        <xdr:cNvSpPr txBox="1"/>
      </xdr:nvSpPr>
      <xdr:spPr>
        <a:xfrm>
          <a:off x="8458277" y="973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3646</xdr:rowOff>
    </xdr:from>
    <xdr:ext cx="469744" cy="259045"/>
    <xdr:sp macro="" textlink="">
      <xdr:nvSpPr>
        <xdr:cNvPr id="261" name="n_2aveValue【体育館・プール】&#10;一人当たり面積">
          <a:extLst>
            <a:ext uri="{FF2B5EF4-FFF2-40B4-BE49-F238E27FC236}">
              <a16:creationId xmlns:a16="http://schemas.microsoft.com/office/drawing/2014/main" id="{8254712B-DA76-40C1-BFF5-830C8021D61B}"/>
            </a:ext>
          </a:extLst>
        </xdr:cNvPr>
        <xdr:cNvSpPr txBox="1"/>
      </xdr:nvSpPr>
      <xdr:spPr>
        <a:xfrm>
          <a:off x="7677227" y="989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42834</xdr:rowOff>
    </xdr:from>
    <xdr:ext cx="469744" cy="259045"/>
    <xdr:sp macro="" textlink="">
      <xdr:nvSpPr>
        <xdr:cNvPr id="262" name="n_3aveValue【体育館・プール】&#10;一人当たり面積">
          <a:extLst>
            <a:ext uri="{FF2B5EF4-FFF2-40B4-BE49-F238E27FC236}">
              <a16:creationId xmlns:a16="http://schemas.microsoft.com/office/drawing/2014/main" id="{17DC73A4-3B0A-40A8-BA50-22A68C4AF689}"/>
            </a:ext>
          </a:extLst>
        </xdr:cNvPr>
        <xdr:cNvSpPr txBox="1"/>
      </xdr:nvSpPr>
      <xdr:spPr>
        <a:xfrm>
          <a:off x="6867602" y="99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39568</xdr:rowOff>
    </xdr:from>
    <xdr:ext cx="469744" cy="259045"/>
    <xdr:sp macro="" textlink="">
      <xdr:nvSpPr>
        <xdr:cNvPr id="263" name="n_4aveValue【体育館・プール】&#10;一人当たり面積">
          <a:extLst>
            <a:ext uri="{FF2B5EF4-FFF2-40B4-BE49-F238E27FC236}">
              <a16:creationId xmlns:a16="http://schemas.microsoft.com/office/drawing/2014/main" id="{C5F4980A-3051-4B5A-88E4-C2B9A4351798}"/>
            </a:ext>
          </a:extLst>
        </xdr:cNvPr>
        <xdr:cNvSpPr txBox="1"/>
      </xdr:nvSpPr>
      <xdr:spPr>
        <a:xfrm>
          <a:off x="6067502" y="992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126836</xdr:rowOff>
    </xdr:from>
    <xdr:ext cx="469744" cy="259045"/>
    <xdr:sp macro="" textlink="">
      <xdr:nvSpPr>
        <xdr:cNvPr id="264" name="n_1mainValue【体育館・プール】&#10;一人当たり面積">
          <a:extLst>
            <a:ext uri="{FF2B5EF4-FFF2-40B4-BE49-F238E27FC236}">
              <a16:creationId xmlns:a16="http://schemas.microsoft.com/office/drawing/2014/main" id="{5ACB46E6-284E-40FF-95D0-B3DFD99BD543}"/>
            </a:ext>
          </a:extLst>
        </xdr:cNvPr>
        <xdr:cNvSpPr txBox="1"/>
      </xdr:nvSpPr>
      <xdr:spPr>
        <a:xfrm>
          <a:off x="8458277" y="1049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130101</xdr:rowOff>
    </xdr:from>
    <xdr:ext cx="469744" cy="259045"/>
    <xdr:sp macro="" textlink="">
      <xdr:nvSpPr>
        <xdr:cNvPr id="265" name="n_2mainValue【体育館・プール】&#10;一人当たり面積">
          <a:extLst>
            <a:ext uri="{FF2B5EF4-FFF2-40B4-BE49-F238E27FC236}">
              <a16:creationId xmlns:a16="http://schemas.microsoft.com/office/drawing/2014/main" id="{F221DAC6-7AEF-46ED-B6F9-A271AF7E8A58}"/>
            </a:ext>
          </a:extLst>
        </xdr:cNvPr>
        <xdr:cNvSpPr txBox="1"/>
      </xdr:nvSpPr>
      <xdr:spPr>
        <a:xfrm>
          <a:off x="7677227" y="104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133367</xdr:rowOff>
    </xdr:from>
    <xdr:ext cx="469744" cy="259045"/>
    <xdr:sp macro="" textlink="">
      <xdr:nvSpPr>
        <xdr:cNvPr id="266" name="n_3mainValue【体育館・プール】&#10;一人当たり面積">
          <a:extLst>
            <a:ext uri="{FF2B5EF4-FFF2-40B4-BE49-F238E27FC236}">
              <a16:creationId xmlns:a16="http://schemas.microsoft.com/office/drawing/2014/main" id="{7FF7D78B-2876-491D-B21F-E8CDBF5EAD42}"/>
            </a:ext>
          </a:extLst>
        </xdr:cNvPr>
        <xdr:cNvSpPr txBox="1"/>
      </xdr:nvSpPr>
      <xdr:spPr>
        <a:xfrm>
          <a:off x="6867602"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136633</xdr:rowOff>
    </xdr:from>
    <xdr:ext cx="469744" cy="259045"/>
    <xdr:sp macro="" textlink="">
      <xdr:nvSpPr>
        <xdr:cNvPr id="267" name="n_4mainValue【体育館・プール】&#10;一人当たり面積">
          <a:extLst>
            <a:ext uri="{FF2B5EF4-FFF2-40B4-BE49-F238E27FC236}">
              <a16:creationId xmlns:a16="http://schemas.microsoft.com/office/drawing/2014/main" id="{29B600C4-4BB9-4A1B-B14C-51B7384AB946}"/>
            </a:ext>
          </a:extLst>
        </xdr:cNvPr>
        <xdr:cNvSpPr txBox="1"/>
      </xdr:nvSpPr>
      <xdr:spPr>
        <a:xfrm>
          <a:off x="6067502" y="1051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9B0F4DEB-939C-4EB3-A96D-F7EF05F51BC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55A75416-BBA1-4240-8884-D26290941FFA}"/>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65AD7972-00CC-4BB5-A815-7C8ADD87A54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E4EC8B14-9BF6-45B0-AA0D-DCE470BC8249}"/>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AE107F9E-270F-422D-A5C5-BB4E91FA553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6F4789C9-3E35-4639-9674-6BB76F2213A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405CA017-802C-4667-8AD1-43AD136D63EB}"/>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78F135D-F61E-497F-8134-8B05411FD32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8BABCF4C-15B4-420C-9F60-A5EEAA85D17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DB7DD2EF-B311-4E49-BBFE-E3D307C3E2F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8" name="テキスト ボックス 277">
          <a:extLst>
            <a:ext uri="{FF2B5EF4-FFF2-40B4-BE49-F238E27FC236}">
              <a16:creationId xmlns:a16="http://schemas.microsoft.com/office/drawing/2014/main" id="{71A4EE69-BF90-4F0E-8FA2-2A735C07EE6E}"/>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id="{78CD39FC-63D0-4A67-B682-3BC546F908BE}"/>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80" name="テキスト ボックス 279">
          <a:extLst>
            <a:ext uri="{FF2B5EF4-FFF2-40B4-BE49-F238E27FC236}">
              <a16:creationId xmlns:a16="http://schemas.microsoft.com/office/drawing/2014/main" id="{4EC1B2E7-6D1D-4FAB-AA2E-1DCBAF8D7798}"/>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id="{2872C4B2-E62A-4D1B-8909-0FCC7E5F5965}"/>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id="{DDF68091-AA6C-4CBD-9C1A-F3FC0010F574}"/>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id="{7F035131-A148-4B0B-9074-D31D272A1E8E}"/>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id="{2F45F814-1A4F-40DB-B135-8DA7C950F431}"/>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id="{35A5DBD1-4E52-4FB5-B1D4-4AC30F6F9959}"/>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id="{24BBB8B4-BED8-4625-B39E-D4371EE61836}"/>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id="{EADF1CB0-2034-4660-B357-D93437C085AB}"/>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id="{FBF5DADF-2DC6-47D0-9F88-EC1CF97B5E16}"/>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id="{7247DA77-65F6-4BAA-80CF-7CCE409FEDED}"/>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90" name="テキスト ボックス 289">
          <a:extLst>
            <a:ext uri="{FF2B5EF4-FFF2-40B4-BE49-F238E27FC236}">
              <a16:creationId xmlns:a16="http://schemas.microsoft.com/office/drawing/2014/main" id="{00FD6B13-314E-4DF3-BC63-BB5020D96C43}"/>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668B2E5C-0B38-4F11-99AB-F92E85351D68}"/>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2" name="テキスト ボックス 291">
          <a:extLst>
            <a:ext uri="{FF2B5EF4-FFF2-40B4-BE49-F238E27FC236}">
              <a16:creationId xmlns:a16="http://schemas.microsoft.com/office/drawing/2014/main" id="{F1360308-B125-49DB-ABCD-AD9C81603719}"/>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3" name="【福祉施設】&#10;有形固定資産減価償却率グラフ枠">
          <a:extLst>
            <a:ext uri="{FF2B5EF4-FFF2-40B4-BE49-F238E27FC236}">
              <a16:creationId xmlns:a16="http://schemas.microsoft.com/office/drawing/2014/main" id="{485151AE-7474-463C-8564-9E456146F09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10886</xdr:rowOff>
    </xdr:from>
    <xdr:to>
      <xdr:col>24</xdr:col>
      <xdr:colOff>62865</xdr:colOff>
      <xdr:row>86</xdr:row>
      <xdr:rowOff>70757</xdr:rowOff>
    </xdr:to>
    <xdr:cxnSp macro="">
      <xdr:nvCxnSpPr>
        <xdr:cNvPr id="294" name="直線コネクタ 293">
          <a:extLst>
            <a:ext uri="{FF2B5EF4-FFF2-40B4-BE49-F238E27FC236}">
              <a16:creationId xmlns:a16="http://schemas.microsoft.com/office/drawing/2014/main" id="{CC00A19B-CCB9-44A3-B4F2-749D945A2B75}"/>
            </a:ext>
          </a:extLst>
        </xdr:cNvPr>
        <xdr:cNvCxnSpPr/>
      </xdr:nvCxnSpPr>
      <xdr:spPr>
        <a:xfrm flipV="1">
          <a:off x="4180840" y="12971236"/>
          <a:ext cx="0" cy="1031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74584</xdr:rowOff>
    </xdr:from>
    <xdr:ext cx="405111" cy="259045"/>
    <xdr:sp macro="" textlink="">
      <xdr:nvSpPr>
        <xdr:cNvPr id="295" name="【福祉施設】&#10;有形固定資産減価償却率最小値テキスト">
          <a:extLst>
            <a:ext uri="{FF2B5EF4-FFF2-40B4-BE49-F238E27FC236}">
              <a16:creationId xmlns:a16="http://schemas.microsoft.com/office/drawing/2014/main" id="{34A6C4CA-684E-4AF2-98EE-FEA42C4E74A1}"/>
            </a:ext>
          </a:extLst>
        </xdr:cNvPr>
        <xdr:cNvSpPr txBox="1"/>
      </xdr:nvSpPr>
      <xdr:spPr>
        <a:xfrm>
          <a:off x="4219575" y="1400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70757</xdr:rowOff>
    </xdr:from>
    <xdr:to>
      <xdr:col>24</xdr:col>
      <xdr:colOff>152400</xdr:colOff>
      <xdr:row>86</xdr:row>
      <xdr:rowOff>70757</xdr:rowOff>
    </xdr:to>
    <xdr:cxnSp macro="">
      <xdr:nvCxnSpPr>
        <xdr:cNvPr id="296" name="直線コネクタ 295">
          <a:extLst>
            <a:ext uri="{FF2B5EF4-FFF2-40B4-BE49-F238E27FC236}">
              <a16:creationId xmlns:a16="http://schemas.microsoft.com/office/drawing/2014/main" id="{B1FC2482-5F9B-4CD7-901E-90171C1A9B18}"/>
            </a:ext>
          </a:extLst>
        </xdr:cNvPr>
        <xdr:cNvCxnSpPr/>
      </xdr:nvCxnSpPr>
      <xdr:spPr>
        <a:xfrm>
          <a:off x="4105275" y="14002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129013</xdr:rowOff>
    </xdr:from>
    <xdr:ext cx="405111" cy="259045"/>
    <xdr:sp macro="" textlink="">
      <xdr:nvSpPr>
        <xdr:cNvPr id="297" name="【福祉施設】&#10;有形固定資産減価償却率最大値テキスト">
          <a:extLst>
            <a:ext uri="{FF2B5EF4-FFF2-40B4-BE49-F238E27FC236}">
              <a16:creationId xmlns:a16="http://schemas.microsoft.com/office/drawing/2014/main" id="{B9B6A7CD-98E3-4810-8F5D-9652CB73F220}"/>
            </a:ext>
          </a:extLst>
        </xdr:cNvPr>
        <xdr:cNvSpPr txBox="1"/>
      </xdr:nvSpPr>
      <xdr:spPr>
        <a:xfrm>
          <a:off x="4219575" y="1276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10886</xdr:rowOff>
    </xdr:from>
    <xdr:to>
      <xdr:col>24</xdr:col>
      <xdr:colOff>152400</xdr:colOff>
      <xdr:row>80</xdr:row>
      <xdr:rowOff>10886</xdr:rowOff>
    </xdr:to>
    <xdr:cxnSp macro="">
      <xdr:nvCxnSpPr>
        <xdr:cNvPr id="298" name="直線コネクタ 297">
          <a:extLst>
            <a:ext uri="{FF2B5EF4-FFF2-40B4-BE49-F238E27FC236}">
              <a16:creationId xmlns:a16="http://schemas.microsoft.com/office/drawing/2014/main" id="{05936EF2-1F57-482F-9E1F-486A7842E40A}"/>
            </a:ext>
          </a:extLst>
        </xdr:cNvPr>
        <xdr:cNvCxnSpPr/>
      </xdr:nvCxnSpPr>
      <xdr:spPr>
        <a:xfrm>
          <a:off x="4105275" y="129712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162577</xdr:rowOff>
    </xdr:from>
    <xdr:ext cx="405111" cy="259045"/>
    <xdr:sp macro="" textlink="">
      <xdr:nvSpPr>
        <xdr:cNvPr id="299" name="【福祉施設】&#10;有形固定資産減価償却率平均値テキスト">
          <a:extLst>
            <a:ext uri="{FF2B5EF4-FFF2-40B4-BE49-F238E27FC236}">
              <a16:creationId xmlns:a16="http://schemas.microsoft.com/office/drawing/2014/main" id="{706D4059-93DD-4104-AED4-220D594245D0}"/>
            </a:ext>
          </a:extLst>
        </xdr:cNvPr>
        <xdr:cNvSpPr txBox="1"/>
      </xdr:nvSpPr>
      <xdr:spPr>
        <a:xfrm>
          <a:off x="4219575" y="13284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300" name="フローチャート: 判断 299">
          <a:extLst>
            <a:ext uri="{FF2B5EF4-FFF2-40B4-BE49-F238E27FC236}">
              <a16:creationId xmlns:a16="http://schemas.microsoft.com/office/drawing/2014/main" id="{2C4BD3D2-5D71-4F23-8D87-003196ED2CE5}"/>
            </a:ext>
          </a:extLst>
        </xdr:cNvPr>
        <xdr:cNvSpPr/>
      </xdr:nvSpPr>
      <xdr:spPr>
        <a:xfrm>
          <a:off x="4124325" y="13430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169636</xdr:rowOff>
    </xdr:from>
    <xdr:to>
      <xdr:col>20</xdr:col>
      <xdr:colOff>38100</xdr:colOff>
      <xdr:row>82</xdr:row>
      <xdr:rowOff>99786</xdr:rowOff>
    </xdr:to>
    <xdr:sp macro="" textlink="">
      <xdr:nvSpPr>
        <xdr:cNvPr id="301" name="フローチャート: 判断 300">
          <a:extLst>
            <a:ext uri="{FF2B5EF4-FFF2-40B4-BE49-F238E27FC236}">
              <a16:creationId xmlns:a16="http://schemas.microsoft.com/office/drawing/2014/main" id="{D386FCFA-9468-4D76-8544-A1A70519AC65}"/>
            </a:ext>
          </a:extLst>
        </xdr:cNvPr>
        <xdr:cNvSpPr/>
      </xdr:nvSpPr>
      <xdr:spPr>
        <a:xfrm>
          <a:off x="3381375" y="132855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104321</xdr:rowOff>
    </xdr:from>
    <xdr:to>
      <xdr:col>15</xdr:col>
      <xdr:colOff>101600</xdr:colOff>
      <xdr:row>82</xdr:row>
      <xdr:rowOff>34471</xdr:rowOff>
    </xdr:to>
    <xdr:sp macro="" textlink="">
      <xdr:nvSpPr>
        <xdr:cNvPr id="302" name="フローチャート: 判断 301">
          <a:extLst>
            <a:ext uri="{FF2B5EF4-FFF2-40B4-BE49-F238E27FC236}">
              <a16:creationId xmlns:a16="http://schemas.microsoft.com/office/drawing/2014/main" id="{4B59AAFE-53E0-4BA7-A7D8-3D8E8CB32A47}"/>
            </a:ext>
          </a:extLst>
        </xdr:cNvPr>
        <xdr:cNvSpPr/>
      </xdr:nvSpPr>
      <xdr:spPr>
        <a:xfrm>
          <a:off x="2571750" y="132329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55336</xdr:rowOff>
    </xdr:from>
    <xdr:to>
      <xdr:col>10</xdr:col>
      <xdr:colOff>165100</xdr:colOff>
      <xdr:row>79</xdr:row>
      <xdr:rowOff>156936</xdr:rowOff>
    </xdr:to>
    <xdr:sp macro="" textlink="">
      <xdr:nvSpPr>
        <xdr:cNvPr id="303" name="フローチャート: 判断 302">
          <a:extLst>
            <a:ext uri="{FF2B5EF4-FFF2-40B4-BE49-F238E27FC236}">
              <a16:creationId xmlns:a16="http://schemas.microsoft.com/office/drawing/2014/main" id="{FB55824C-0719-4199-817C-78941874A4CA}"/>
            </a:ext>
          </a:extLst>
        </xdr:cNvPr>
        <xdr:cNvSpPr/>
      </xdr:nvSpPr>
      <xdr:spPr>
        <a:xfrm>
          <a:off x="1781175" y="12856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63500</xdr:rowOff>
    </xdr:from>
    <xdr:to>
      <xdr:col>6</xdr:col>
      <xdr:colOff>38100</xdr:colOff>
      <xdr:row>78</xdr:row>
      <xdr:rowOff>165100</xdr:rowOff>
    </xdr:to>
    <xdr:sp macro="" textlink="">
      <xdr:nvSpPr>
        <xdr:cNvPr id="304" name="フローチャート: 判断 303">
          <a:extLst>
            <a:ext uri="{FF2B5EF4-FFF2-40B4-BE49-F238E27FC236}">
              <a16:creationId xmlns:a16="http://schemas.microsoft.com/office/drawing/2014/main" id="{A1A4E051-9A11-4956-85C1-7C99C48A686C}"/>
            </a:ext>
          </a:extLst>
        </xdr:cNvPr>
        <xdr:cNvSpPr/>
      </xdr:nvSpPr>
      <xdr:spPr>
        <a:xfrm>
          <a:off x="981075" y="127063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65023E8-03EB-4ECD-BFA4-3430132746C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E4D3AEF-D7F3-4522-AE09-741B7CA38D0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51C54DB0-7321-4945-9217-8C89E2CA53AD}"/>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4EBA0F46-DE02-4C64-ADC1-40CB04B247D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4262BD49-2C81-457F-B80A-0B6B3AB80DB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310" name="楕円 309">
          <a:extLst>
            <a:ext uri="{FF2B5EF4-FFF2-40B4-BE49-F238E27FC236}">
              <a16:creationId xmlns:a16="http://schemas.microsoft.com/office/drawing/2014/main" id="{26F9244C-5773-42BF-90FF-B5CFFD8CD53B}"/>
            </a:ext>
          </a:extLst>
        </xdr:cNvPr>
        <xdr:cNvSpPr/>
      </xdr:nvSpPr>
      <xdr:spPr>
        <a:xfrm>
          <a:off x="4124325" y="135731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311" name="【福祉施設】&#10;有形固定資産減価償却率該当値テキスト">
          <a:extLst>
            <a:ext uri="{FF2B5EF4-FFF2-40B4-BE49-F238E27FC236}">
              <a16:creationId xmlns:a16="http://schemas.microsoft.com/office/drawing/2014/main" id="{C1D252D3-07D6-4732-9CE6-C0764DB40C7D}"/>
            </a:ext>
          </a:extLst>
        </xdr:cNvPr>
        <xdr:cNvSpPr txBox="1"/>
      </xdr:nvSpPr>
      <xdr:spPr>
        <a:xfrm>
          <a:off x="4219575" y="1355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169636</xdr:rowOff>
    </xdr:from>
    <xdr:to>
      <xdr:col>20</xdr:col>
      <xdr:colOff>38100</xdr:colOff>
      <xdr:row>82</xdr:row>
      <xdr:rowOff>99786</xdr:rowOff>
    </xdr:to>
    <xdr:sp macro="" textlink="">
      <xdr:nvSpPr>
        <xdr:cNvPr id="312" name="楕円 311">
          <a:extLst>
            <a:ext uri="{FF2B5EF4-FFF2-40B4-BE49-F238E27FC236}">
              <a16:creationId xmlns:a16="http://schemas.microsoft.com/office/drawing/2014/main" id="{51E7BAA2-15B2-486D-9C3B-EBFB694CC069}"/>
            </a:ext>
          </a:extLst>
        </xdr:cNvPr>
        <xdr:cNvSpPr/>
      </xdr:nvSpPr>
      <xdr:spPr>
        <a:xfrm>
          <a:off x="3381375" y="132855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48986</xdr:rowOff>
    </xdr:from>
    <xdr:to>
      <xdr:col>24</xdr:col>
      <xdr:colOff>63500</xdr:colOff>
      <xdr:row>84</xdr:row>
      <xdr:rowOff>0</xdr:rowOff>
    </xdr:to>
    <xdr:cxnSp macro="">
      <xdr:nvCxnSpPr>
        <xdr:cNvPr id="313" name="直線コネクタ 312">
          <a:extLst>
            <a:ext uri="{FF2B5EF4-FFF2-40B4-BE49-F238E27FC236}">
              <a16:creationId xmlns:a16="http://schemas.microsoft.com/office/drawing/2014/main" id="{C3A17BE3-B840-4AAC-9041-12F009CEAB2C}"/>
            </a:ext>
          </a:extLst>
        </xdr:cNvPr>
        <xdr:cNvCxnSpPr/>
      </xdr:nvCxnSpPr>
      <xdr:spPr>
        <a:xfrm>
          <a:off x="3429000" y="13333186"/>
          <a:ext cx="752475" cy="27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63500</xdr:rowOff>
    </xdr:from>
    <xdr:to>
      <xdr:col>15</xdr:col>
      <xdr:colOff>101600</xdr:colOff>
      <xdr:row>78</xdr:row>
      <xdr:rowOff>165100</xdr:rowOff>
    </xdr:to>
    <xdr:sp macro="" textlink="">
      <xdr:nvSpPr>
        <xdr:cNvPr id="314" name="楕円 313">
          <a:extLst>
            <a:ext uri="{FF2B5EF4-FFF2-40B4-BE49-F238E27FC236}">
              <a16:creationId xmlns:a16="http://schemas.microsoft.com/office/drawing/2014/main" id="{FB10C87C-28E7-43F7-B846-E80FAF4244F4}"/>
            </a:ext>
          </a:extLst>
        </xdr:cNvPr>
        <xdr:cNvSpPr/>
      </xdr:nvSpPr>
      <xdr:spPr>
        <a:xfrm>
          <a:off x="2571750" y="12706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114300</xdr:rowOff>
    </xdr:from>
    <xdr:to>
      <xdr:col>19</xdr:col>
      <xdr:colOff>177800</xdr:colOff>
      <xdr:row>82</xdr:row>
      <xdr:rowOff>48986</xdr:rowOff>
    </xdr:to>
    <xdr:cxnSp macro="">
      <xdr:nvCxnSpPr>
        <xdr:cNvPr id="315" name="直線コネクタ 314">
          <a:extLst>
            <a:ext uri="{FF2B5EF4-FFF2-40B4-BE49-F238E27FC236}">
              <a16:creationId xmlns:a16="http://schemas.microsoft.com/office/drawing/2014/main" id="{829C5980-C0AC-4648-90F1-984BEDE76DB6}"/>
            </a:ext>
          </a:extLst>
        </xdr:cNvPr>
        <xdr:cNvCxnSpPr/>
      </xdr:nvCxnSpPr>
      <xdr:spPr>
        <a:xfrm>
          <a:off x="2619375" y="12753975"/>
          <a:ext cx="809625" cy="57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134257</xdr:rowOff>
    </xdr:from>
    <xdr:to>
      <xdr:col>10</xdr:col>
      <xdr:colOff>165100</xdr:colOff>
      <xdr:row>77</xdr:row>
      <xdr:rowOff>64407</xdr:rowOff>
    </xdr:to>
    <xdr:sp macro="" textlink="">
      <xdr:nvSpPr>
        <xdr:cNvPr id="316" name="楕円 315">
          <a:extLst>
            <a:ext uri="{FF2B5EF4-FFF2-40B4-BE49-F238E27FC236}">
              <a16:creationId xmlns:a16="http://schemas.microsoft.com/office/drawing/2014/main" id="{2775B286-B21C-41BA-98F6-8DE5D9A0BCE5}"/>
            </a:ext>
          </a:extLst>
        </xdr:cNvPr>
        <xdr:cNvSpPr/>
      </xdr:nvSpPr>
      <xdr:spPr>
        <a:xfrm>
          <a:off x="1781175" y="124500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13607</xdr:rowOff>
    </xdr:from>
    <xdr:to>
      <xdr:col>15</xdr:col>
      <xdr:colOff>50800</xdr:colOff>
      <xdr:row>78</xdr:row>
      <xdr:rowOff>114300</xdr:rowOff>
    </xdr:to>
    <xdr:cxnSp macro="">
      <xdr:nvCxnSpPr>
        <xdr:cNvPr id="317" name="直線コネクタ 316">
          <a:extLst>
            <a:ext uri="{FF2B5EF4-FFF2-40B4-BE49-F238E27FC236}">
              <a16:creationId xmlns:a16="http://schemas.microsoft.com/office/drawing/2014/main" id="{C7D1EA8A-F8BC-42DA-9AF1-E54FC0DA81AF}"/>
            </a:ext>
          </a:extLst>
        </xdr:cNvPr>
        <xdr:cNvCxnSpPr/>
      </xdr:nvCxnSpPr>
      <xdr:spPr>
        <a:xfrm>
          <a:off x="1828800" y="12488182"/>
          <a:ext cx="790575" cy="26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158750</xdr:rowOff>
    </xdr:from>
    <xdr:to>
      <xdr:col>6</xdr:col>
      <xdr:colOff>38100</xdr:colOff>
      <xdr:row>82</xdr:row>
      <xdr:rowOff>88900</xdr:rowOff>
    </xdr:to>
    <xdr:sp macro="" textlink="">
      <xdr:nvSpPr>
        <xdr:cNvPr id="318" name="楕円 317">
          <a:extLst>
            <a:ext uri="{FF2B5EF4-FFF2-40B4-BE49-F238E27FC236}">
              <a16:creationId xmlns:a16="http://schemas.microsoft.com/office/drawing/2014/main" id="{F627B4B0-63E1-45B9-BC7B-E8D4120CE47C}"/>
            </a:ext>
          </a:extLst>
        </xdr:cNvPr>
        <xdr:cNvSpPr/>
      </xdr:nvSpPr>
      <xdr:spPr>
        <a:xfrm>
          <a:off x="981075" y="132873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13607</xdr:rowOff>
    </xdr:from>
    <xdr:to>
      <xdr:col>10</xdr:col>
      <xdr:colOff>114300</xdr:colOff>
      <xdr:row>82</xdr:row>
      <xdr:rowOff>38100</xdr:rowOff>
    </xdr:to>
    <xdr:cxnSp macro="">
      <xdr:nvCxnSpPr>
        <xdr:cNvPr id="319" name="直線コネクタ 318">
          <a:extLst>
            <a:ext uri="{FF2B5EF4-FFF2-40B4-BE49-F238E27FC236}">
              <a16:creationId xmlns:a16="http://schemas.microsoft.com/office/drawing/2014/main" id="{FE01BCD4-23A6-4150-8B86-BFF4D53B36F6}"/>
            </a:ext>
          </a:extLst>
        </xdr:cNvPr>
        <xdr:cNvCxnSpPr/>
      </xdr:nvCxnSpPr>
      <xdr:spPr>
        <a:xfrm flipV="1">
          <a:off x="1028700" y="12488182"/>
          <a:ext cx="800100" cy="8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90913</xdr:rowOff>
    </xdr:from>
    <xdr:ext cx="405111" cy="259045"/>
    <xdr:sp macro="" textlink="">
      <xdr:nvSpPr>
        <xdr:cNvPr id="320" name="n_1aveValue【福祉施設】&#10;有形固定資産減価償却率">
          <a:extLst>
            <a:ext uri="{FF2B5EF4-FFF2-40B4-BE49-F238E27FC236}">
              <a16:creationId xmlns:a16="http://schemas.microsoft.com/office/drawing/2014/main" id="{2231F2DF-0BFF-4AE2-B213-FD68D6D0D9A2}"/>
            </a:ext>
          </a:extLst>
        </xdr:cNvPr>
        <xdr:cNvSpPr txBox="1"/>
      </xdr:nvSpPr>
      <xdr:spPr>
        <a:xfrm>
          <a:off x="3239144"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25598</xdr:rowOff>
    </xdr:from>
    <xdr:ext cx="405111" cy="259045"/>
    <xdr:sp macro="" textlink="">
      <xdr:nvSpPr>
        <xdr:cNvPr id="321" name="n_2aveValue【福祉施設】&#10;有形固定資産減価償却率">
          <a:extLst>
            <a:ext uri="{FF2B5EF4-FFF2-40B4-BE49-F238E27FC236}">
              <a16:creationId xmlns:a16="http://schemas.microsoft.com/office/drawing/2014/main" id="{445E1DB6-EB1A-4F98-9238-86BA6C8DD2F4}"/>
            </a:ext>
          </a:extLst>
        </xdr:cNvPr>
        <xdr:cNvSpPr txBox="1"/>
      </xdr:nvSpPr>
      <xdr:spPr>
        <a:xfrm>
          <a:off x="2439044" y="13316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148063</xdr:rowOff>
    </xdr:from>
    <xdr:ext cx="405111" cy="259045"/>
    <xdr:sp macro="" textlink="">
      <xdr:nvSpPr>
        <xdr:cNvPr id="322" name="n_3aveValue【福祉施設】&#10;有形固定資産減価償却率">
          <a:extLst>
            <a:ext uri="{FF2B5EF4-FFF2-40B4-BE49-F238E27FC236}">
              <a16:creationId xmlns:a16="http://schemas.microsoft.com/office/drawing/2014/main" id="{FBF6B79E-3B81-48B1-859E-30B7945DADB1}"/>
            </a:ext>
          </a:extLst>
        </xdr:cNvPr>
        <xdr:cNvSpPr txBox="1"/>
      </xdr:nvSpPr>
      <xdr:spPr>
        <a:xfrm>
          <a:off x="1648469" y="1294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10177</xdr:rowOff>
    </xdr:from>
    <xdr:ext cx="405111" cy="259045"/>
    <xdr:sp macro="" textlink="">
      <xdr:nvSpPr>
        <xdr:cNvPr id="323" name="n_4aveValue【福祉施設】&#10;有形固定資産減価償却率">
          <a:extLst>
            <a:ext uri="{FF2B5EF4-FFF2-40B4-BE49-F238E27FC236}">
              <a16:creationId xmlns:a16="http://schemas.microsoft.com/office/drawing/2014/main" id="{8C9426EE-441A-45E2-84E1-B290B77758C0}"/>
            </a:ext>
          </a:extLst>
        </xdr:cNvPr>
        <xdr:cNvSpPr txBox="1"/>
      </xdr:nvSpPr>
      <xdr:spPr>
        <a:xfrm>
          <a:off x="848369" y="1248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116313</xdr:rowOff>
    </xdr:from>
    <xdr:ext cx="405111" cy="259045"/>
    <xdr:sp macro="" textlink="">
      <xdr:nvSpPr>
        <xdr:cNvPr id="324" name="n_1mainValue【福祉施設】&#10;有形固定資産減価償却率">
          <a:extLst>
            <a:ext uri="{FF2B5EF4-FFF2-40B4-BE49-F238E27FC236}">
              <a16:creationId xmlns:a16="http://schemas.microsoft.com/office/drawing/2014/main" id="{7F831A5E-F291-4E9A-BA16-FC778C6B411F}"/>
            </a:ext>
          </a:extLst>
        </xdr:cNvPr>
        <xdr:cNvSpPr txBox="1"/>
      </xdr:nvSpPr>
      <xdr:spPr>
        <a:xfrm>
          <a:off x="3239144" y="1307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10177</xdr:rowOff>
    </xdr:from>
    <xdr:ext cx="405111" cy="259045"/>
    <xdr:sp macro="" textlink="">
      <xdr:nvSpPr>
        <xdr:cNvPr id="325" name="n_2mainValue【福祉施設】&#10;有形固定資産減価償却率">
          <a:extLst>
            <a:ext uri="{FF2B5EF4-FFF2-40B4-BE49-F238E27FC236}">
              <a16:creationId xmlns:a16="http://schemas.microsoft.com/office/drawing/2014/main" id="{691DEA3B-894E-47FC-B476-0810E8CFFDC9}"/>
            </a:ext>
          </a:extLst>
        </xdr:cNvPr>
        <xdr:cNvSpPr txBox="1"/>
      </xdr:nvSpPr>
      <xdr:spPr>
        <a:xfrm>
          <a:off x="2439044" y="1248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80934</xdr:rowOff>
    </xdr:from>
    <xdr:ext cx="405111" cy="259045"/>
    <xdr:sp macro="" textlink="">
      <xdr:nvSpPr>
        <xdr:cNvPr id="326" name="n_3mainValue【福祉施設】&#10;有形固定資産減価償却率">
          <a:extLst>
            <a:ext uri="{FF2B5EF4-FFF2-40B4-BE49-F238E27FC236}">
              <a16:creationId xmlns:a16="http://schemas.microsoft.com/office/drawing/2014/main" id="{3973512E-BD07-452E-8FCA-E860692ACFC4}"/>
            </a:ext>
          </a:extLst>
        </xdr:cNvPr>
        <xdr:cNvSpPr txBox="1"/>
      </xdr:nvSpPr>
      <xdr:spPr>
        <a:xfrm>
          <a:off x="1648469" y="12238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80027</xdr:rowOff>
    </xdr:from>
    <xdr:ext cx="405111" cy="259045"/>
    <xdr:sp macro="" textlink="">
      <xdr:nvSpPr>
        <xdr:cNvPr id="327" name="n_4mainValue【福祉施設】&#10;有形固定資産減価償却率">
          <a:extLst>
            <a:ext uri="{FF2B5EF4-FFF2-40B4-BE49-F238E27FC236}">
              <a16:creationId xmlns:a16="http://schemas.microsoft.com/office/drawing/2014/main" id="{2DADE80D-3534-4586-A023-F303AB141B1D}"/>
            </a:ext>
          </a:extLst>
        </xdr:cNvPr>
        <xdr:cNvSpPr txBox="1"/>
      </xdr:nvSpPr>
      <xdr:spPr>
        <a:xfrm>
          <a:off x="848369"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8" name="正方形/長方形 327">
          <a:extLst>
            <a:ext uri="{FF2B5EF4-FFF2-40B4-BE49-F238E27FC236}">
              <a16:creationId xmlns:a16="http://schemas.microsoft.com/office/drawing/2014/main" id="{2A8EDD54-E3C2-4755-963A-5E0AC4A3D71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9" name="正方形/長方形 328">
          <a:extLst>
            <a:ext uri="{FF2B5EF4-FFF2-40B4-BE49-F238E27FC236}">
              <a16:creationId xmlns:a16="http://schemas.microsoft.com/office/drawing/2014/main" id="{94EE9C3E-B635-4CE6-AD0E-5E0380EC633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0" name="正方形/長方形 329">
          <a:extLst>
            <a:ext uri="{FF2B5EF4-FFF2-40B4-BE49-F238E27FC236}">
              <a16:creationId xmlns:a16="http://schemas.microsoft.com/office/drawing/2014/main" id="{ED558099-39A1-4354-A2DD-573FDDE619F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1" name="正方形/長方形 330">
          <a:extLst>
            <a:ext uri="{FF2B5EF4-FFF2-40B4-BE49-F238E27FC236}">
              <a16:creationId xmlns:a16="http://schemas.microsoft.com/office/drawing/2014/main" id="{82B15CD0-CBE9-486A-A576-B23FD056710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2" name="正方形/長方形 331">
          <a:extLst>
            <a:ext uri="{FF2B5EF4-FFF2-40B4-BE49-F238E27FC236}">
              <a16:creationId xmlns:a16="http://schemas.microsoft.com/office/drawing/2014/main" id="{6939A4E1-8617-46BD-8EBA-DA87E6DC9E43}"/>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3" name="正方形/長方形 332">
          <a:extLst>
            <a:ext uri="{FF2B5EF4-FFF2-40B4-BE49-F238E27FC236}">
              <a16:creationId xmlns:a16="http://schemas.microsoft.com/office/drawing/2014/main" id="{81CC0AC9-C896-4370-906E-5358DF24011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4" name="正方形/長方形 333">
          <a:extLst>
            <a:ext uri="{FF2B5EF4-FFF2-40B4-BE49-F238E27FC236}">
              <a16:creationId xmlns:a16="http://schemas.microsoft.com/office/drawing/2014/main" id="{661AE366-FFDE-4122-9A30-A61C8A2194F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5" name="正方形/長方形 334">
          <a:extLst>
            <a:ext uri="{FF2B5EF4-FFF2-40B4-BE49-F238E27FC236}">
              <a16:creationId xmlns:a16="http://schemas.microsoft.com/office/drawing/2014/main" id="{64D225DA-0B55-4543-A1C0-5D5290E275D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6" name="テキスト ボックス 335">
          <a:extLst>
            <a:ext uri="{FF2B5EF4-FFF2-40B4-BE49-F238E27FC236}">
              <a16:creationId xmlns:a16="http://schemas.microsoft.com/office/drawing/2014/main" id="{9A8B142C-B851-49A3-B3A9-C923CC7D4F9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7" name="直線コネクタ 336">
          <a:extLst>
            <a:ext uri="{FF2B5EF4-FFF2-40B4-BE49-F238E27FC236}">
              <a16:creationId xmlns:a16="http://schemas.microsoft.com/office/drawing/2014/main" id="{E1E47D5C-8752-45DD-841D-E97FE7A7514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8" name="直線コネクタ 337">
          <a:extLst>
            <a:ext uri="{FF2B5EF4-FFF2-40B4-BE49-F238E27FC236}">
              <a16:creationId xmlns:a16="http://schemas.microsoft.com/office/drawing/2014/main" id="{A5C40513-042F-4A95-A758-D30E79576CBB}"/>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9" name="テキスト ボックス 338">
          <a:extLst>
            <a:ext uri="{FF2B5EF4-FFF2-40B4-BE49-F238E27FC236}">
              <a16:creationId xmlns:a16="http://schemas.microsoft.com/office/drawing/2014/main" id="{F4B9FCFF-D8B8-4DAB-8544-5308F6DE5FA5}"/>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0" name="直線コネクタ 339">
          <a:extLst>
            <a:ext uri="{FF2B5EF4-FFF2-40B4-BE49-F238E27FC236}">
              <a16:creationId xmlns:a16="http://schemas.microsoft.com/office/drawing/2014/main" id="{5700C2E3-C41B-4EA8-86D1-924237EA57BD}"/>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1" name="テキスト ボックス 340">
          <a:extLst>
            <a:ext uri="{FF2B5EF4-FFF2-40B4-BE49-F238E27FC236}">
              <a16:creationId xmlns:a16="http://schemas.microsoft.com/office/drawing/2014/main" id="{1E6B1C62-5B68-4564-A209-6E677F5FD977}"/>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2" name="直線コネクタ 341">
          <a:extLst>
            <a:ext uri="{FF2B5EF4-FFF2-40B4-BE49-F238E27FC236}">
              <a16:creationId xmlns:a16="http://schemas.microsoft.com/office/drawing/2014/main" id="{736C95F4-A475-4140-AA09-6CDED7B93E3F}"/>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3" name="テキスト ボックス 342">
          <a:extLst>
            <a:ext uri="{FF2B5EF4-FFF2-40B4-BE49-F238E27FC236}">
              <a16:creationId xmlns:a16="http://schemas.microsoft.com/office/drawing/2014/main" id="{B85A9071-1EA8-445F-BA30-068024CD638C}"/>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4" name="直線コネクタ 343">
          <a:extLst>
            <a:ext uri="{FF2B5EF4-FFF2-40B4-BE49-F238E27FC236}">
              <a16:creationId xmlns:a16="http://schemas.microsoft.com/office/drawing/2014/main" id="{0EE647D2-2DB8-4CE3-87FE-F8B1DB5DFAE1}"/>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5" name="テキスト ボックス 344">
          <a:extLst>
            <a:ext uri="{FF2B5EF4-FFF2-40B4-BE49-F238E27FC236}">
              <a16:creationId xmlns:a16="http://schemas.microsoft.com/office/drawing/2014/main" id="{220828B7-6407-41AD-8621-1BDEA80D9C88}"/>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0F43C97-551D-4B6D-A9D9-33C0811B72B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41A0BB67-B22F-4E4E-B6C2-B96E9B2C309D}"/>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E7C1DA95-D8BD-4291-B394-2659D3E51FD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86</xdr:row>
      <xdr:rowOff>10668</xdr:rowOff>
    </xdr:to>
    <xdr:cxnSp macro="">
      <xdr:nvCxnSpPr>
        <xdr:cNvPr id="349" name="直線コネクタ 348">
          <a:extLst>
            <a:ext uri="{FF2B5EF4-FFF2-40B4-BE49-F238E27FC236}">
              <a16:creationId xmlns:a16="http://schemas.microsoft.com/office/drawing/2014/main" id="{1B29C694-EEDE-462C-BBD5-B05555D91B62}"/>
            </a:ext>
          </a:extLst>
        </xdr:cNvPr>
        <xdr:cNvCxnSpPr/>
      </xdr:nvCxnSpPr>
      <xdr:spPr>
        <a:xfrm flipV="1">
          <a:off x="9429115" y="12565253"/>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50" name="【福祉施設】&#10;一人当たり面積最小値テキスト">
          <a:extLst>
            <a:ext uri="{FF2B5EF4-FFF2-40B4-BE49-F238E27FC236}">
              <a16:creationId xmlns:a16="http://schemas.microsoft.com/office/drawing/2014/main" id="{B9ED6699-CECF-41B5-9668-D206330BE636}"/>
            </a:ext>
          </a:extLst>
        </xdr:cNvPr>
        <xdr:cNvSpPr txBox="1"/>
      </xdr:nvSpPr>
      <xdr:spPr>
        <a:xfrm>
          <a:off x="9467850"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51" name="直線コネクタ 350">
          <a:extLst>
            <a:ext uri="{FF2B5EF4-FFF2-40B4-BE49-F238E27FC236}">
              <a16:creationId xmlns:a16="http://schemas.microsoft.com/office/drawing/2014/main" id="{3FEE210A-7987-4A50-813D-6D76E54F5F2C}"/>
            </a:ext>
          </a:extLst>
        </xdr:cNvPr>
        <xdr:cNvCxnSpPr/>
      </xdr:nvCxnSpPr>
      <xdr:spPr>
        <a:xfrm>
          <a:off x="9363075" y="139425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52" name="【福祉施設】&#10;一人当たり面積最大値テキスト">
          <a:extLst>
            <a:ext uri="{FF2B5EF4-FFF2-40B4-BE49-F238E27FC236}">
              <a16:creationId xmlns:a16="http://schemas.microsoft.com/office/drawing/2014/main" id="{46C8DBF1-F219-42EF-9325-6F5C342802C9}"/>
            </a:ext>
          </a:extLst>
        </xdr:cNvPr>
        <xdr:cNvSpPr txBox="1"/>
      </xdr:nvSpPr>
      <xdr:spPr>
        <a:xfrm>
          <a:off x="9467850" y="123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53" name="直線コネクタ 352">
          <a:extLst>
            <a:ext uri="{FF2B5EF4-FFF2-40B4-BE49-F238E27FC236}">
              <a16:creationId xmlns:a16="http://schemas.microsoft.com/office/drawing/2014/main" id="{A53306E0-95A1-48C5-B4A9-73167F84CB28}"/>
            </a:ext>
          </a:extLst>
        </xdr:cNvPr>
        <xdr:cNvCxnSpPr/>
      </xdr:nvCxnSpPr>
      <xdr:spPr>
        <a:xfrm>
          <a:off x="9363075" y="125652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135907</xdr:rowOff>
    </xdr:from>
    <xdr:ext cx="469744" cy="259045"/>
    <xdr:sp macro="" textlink="">
      <xdr:nvSpPr>
        <xdr:cNvPr id="354" name="【福祉施設】&#10;一人当たり面積平均値テキスト">
          <a:extLst>
            <a:ext uri="{FF2B5EF4-FFF2-40B4-BE49-F238E27FC236}">
              <a16:creationId xmlns:a16="http://schemas.microsoft.com/office/drawing/2014/main" id="{4C5D8089-ED49-4C5F-A1EC-579734D1E4CB}"/>
            </a:ext>
          </a:extLst>
        </xdr:cNvPr>
        <xdr:cNvSpPr txBox="1"/>
      </xdr:nvSpPr>
      <xdr:spPr>
        <a:xfrm>
          <a:off x="9467850" y="13099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113030</xdr:rowOff>
    </xdr:from>
    <xdr:to>
      <xdr:col>55</xdr:col>
      <xdr:colOff>50800</xdr:colOff>
      <xdr:row>82</xdr:row>
      <xdr:rowOff>43180</xdr:rowOff>
    </xdr:to>
    <xdr:sp macro="" textlink="">
      <xdr:nvSpPr>
        <xdr:cNvPr id="355" name="フローチャート: 判断 354">
          <a:extLst>
            <a:ext uri="{FF2B5EF4-FFF2-40B4-BE49-F238E27FC236}">
              <a16:creationId xmlns:a16="http://schemas.microsoft.com/office/drawing/2014/main" id="{4E7D568B-4C2A-4E78-89B8-32D238600E2F}"/>
            </a:ext>
          </a:extLst>
        </xdr:cNvPr>
        <xdr:cNvSpPr/>
      </xdr:nvSpPr>
      <xdr:spPr>
        <a:xfrm>
          <a:off x="9401175" y="132384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85598</xdr:rowOff>
    </xdr:from>
    <xdr:to>
      <xdr:col>50</xdr:col>
      <xdr:colOff>165100</xdr:colOff>
      <xdr:row>82</xdr:row>
      <xdr:rowOff>15748</xdr:rowOff>
    </xdr:to>
    <xdr:sp macro="" textlink="">
      <xdr:nvSpPr>
        <xdr:cNvPr id="356" name="フローチャート: 判断 355">
          <a:extLst>
            <a:ext uri="{FF2B5EF4-FFF2-40B4-BE49-F238E27FC236}">
              <a16:creationId xmlns:a16="http://schemas.microsoft.com/office/drawing/2014/main" id="{4F5027F1-D5C4-4D81-9380-48671D8B756C}"/>
            </a:ext>
          </a:extLst>
        </xdr:cNvPr>
        <xdr:cNvSpPr/>
      </xdr:nvSpPr>
      <xdr:spPr>
        <a:xfrm>
          <a:off x="8639175" y="132142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7" name="フローチャート: 判断 356">
          <a:extLst>
            <a:ext uri="{FF2B5EF4-FFF2-40B4-BE49-F238E27FC236}">
              <a16:creationId xmlns:a16="http://schemas.microsoft.com/office/drawing/2014/main" id="{5DDCFA7D-82FF-4F93-A415-23BC643B81C4}"/>
            </a:ext>
          </a:extLst>
        </xdr:cNvPr>
        <xdr:cNvSpPr/>
      </xdr:nvSpPr>
      <xdr:spPr>
        <a:xfrm>
          <a:off x="7839075" y="135152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33020</xdr:rowOff>
    </xdr:from>
    <xdr:to>
      <xdr:col>41</xdr:col>
      <xdr:colOff>101600</xdr:colOff>
      <xdr:row>82</xdr:row>
      <xdr:rowOff>134620</xdr:rowOff>
    </xdr:to>
    <xdr:sp macro="" textlink="">
      <xdr:nvSpPr>
        <xdr:cNvPr id="358" name="フローチャート: 判断 357">
          <a:extLst>
            <a:ext uri="{FF2B5EF4-FFF2-40B4-BE49-F238E27FC236}">
              <a16:creationId xmlns:a16="http://schemas.microsoft.com/office/drawing/2014/main" id="{4F23C5EB-2CE7-4AA9-82C9-46C704E78634}"/>
            </a:ext>
          </a:extLst>
        </xdr:cNvPr>
        <xdr:cNvSpPr/>
      </xdr:nvSpPr>
      <xdr:spPr>
        <a:xfrm>
          <a:off x="7029450" y="133172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42163</xdr:rowOff>
    </xdr:from>
    <xdr:to>
      <xdr:col>36</xdr:col>
      <xdr:colOff>165100</xdr:colOff>
      <xdr:row>82</xdr:row>
      <xdr:rowOff>143763</xdr:rowOff>
    </xdr:to>
    <xdr:sp macro="" textlink="">
      <xdr:nvSpPr>
        <xdr:cNvPr id="359" name="フローチャート: 判断 358">
          <a:extLst>
            <a:ext uri="{FF2B5EF4-FFF2-40B4-BE49-F238E27FC236}">
              <a16:creationId xmlns:a16="http://schemas.microsoft.com/office/drawing/2014/main" id="{8C26C429-58C2-422E-B23A-5912FB019099}"/>
            </a:ext>
          </a:extLst>
        </xdr:cNvPr>
        <xdr:cNvSpPr/>
      </xdr:nvSpPr>
      <xdr:spPr>
        <a:xfrm>
          <a:off x="6238875" y="133327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EA3B7F3-AE76-4468-AC98-412BBF54AF3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31C459B-3280-4548-90F5-473CB795F94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A9AE8E7-EBFE-47F1-A97C-4F2B6EAEE48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47882C5-82CB-4A10-BFB0-A6B1F810C2B0}"/>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ADE2A76-8B25-4926-A5F4-9363D319E3C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65" name="楕円 364">
          <a:extLst>
            <a:ext uri="{FF2B5EF4-FFF2-40B4-BE49-F238E27FC236}">
              <a16:creationId xmlns:a16="http://schemas.microsoft.com/office/drawing/2014/main" id="{60FAF091-D9C9-4473-B054-0DD772350FC6}"/>
            </a:ext>
          </a:extLst>
        </xdr:cNvPr>
        <xdr:cNvSpPr/>
      </xdr:nvSpPr>
      <xdr:spPr>
        <a:xfrm>
          <a:off x="9401175" y="1351521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41164</xdr:rowOff>
    </xdr:from>
    <xdr:ext cx="469744" cy="259045"/>
    <xdr:sp macro="" textlink="">
      <xdr:nvSpPr>
        <xdr:cNvPr id="366" name="【福祉施設】&#10;一人当たり面積該当値テキスト">
          <a:extLst>
            <a:ext uri="{FF2B5EF4-FFF2-40B4-BE49-F238E27FC236}">
              <a16:creationId xmlns:a16="http://schemas.microsoft.com/office/drawing/2014/main" id="{EAECC8AA-23F5-437C-A81D-BF7DCEEBBB37}"/>
            </a:ext>
          </a:extLst>
        </xdr:cNvPr>
        <xdr:cNvSpPr txBox="1"/>
      </xdr:nvSpPr>
      <xdr:spPr>
        <a:xfrm>
          <a:off x="946785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62737</xdr:rowOff>
    </xdr:from>
    <xdr:to>
      <xdr:col>50</xdr:col>
      <xdr:colOff>165100</xdr:colOff>
      <xdr:row>83</xdr:row>
      <xdr:rowOff>164337</xdr:rowOff>
    </xdr:to>
    <xdr:sp macro="" textlink="">
      <xdr:nvSpPr>
        <xdr:cNvPr id="367" name="楕円 366">
          <a:extLst>
            <a:ext uri="{FF2B5EF4-FFF2-40B4-BE49-F238E27FC236}">
              <a16:creationId xmlns:a16="http://schemas.microsoft.com/office/drawing/2014/main" id="{2E0A2600-D1C2-4760-B16C-62A3AC54856D}"/>
            </a:ext>
          </a:extLst>
        </xdr:cNvPr>
        <xdr:cNvSpPr/>
      </xdr:nvSpPr>
      <xdr:spPr>
        <a:xfrm>
          <a:off x="8639175" y="135152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113537</xdr:rowOff>
    </xdr:from>
    <xdr:to>
      <xdr:col>55</xdr:col>
      <xdr:colOff>0</xdr:colOff>
      <xdr:row>83</xdr:row>
      <xdr:rowOff>113537</xdr:rowOff>
    </xdr:to>
    <xdr:cxnSp macro="">
      <xdr:nvCxnSpPr>
        <xdr:cNvPr id="368" name="直線コネクタ 367">
          <a:extLst>
            <a:ext uri="{FF2B5EF4-FFF2-40B4-BE49-F238E27FC236}">
              <a16:creationId xmlns:a16="http://schemas.microsoft.com/office/drawing/2014/main" id="{8FC52F67-795F-4822-AD25-73A137860FE4}"/>
            </a:ext>
          </a:extLst>
        </xdr:cNvPr>
        <xdr:cNvCxnSpPr/>
      </xdr:nvCxnSpPr>
      <xdr:spPr>
        <a:xfrm>
          <a:off x="8686800" y="1356283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71882</xdr:rowOff>
    </xdr:from>
    <xdr:to>
      <xdr:col>46</xdr:col>
      <xdr:colOff>38100</xdr:colOff>
      <xdr:row>84</xdr:row>
      <xdr:rowOff>2032</xdr:rowOff>
    </xdr:to>
    <xdr:sp macro="" textlink="">
      <xdr:nvSpPr>
        <xdr:cNvPr id="369" name="楕円 368">
          <a:extLst>
            <a:ext uri="{FF2B5EF4-FFF2-40B4-BE49-F238E27FC236}">
              <a16:creationId xmlns:a16="http://schemas.microsoft.com/office/drawing/2014/main" id="{DDB0F2DB-3B74-4151-9165-B6085C3ED49E}"/>
            </a:ext>
          </a:extLst>
        </xdr:cNvPr>
        <xdr:cNvSpPr/>
      </xdr:nvSpPr>
      <xdr:spPr>
        <a:xfrm>
          <a:off x="7839075" y="135180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113537</xdr:rowOff>
    </xdr:from>
    <xdr:to>
      <xdr:col>50</xdr:col>
      <xdr:colOff>114300</xdr:colOff>
      <xdr:row>83</xdr:row>
      <xdr:rowOff>122682</xdr:rowOff>
    </xdr:to>
    <xdr:cxnSp macro="">
      <xdr:nvCxnSpPr>
        <xdr:cNvPr id="370" name="直線コネクタ 369">
          <a:extLst>
            <a:ext uri="{FF2B5EF4-FFF2-40B4-BE49-F238E27FC236}">
              <a16:creationId xmlns:a16="http://schemas.microsoft.com/office/drawing/2014/main" id="{F77A298C-7011-4D4D-A186-0674BA34E9DB}"/>
            </a:ext>
          </a:extLst>
        </xdr:cNvPr>
        <xdr:cNvCxnSpPr/>
      </xdr:nvCxnSpPr>
      <xdr:spPr>
        <a:xfrm flipV="1">
          <a:off x="7886700" y="13562837"/>
          <a:ext cx="8001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81026</xdr:rowOff>
    </xdr:from>
    <xdr:to>
      <xdr:col>41</xdr:col>
      <xdr:colOff>101600</xdr:colOff>
      <xdr:row>84</xdr:row>
      <xdr:rowOff>11176</xdr:rowOff>
    </xdr:to>
    <xdr:sp macro="" textlink="">
      <xdr:nvSpPr>
        <xdr:cNvPr id="371" name="楕円 370">
          <a:extLst>
            <a:ext uri="{FF2B5EF4-FFF2-40B4-BE49-F238E27FC236}">
              <a16:creationId xmlns:a16="http://schemas.microsoft.com/office/drawing/2014/main" id="{C09B8B92-FF6F-46FE-9B3F-4D3D3E72228D}"/>
            </a:ext>
          </a:extLst>
        </xdr:cNvPr>
        <xdr:cNvSpPr/>
      </xdr:nvSpPr>
      <xdr:spPr>
        <a:xfrm>
          <a:off x="7029450" y="1353350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122682</xdr:rowOff>
    </xdr:from>
    <xdr:to>
      <xdr:col>45</xdr:col>
      <xdr:colOff>177800</xdr:colOff>
      <xdr:row>83</xdr:row>
      <xdr:rowOff>131826</xdr:rowOff>
    </xdr:to>
    <xdr:cxnSp macro="">
      <xdr:nvCxnSpPr>
        <xdr:cNvPr id="372" name="直線コネクタ 371">
          <a:extLst>
            <a:ext uri="{FF2B5EF4-FFF2-40B4-BE49-F238E27FC236}">
              <a16:creationId xmlns:a16="http://schemas.microsoft.com/office/drawing/2014/main" id="{FB9ECDC4-9001-4200-B22F-81B2997B7C2B}"/>
            </a:ext>
          </a:extLst>
        </xdr:cNvPr>
        <xdr:cNvCxnSpPr/>
      </xdr:nvCxnSpPr>
      <xdr:spPr>
        <a:xfrm flipV="1">
          <a:off x="7077075" y="13575157"/>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74168</xdr:rowOff>
    </xdr:from>
    <xdr:to>
      <xdr:col>36</xdr:col>
      <xdr:colOff>165100</xdr:colOff>
      <xdr:row>85</xdr:row>
      <xdr:rowOff>4318</xdr:rowOff>
    </xdr:to>
    <xdr:sp macro="" textlink="">
      <xdr:nvSpPr>
        <xdr:cNvPr id="373" name="楕円 372">
          <a:extLst>
            <a:ext uri="{FF2B5EF4-FFF2-40B4-BE49-F238E27FC236}">
              <a16:creationId xmlns:a16="http://schemas.microsoft.com/office/drawing/2014/main" id="{B0750554-C95E-4691-BB85-93BA66A1F142}"/>
            </a:ext>
          </a:extLst>
        </xdr:cNvPr>
        <xdr:cNvSpPr/>
      </xdr:nvSpPr>
      <xdr:spPr>
        <a:xfrm>
          <a:off x="6238875" y="136853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131826</xdr:rowOff>
    </xdr:from>
    <xdr:to>
      <xdr:col>41</xdr:col>
      <xdr:colOff>50800</xdr:colOff>
      <xdr:row>84</xdr:row>
      <xdr:rowOff>124968</xdr:rowOff>
    </xdr:to>
    <xdr:cxnSp macro="">
      <xdr:nvCxnSpPr>
        <xdr:cNvPr id="374" name="直線コネクタ 373">
          <a:extLst>
            <a:ext uri="{FF2B5EF4-FFF2-40B4-BE49-F238E27FC236}">
              <a16:creationId xmlns:a16="http://schemas.microsoft.com/office/drawing/2014/main" id="{DF9F6194-7CED-4486-8D8C-F96346DD5167}"/>
            </a:ext>
          </a:extLst>
        </xdr:cNvPr>
        <xdr:cNvCxnSpPr/>
      </xdr:nvCxnSpPr>
      <xdr:spPr>
        <a:xfrm flipV="1">
          <a:off x="6286500" y="13581126"/>
          <a:ext cx="790575" cy="1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32275</xdr:rowOff>
    </xdr:from>
    <xdr:ext cx="469744" cy="259045"/>
    <xdr:sp macro="" textlink="">
      <xdr:nvSpPr>
        <xdr:cNvPr id="375" name="n_1aveValue【福祉施設】&#10;一人当たり面積">
          <a:extLst>
            <a:ext uri="{FF2B5EF4-FFF2-40B4-BE49-F238E27FC236}">
              <a16:creationId xmlns:a16="http://schemas.microsoft.com/office/drawing/2014/main" id="{B5BA1B8E-E61C-4B5B-93E0-C7E7076D2C36}"/>
            </a:ext>
          </a:extLst>
        </xdr:cNvPr>
        <xdr:cNvSpPr txBox="1"/>
      </xdr:nvSpPr>
      <xdr:spPr>
        <a:xfrm>
          <a:off x="8458277" y="1299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76" name="n_2aveValue【福祉施設】&#10;一人当たり面積">
          <a:extLst>
            <a:ext uri="{FF2B5EF4-FFF2-40B4-BE49-F238E27FC236}">
              <a16:creationId xmlns:a16="http://schemas.microsoft.com/office/drawing/2014/main" id="{6D3E9BAA-58AE-48B2-B4DF-17626104E2E4}"/>
            </a:ext>
          </a:extLst>
        </xdr:cNvPr>
        <xdr:cNvSpPr txBox="1"/>
      </xdr:nvSpPr>
      <xdr:spPr>
        <a:xfrm>
          <a:off x="7677227" y="13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151147</xdr:rowOff>
    </xdr:from>
    <xdr:ext cx="469744" cy="259045"/>
    <xdr:sp macro="" textlink="">
      <xdr:nvSpPr>
        <xdr:cNvPr id="377" name="n_3aveValue【福祉施設】&#10;一人当たり面積">
          <a:extLst>
            <a:ext uri="{FF2B5EF4-FFF2-40B4-BE49-F238E27FC236}">
              <a16:creationId xmlns:a16="http://schemas.microsoft.com/office/drawing/2014/main" id="{AF5448EC-D269-4876-81C5-392910E5E5CA}"/>
            </a:ext>
          </a:extLst>
        </xdr:cNvPr>
        <xdr:cNvSpPr txBox="1"/>
      </xdr:nvSpPr>
      <xdr:spPr>
        <a:xfrm>
          <a:off x="6867602" y="131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160290</xdr:rowOff>
    </xdr:from>
    <xdr:ext cx="469744" cy="259045"/>
    <xdr:sp macro="" textlink="">
      <xdr:nvSpPr>
        <xdr:cNvPr id="378" name="n_4aveValue【福祉施設】&#10;一人当たり面積">
          <a:extLst>
            <a:ext uri="{FF2B5EF4-FFF2-40B4-BE49-F238E27FC236}">
              <a16:creationId xmlns:a16="http://schemas.microsoft.com/office/drawing/2014/main" id="{F7F2DD25-9F11-4925-89F7-7FB286EE16DE}"/>
            </a:ext>
          </a:extLst>
        </xdr:cNvPr>
        <xdr:cNvSpPr txBox="1"/>
      </xdr:nvSpPr>
      <xdr:spPr>
        <a:xfrm>
          <a:off x="6067502"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155464</xdr:rowOff>
    </xdr:from>
    <xdr:ext cx="469744" cy="259045"/>
    <xdr:sp macro="" textlink="">
      <xdr:nvSpPr>
        <xdr:cNvPr id="379" name="n_1mainValue【福祉施設】&#10;一人当たり面積">
          <a:extLst>
            <a:ext uri="{FF2B5EF4-FFF2-40B4-BE49-F238E27FC236}">
              <a16:creationId xmlns:a16="http://schemas.microsoft.com/office/drawing/2014/main" id="{062D9355-89DB-460D-94FA-456C7A709470}"/>
            </a:ext>
          </a:extLst>
        </xdr:cNvPr>
        <xdr:cNvSpPr txBox="1"/>
      </xdr:nvSpPr>
      <xdr:spPr>
        <a:xfrm>
          <a:off x="8458277" y="1360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80" name="n_2mainValue【福祉施設】&#10;一人当たり面積">
          <a:extLst>
            <a:ext uri="{FF2B5EF4-FFF2-40B4-BE49-F238E27FC236}">
              <a16:creationId xmlns:a16="http://schemas.microsoft.com/office/drawing/2014/main" id="{D0D49622-834D-4C08-A3BB-6B84E509F9F1}"/>
            </a:ext>
          </a:extLst>
        </xdr:cNvPr>
        <xdr:cNvSpPr txBox="1"/>
      </xdr:nvSpPr>
      <xdr:spPr>
        <a:xfrm>
          <a:off x="7677227" y="1361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2303</xdr:rowOff>
    </xdr:from>
    <xdr:ext cx="469744" cy="259045"/>
    <xdr:sp macro="" textlink="">
      <xdr:nvSpPr>
        <xdr:cNvPr id="381" name="n_3mainValue【福祉施設】&#10;一人当たり面積">
          <a:extLst>
            <a:ext uri="{FF2B5EF4-FFF2-40B4-BE49-F238E27FC236}">
              <a16:creationId xmlns:a16="http://schemas.microsoft.com/office/drawing/2014/main" id="{1E6A8B8D-7865-4F33-AA4E-C068AF47D021}"/>
            </a:ext>
          </a:extLst>
        </xdr:cNvPr>
        <xdr:cNvSpPr txBox="1"/>
      </xdr:nvSpPr>
      <xdr:spPr>
        <a:xfrm>
          <a:off x="6867602" y="136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166895</xdr:rowOff>
    </xdr:from>
    <xdr:ext cx="469744" cy="259045"/>
    <xdr:sp macro="" textlink="">
      <xdr:nvSpPr>
        <xdr:cNvPr id="382" name="n_4mainValue【福祉施設】&#10;一人当たり面積">
          <a:extLst>
            <a:ext uri="{FF2B5EF4-FFF2-40B4-BE49-F238E27FC236}">
              <a16:creationId xmlns:a16="http://schemas.microsoft.com/office/drawing/2014/main" id="{3307AAC9-DA51-476E-8E6A-5C62C90CF206}"/>
            </a:ext>
          </a:extLst>
        </xdr:cNvPr>
        <xdr:cNvSpPr txBox="1"/>
      </xdr:nvSpPr>
      <xdr:spPr>
        <a:xfrm>
          <a:off x="6067502" y="1377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FD93E00-8E89-4C20-AF8E-E8AEAE7F7D4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D7A1E6D1-3EB1-4260-B6DC-8963109EBCD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20DEEF0-1B0C-46E8-9DF9-86956C69D86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9DCC702-BA31-491D-A3EC-D96AE02C627D}"/>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33FAA46E-3A8C-411A-AB47-DD427844D9B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8F168C7-AB2B-492C-8B62-64D4F33DA4A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7803B237-2C7B-46EA-9236-D6A6E3525E77}"/>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A242AE5-9DEE-4EB7-98A0-8AD7F61F6E00}"/>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3AA3926B-0E04-421C-BD09-3FA5121C9690}"/>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DF6BCD17-B903-43F2-9A59-12E77CD54F74}"/>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F7637C85-D0FD-41F4-8CC5-3E887B117AF7}"/>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4" name="直線コネクタ 393">
          <a:extLst>
            <a:ext uri="{FF2B5EF4-FFF2-40B4-BE49-F238E27FC236}">
              <a16:creationId xmlns:a16="http://schemas.microsoft.com/office/drawing/2014/main" id="{1AE9DB4C-3FCC-4128-A1AB-652B6F4BAE6A}"/>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5" name="テキスト ボックス 394">
          <a:extLst>
            <a:ext uri="{FF2B5EF4-FFF2-40B4-BE49-F238E27FC236}">
              <a16:creationId xmlns:a16="http://schemas.microsoft.com/office/drawing/2014/main" id="{D917DC90-4DA3-4DF9-A2A3-E72457E5A60B}"/>
            </a:ext>
          </a:extLst>
        </xdr:cNvPr>
        <xdr:cNvSpPr txBox="1"/>
      </xdr:nvSpPr>
      <xdr:spPr>
        <a:xfrm>
          <a:off x="339891"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6" name="直線コネクタ 395">
          <a:extLst>
            <a:ext uri="{FF2B5EF4-FFF2-40B4-BE49-F238E27FC236}">
              <a16:creationId xmlns:a16="http://schemas.microsoft.com/office/drawing/2014/main" id="{6148DFF1-2EDE-404A-A4D1-3017A7F4A9E3}"/>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7" name="テキスト ボックス 396">
          <a:extLst>
            <a:ext uri="{FF2B5EF4-FFF2-40B4-BE49-F238E27FC236}">
              <a16:creationId xmlns:a16="http://schemas.microsoft.com/office/drawing/2014/main" id="{0AF6CD36-0B69-40EF-8DEE-05EB8A918DF6}"/>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8" name="直線コネクタ 397">
          <a:extLst>
            <a:ext uri="{FF2B5EF4-FFF2-40B4-BE49-F238E27FC236}">
              <a16:creationId xmlns:a16="http://schemas.microsoft.com/office/drawing/2014/main" id="{02ACB258-4204-4EC0-9281-969498B6C4EE}"/>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9" name="テキスト ボックス 398">
          <a:extLst>
            <a:ext uri="{FF2B5EF4-FFF2-40B4-BE49-F238E27FC236}">
              <a16:creationId xmlns:a16="http://schemas.microsoft.com/office/drawing/2014/main" id="{D8040B4C-39C2-4D3B-8967-913D7118BA63}"/>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0" name="直線コネクタ 399">
          <a:extLst>
            <a:ext uri="{FF2B5EF4-FFF2-40B4-BE49-F238E27FC236}">
              <a16:creationId xmlns:a16="http://schemas.microsoft.com/office/drawing/2014/main" id="{3851EB27-7DC5-47D5-8BFC-F001143AA561}"/>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1" name="テキスト ボックス 400">
          <a:extLst>
            <a:ext uri="{FF2B5EF4-FFF2-40B4-BE49-F238E27FC236}">
              <a16:creationId xmlns:a16="http://schemas.microsoft.com/office/drawing/2014/main" id="{7AAB7BA1-9218-4C80-9D73-4454F5C7E447}"/>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B6D84281-5396-472E-AC24-2833C78ECF74}"/>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5B678036-0069-4394-9FAF-ADA2A15EBCA7}"/>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A44DA794-DF7C-4FB7-BB5D-B2D2DB987936}"/>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23622</xdr:rowOff>
    </xdr:from>
    <xdr:to>
      <xdr:col>24</xdr:col>
      <xdr:colOff>62865</xdr:colOff>
      <xdr:row>107</xdr:row>
      <xdr:rowOff>14478</xdr:rowOff>
    </xdr:to>
    <xdr:cxnSp macro="">
      <xdr:nvCxnSpPr>
        <xdr:cNvPr id="405" name="直線コネクタ 404">
          <a:extLst>
            <a:ext uri="{FF2B5EF4-FFF2-40B4-BE49-F238E27FC236}">
              <a16:creationId xmlns:a16="http://schemas.microsoft.com/office/drawing/2014/main" id="{557EFB4C-0156-49DB-A53B-E952EC449ED7}"/>
            </a:ext>
          </a:extLst>
        </xdr:cNvPr>
        <xdr:cNvCxnSpPr/>
      </xdr:nvCxnSpPr>
      <xdr:spPr>
        <a:xfrm flipV="1">
          <a:off x="4180840" y="16314547"/>
          <a:ext cx="0" cy="118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18305</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21EFC84E-B6E8-47A9-9C0B-682455313CC9}"/>
            </a:ext>
          </a:extLst>
        </xdr:cNvPr>
        <xdr:cNvSpPr txBox="1"/>
      </xdr:nvSpPr>
      <xdr:spPr>
        <a:xfrm>
          <a:off x="4219575" y="1750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xdr:rowOff>
    </xdr:from>
    <xdr:to>
      <xdr:col>24</xdr:col>
      <xdr:colOff>152400</xdr:colOff>
      <xdr:row>107</xdr:row>
      <xdr:rowOff>14478</xdr:rowOff>
    </xdr:to>
    <xdr:cxnSp macro="">
      <xdr:nvCxnSpPr>
        <xdr:cNvPr id="407" name="直線コネクタ 406">
          <a:extLst>
            <a:ext uri="{FF2B5EF4-FFF2-40B4-BE49-F238E27FC236}">
              <a16:creationId xmlns:a16="http://schemas.microsoft.com/office/drawing/2014/main" id="{7FDC0830-5506-4AA7-8C15-D31F4611DBED}"/>
            </a:ext>
          </a:extLst>
        </xdr:cNvPr>
        <xdr:cNvCxnSpPr/>
      </xdr:nvCxnSpPr>
      <xdr:spPr>
        <a:xfrm>
          <a:off x="4105275" y="174992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141749</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5BA01F05-7EA8-421F-818F-35A3B705A88E}"/>
            </a:ext>
          </a:extLst>
        </xdr:cNvPr>
        <xdr:cNvSpPr txBox="1"/>
      </xdr:nvSpPr>
      <xdr:spPr>
        <a:xfrm>
          <a:off x="4219575" y="1608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23622</xdr:rowOff>
    </xdr:from>
    <xdr:to>
      <xdr:col>24</xdr:col>
      <xdr:colOff>152400</xdr:colOff>
      <xdr:row>100</xdr:row>
      <xdr:rowOff>23622</xdr:rowOff>
    </xdr:to>
    <xdr:cxnSp macro="">
      <xdr:nvCxnSpPr>
        <xdr:cNvPr id="409" name="直線コネクタ 408">
          <a:extLst>
            <a:ext uri="{FF2B5EF4-FFF2-40B4-BE49-F238E27FC236}">
              <a16:creationId xmlns:a16="http://schemas.microsoft.com/office/drawing/2014/main" id="{00032F8D-5812-47FB-92E1-3C683021358F}"/>
            </a:ext>
          </a:extLst>
        </xdr:cNvPr>
        <xdr:cNvCxnSpPr/>
      </xdr:nvCxnSpPr>
      <xdr:spPr>
        <a:xfrm>
          <a:off x="4105275" y="163145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131842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531632E-7383-438B-AB19-2638906F86EA}"/>
            </a:ext>
          </a:extLst>
        </xdr:cNvPr>
        <xdr:cNvSpPr txBox="1"/>
      </xdr:nvSpPr>
      <xdr:spPr>
        <a:xfrm>
          <a:off x="4219575" y="17105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153415</xdr:rowOff>
    </xdr:from>
    <xdr:to>
      <xdr:col>24</xdr:col>
      <xdr:colOff>114300</xdr:colOff>
      <xdr:row>105</xdr:row>
      <xdr:rowOff>83565</xdr:rowOff>
    </xdr:to>
    <xdr:sp macro="" textlink="">
      <xdr:nvSpPr>
        <xdr:cNvPr id="411" name="フローチャート: 判断 410">
          <a:extLst>
            <a:ext uri="{FF2B5EF4-FFF2-40B4-BE49-F238E27FC236}">
              <a16:creationId xmlns:a16="http://schemas.microsoft.com/office/drawing/2014/main" id="{4D82EC2D-7984-46EE-978D-404FE81A2A4E}"/>
            </a:ext>
          </a:extLst>
        </xdr:cNvPr>
        <xdr:cNvSpPr/>
      </xdr:nvSpPr>
      <xdr:spPr>
        <a:xfrm>
          <a:off x="4124325" y="171269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412" name="フローチャート: 判断 411">
          <a:extLst>
            <a:ext uri="{FF2B5EF4-FFF2-40B4-BE49-F238E27FC236}">
              <a16:creationId xmlns:a16="http://schemas.microsoft.com/office/drawing/2014/main" id="{03154DB2-8332-454E-BB46-00D62279162B}"/>
            </a:ext>
          </a:extLst>
        </xdr:cNvPr>
        <xdr:cNvSpPr/>
      </xdr:nvSpPr>
      <xdr:spPr>
        <a:xfrm>
          <a:off x="3381375" y="170798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75692</xdr:rowOff>
    </xdr:from>
    <xdr:to>
      <xdr:col>15</xdr:col>
      <xdr:colOff>101600</xdr:colOff>
      <xdr:row>105</xdr:row>
      <xdr:rowOff>5842</xdr:rowOff>
    </xdr:to>
    <xdr:sp macro="" textlink="">
      <xdr:nvSpPr>
        <xdr:cNvPr id="413" name="フローチャート: 判断 412">
          <a:extLst>
            <a:ext uri="{FF2B5EF4-FFF2-40B4-BE49-F238E27FC236}">
              <a16:creationId xmlns:a16="http://schemas.microsoft.com/office/drawing/2014/main" id="{B9E10D47-C130-4B0A-8906-3D74DD0E9568}"/>
            </a:ext>
          </a:extLst>
        </xdr:cNvPr>
        <xdr:cNvSpPr/>
      </xdr:nvSpPr>
      <xdr:spPr>
        <a:xfrm>
          <a:off x="2571750" y="170492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130556</xdr:rowOff>
    </xdr:from>
    <xdr:to>
      <xdr:col>10</xdr:col>
      <xdr:colOff>165100</xdr:colOff>
      <xdr:row>105</xdr:row>
      <xdr:rowOff>60706</xdr:rowOff>
    </xdr:to>
    <xdr:sp macro="" textlink="">
      <xdr:nvSpPr>
        <xdr:cNvPr id="414" name="フローチャート: 判断 413">
          <a:extLst>
            <a:ext uri="{FF2B5EF4-FFF2-40B4-BE49-F238E27FC236}">
              <a16:creationId xmlns:a16="http://schemas.microsoft.com/office/drawing/2014/main" id="{F2C7031B-14EE-42C3-BBE5-401FF456BB83}"/>
            </a:ext>
          </a:extLst>
        </xdr:cNvPr>
        <xdr:cNvSpPr/>
      </xdr:nvSpPr>
      <xdr:spPr>
        <a:xfrm>
          <a:off x="1781175" y="171041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112268</xdr:rowOff>
    </xdr:from>
    <xdr:to>
      <xdr:col>6</xdr:col>
      <xdr:colOff>38100</xdr:colOff>
      <xdr:row>105</xdr:row>
      <xdr:rowOff>42418</xdr:rowOff>
    </xdr:to>
    <xdr:sp macro="" textlink="">
      <xdr:nvSpPr>
        <xdr:cNvPr id="415" name="フローチャート: 判断 414">
          <a:extLst>
            <a:ext uri="{FF2B5EF4-FFF2-40B4-BE49-F238E27FC236}">
              <a16:creationId xmlns:a16="http://schemas.microsoft.com/office/drawing/2014/main" id="{17B32113-E2BE-49E5-8609-C4FE62B2F76A}"/>
            </a:ext>
          </a:extLst>
        </xdr:cNvPr>
        <xdr:cNvSpPr/>
      </xdr:nvSpPr>
      <xdr:spPr>
        <a:xfrm>
          <a:off x="981075" y="170858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1454E88-429A-46F5-B142-5E52358EDE4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741D927-806B-44A6-9526-80B1096EEA2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9FCA51D-40F9-4697-BD92-1AA78707A64D}"/>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4E0E043-BCB0-447E-89B2-EA545037C9E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097C524-3C75-46DA-9044-08471B4DEF6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103124</xdr:rowOff>
    </xdr:from>
    <xdr:to>
      <xdr:col>24</xdr:col>
      <xdr:colOff>114300</xdr:colOff>
      <xdr:row>105</xdr:row>
      <xdr:rowOff>33274</xdr:rowOff>
    </xdr:to>
    <xdr:sp macro="" textlink="">
      <xdr:nvSpPr>
        <xdr:cNvPr id="421" name="楕円 420">
          <a:extLst>
            <a:ext uri="{FF2B5EF4-FFF2-40B4-BE49-F238E27FC236}">
              <a16:creationId xmlns:a16="http://schemas.microsoft.com/office/drawing/2014/main" id="{43CBDB8A-8697-4A43-A968-8E73EA30DA93}"/>
            </a:ext>
          </a:extLst>
        </xdr:cNvPr>
        <xdr:cNvSpPr/>
      </xdr:nvSpPr>
      <xdr:spPr>
        <a:xfrm>
          <a:off x="4124325" y="170798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126001</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D53FF735-B5AB-41AF-9E1B-9BF796337452}"/>
            </a:ext>
          </a:extLst>
        </xdr:cNvPr>
        <xdr:cNvSpPr txBox="1"/>
      </xdr:nvSpPr>
      <xdr:spPr>
        <a:xfrm>
          <a:off x="4219575" y="1692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423" name="楕円 422">
          <a:extLst>
            <a:ext uri="{FF2B5EF4-FFF2-40B4-BE49-F238E27FC236}">
              <a16:creationId xmlns:a16="http://schemas.microsoft.com/office/drawing/2014/main" id="{8ADA8B92-2809-45B5-9E25-1C2C9AE2D181}"/>
            </a:ext>
          </a:extLst>
        </xdr:cNvPr>
        <xdr:cNvSpPr/>
      </xdr:nvSpPr>
      <xdr:spPr>
        <a:xfrm>
          <a:off x="3381375" y="170332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153924</xdr:rowOff>
    </xdr:to>
    <xdr:cxnSp macro="">
      <xdr:nvCxnSpPr>
        <xdr:cNvPr id="424" name="直線コネクタ 423">
          <a:extLst>
            <a:ext uri="{FF2B5EF4-FFF2-40B4-BE49-F238E27FC236}">
              <a16:creationId xmlns:a16="http://schemas.microsoft.com/office/drawing/2014/main" id="{5DD0E5F1-3D7D-4787-8DC8-3BCD3F54F1F3}"/>
            </a:ext>
          </a:extLst>
        </xdr:cNvPr>
        <xdr:cNvCxnSpPr/>
      </xdr:nvCxnSpPr>
      <xdr:spPr>
        <a:xfrm>
          <a:off x="3429000" y="17080864"/>
          <a:ext cx="752475" cy="4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144272</xdr:rowOff>
    </xdr:from>
    <xdr:to>
      <xdr:col>15</xdr:col>
      <xdr:colOff>101600</xdr:colOff>
      <xdr:row>104</xdr:row>
      <xdr:rowOff>74422</xdr:rowOff>
    </xdr:to>
    <xdr:sp macro="" textlink="">
      <xdr:nvSpPr>
        <xdr:cNvPr id="425" name="楕円 424">
          <a:extLst>
            <a:ext uri="{FF2B5EF4-FFF2-40B4-BE49-F238E27FC236}">
              <a16:creationId xmlns:a16="http://schemas.microsoft.com/office/drawing/2014/main" id="{481A568E-4A03-4598-B069-72711290CFDD}"/>
            </a:ext>
          </a:extLst>
        </xdr:cNvPr>
        <xdr:cNvSpPr/>
      </xdr:nvSpPr>
      <xdr:spPr>
        <a:xfrm>
          <a:off x="2571750" y="169431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23622</xdr:rowOff>
    </xdr:from>
    <xdr:to>
      <xdr:col>19</xdr:col>
      <xdr:colOff>177800</xdr:colOff>
      <xdr:row>104</xdr:row>
      <xdr:rowOff>110489</xdr:rowOff>
    </xdr:to>
    <xdr:cxnSp macro="">
      <xdr:nvCxnSpPr>
        <xdr:cNvPr id="426" name="直線コネクタ 425">
          <a:extLst>
            <a:ext uri="{FF2B5EF4-FFF2-40B4-BE49-F238E27FC236}">
              <a16:creationId xmlns:a16="http://schemas.microsoft.com/office/drawing/2014/main" id="{0087C979-F6CE-48C4-B9CE-77DCFB36CC30}"/>
            </a:ext>
          </a:extLst>
        </xdr:cNvPr>
        <xdr:cNvCxnSpPr/>
      </xdr:nvCxnSpPr>
      <xdr:spPr>
        <a:xfrm>
          <a:off x="2619375" y="17000347"/>
          <a:ext cx="809625" cy="8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103124</xdr:rowOff>
    </xdr:from>
    <xdr:to>
      <xdr:col>10</xdr:col>
      <xdr:colOff>165100</xdr:colOff>
      <xdr:row>104</xdr:row>
      <xdr:rowOff>33274</xdr:rowOff>
    </xdr:to>
    <xdr:sp macro="" textlink="">
      <xdr:nvSpPr>
        <xdr:cNvPr id="427" name="楕円 426">
          <a:extLst>
            <a:ext uri="{FF2B5EF4-FFF2-40B4-BE49-F238E27FC236}">
              <a16:creationId xmlns:a16="http://schemas.microsoft.com/office/drawing/2014/main" id="{815B0283-56A4-4FA4-80CC-E0C7789A0189}"/>
            </a:ext>
          </a:extLst>
        </xdr:cNvPr>
        <xdr:cNvSpPr/>
      </xdr:nvSpPr>
      <xdr:spPr>
        <a:xfrm>
          <a:off x="1781175" y="169083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153924</xdr:rowOff>
    </xdr:from>
    <xdr:to>
      <xdr:col>15</xdr:col>
      <xdr:colOff>50800</xdr:colOff>
      <xdr:row>104</xdr:row>
      <xdr:rowOff>23622</xdr:rowOff>
    </xdr:to>
    <xdr:cxnSp macro="">
      <xdr:nvCxnSpPr>
        <xdr:cNvPr id="428" name="直線コネクタ 427">
          <a:extLst>
            <a:ext uri="{FF2B5EF4-FFF2-40B4-BE49-F238E27FC236}">
              <a16:creationId xmlns:a16="http://schemas.microsoft.com/office/drawing/2014/main" id="{C1503F2F-2FD5-47A7-8CA4-EBFFE6C80DB8}"/>
            </a:ext>
          </a:extLst>
        </xdr:cNvPr>
        <xdr:cNvCxnSpPr/>
      </xdr:nvCxnSpPr>
      <xdr:spPr>
        <a:xfrm>
          <a:off x="1828800" y="16956024"/>
          <a:ext cx="79057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7113</xdr:rowOff>
    </xdr:from>
    <xdr:to>
      <xdr:col>6</xdr:col>
      <xdr:colOff>38100</xdr:colOff>
      <xdr:row>104</xdr:row>
      <xdr:rowOff>108713</xdr:rowOff>
    </xdr:to>
    <xdr:sp macro="" textlink="">
      <xdr:nvSpPr>
        <xdr:cNvPr id="429" name="楕円 428">
          <a:extLst>
            <a:ext uri="{FF2B5EF4-FFF2-40B4-BE49-F238E27FC236}">
              <a16:creationId xmlns:a16="http://schemas.microsoft.com/office/drawing/2014/main" id="{133A74ED-B703-4A17-818A-163A6642BE13}"/>
            </a:ext>
          </a:extLst>
        </xdr:cNvPr>
        <xdr:cNvSpPr/>
      </xdr:nvSpPr>
      <xdr:spPr>
        <a:xfrm>
          <a:off x="981075" y="169838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153924</xdr:rowOff>
    </xdr:from>
    <xdr:to>
      <xdr:col>10</xdr:col>
      <xdr:colOff>114300</xdr:colOff>
      <xdr:row>104</xdr:row>
      <xdr:rowOff>57913</xdr:rowOff>
    </xdr:to>
    <xdr:cxnSp macro="">
      <xdr:nvCxnSpPr>
        <xdr:cNvPr id="430" name="直線コネクタ 429">
          <a:extLst>
            <a:ext uri="{FF2B5EF4-FFF2-40B4-BE49-F238E27FC236}">
              <a16:creationId xmlns:a16="http://schemas.microsoft.com/office/drawing/2014/main" id="{F8E36CF4-CABA-4254-B82D-3263982A06AC}"/>
            </a:ext>
          </a:extLst>
        </xdr:cNvPr>
        <xdr:cNvCxnSpPr/>
      </xdr:nvCxnSpPr>
      <xdr:spPr>
        <a:xfrm flipV="1">
          <a:off x="1028700" y="16956024"/>
          <a:ext cx="8001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24401</xdr:rowOff>
    </xdr:from>
    <xdr:ext cx="405111" cy="259045"/>
    <xdr:sp macro="" textlink="">
      <xdr:nvSpPr>
        <xdr:cNvPr id="431" name="n_1aveValue【市民会館】&#10;有形固定資産減価償却率">
          <a:extLst>
            <a:ext uri="{FF2B5EF4-FFF2-40B4-BE49-F238E27FC236}">
              <a16:creationId xmlns:a16="http://schemas.microsoft.com/office/drawing/2014/main" id="{C04781D1-AC21-4D40-9C43-4B1E71400F48}"/>
            </a:ext>
          </a:extLst>
        </xdr:cNvPr>
        <xdr:cNvSpPr txBox="1"/>
      </xdr:nvSpPr>
      <xdr:spPr>
        <a:xfrm>
          <a:off x="3239144" y="17172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168419</xdr:rowOff>
    </xdr:from>
    <xdr:ext cx="405111" cy="259045"/>
    <xdr:sp macro="" textlink="">
      <xdr:nvSpPr>
        <xdr:cNvPr id="432" name="n_2aveValue【市民会館】&#10;有形固定資産減価償却率">
          <a:extLst>
            <a:ext uri="{FF2B5EF4-FFF2-40B4-BE49-F238E27FC236}">
              <a16:creationId xmlns:a16="http://schemas.microsoft.com/office/drawing/2014/main" id="{25A8DE7A-EDB4-44D1-97F2-58C03214A155}"/>
            </a:ext>
          </a:extLst>
        </xdr:cNvPr>
        <xdr:cNvSpPr txBox="1"/>
      </xdr:nvSpPr>
      <xdr:spPr>
        <a:xfrm>
          <a:off x="2439044" y="1714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51833</xdr:rowOff>
    </xdr:from>
    <xdr:ext cx="405111" cy="259045"/>
    <xdr:sp macro="" textlink="">
      <xdr:nvSpPr>
        <xdr:cNvPr id="433" name="n_3aveValue【市民会館】&#10;有形固定資産減価償却率">
          <a:extLst>
            <a:ext uri="{FF2B5EF4-FFF2-40B4-BE49-F238E27FC236}">
              <a16:creationId xmlns:a16="http://schemas.microsoft.com/office/drawing/2014/main" id="{96DC7390-6366-4FC2-B7E0-4796E5816146}"/>
            </a:ext>
          </a:extLst>
        </xdr:cNvPr>
        <xdr:cNvSpPr txBox="1"/>
      </xdr:nvSpPr>
      <xdr:spPr>
        <a:xfrm>
          <a:off x="1648469" y="171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33545</xdr:rowOff>
    </xdr:from>
    <xdr:ext cx="405111" cy="259045"/>
    <xdr:sp macro="" textlink="">
      <xdr:nvSpPr>
        <xdr:cNvPr id="434" name="n_4aveValue【市民会館】&#10;有形固定資産減価償却率">
          <a:extLst>
            <a:ext uri="{FF2B5EF4-FFF2-40B4-BE49-F238E27FC236}">
              <a16:creationId xmlns:a16="http://schemas.microsoft.com/office/drawing/2014/main" id="{7892731F-4A42-4CB2-82B6-8870AA1870E1}"/>
            </a:ext>
          </a:extLst>
        </xdr:cNvPr>
        <xdr:cNvSpPr txBox="1"/>
      </xdr:nvSpPr>
      <xdr:spPr>
        <a:xfrm>
          <a:off x="848369" y="1717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6366</xdr:rowOff>
    </xdr:from>
    <xdr:ext cx="405111" cy="259045"/>
    <xdr:sp macro="" textlink="">
      <xdr:nvSpPr>
        <xdr:cNvPr id="435" name="n_1mainValue【市民会館】&#10;有形固定資産減価償却率">
          <a:extLst>
            <a:ext uri="{FF2B5EF4-FFF2-40B4-BE49-F238E27FC236}">
              <a16:creationId xmlns:a16="http://schemas.microsoft.com/office/drawing/2014/main" id="{8C6355E0-7ACD-48C7-A145-529BEEBE0851}"/>
            </a:ext>
          </a:extLst>
        </xdr:cNvPr>
        <xdr:cNvSpPr txBox="1"/>
      </xdr:nvSpPr>
      <xdr:spPr>
        <a:xfrm>
          <a:off x="3239144" y="1681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90949</xdr:rowOff>
    </xdr:from>
    <xdr:ext cx="405111" cy="259045"/>
    <xdr:sp macro="" textlink="">
      <xdr:nvSpPr>
        <xdr:cNvPr id="436" name="n_2mainValue【市民会館】&#10;有形固定資産減価償却率">
          <a:extLst>
            <a:ext uri="{FF2B5EF4-FFF2-40B4-BE49-F238E27FC236}">
              <a16:creationId xmlns:a16="http://schemas.microsoft.com/office/drawing/2014/main" id="{150C007E-8151-48DA-945F-0D3CA0F82AA5}"/>
            </a:ext>
          </a:extLst>
        </xdr:cNvPr>
        <xdr:cNvSpPr txBox="1"/>
      </xdr:nvSpPr>
      <xdr:spPr>
        <a:xfrm>
          <a:off x="2439044" y="1671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49801</xdr:rowOff>
    </xdr:from>
    <xdr:ext cx="405111" cy="259045"/>
    <xdr:sp macro="" textlink="">
      <xdr:nvSpPr>
        <xdr:cNvPr id="437" name="n_3mainValue【市民会館】&#10;有形固定資産減価償却率">
          <a:extLst>
            <a:ext uri="{FF2B5EF4-FFF2-40B4-BE49-F238E27FC236}">
              <a16:creationId xmlns:a16="http://schemas.microsoft.com/office/drawing/2014/main" id="{6C915496-4459-4212-BEFB-14D2ED1BC020}"/>
            </a:ext>
          </a:extLst>
        </xdr:cNvPr>
        <xdr:cNvSpPr txBox="1"/>
      </xdr:nvSpPr>
      <xdr:spPr>
        <a:xfrm>
          <a:off x="1648469" y="16677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125240</xdr:rowOff>
    </xdr:from>
    <xdr:ext cx="405111" cy="259045"/>
    <xdr:sp macro="" textlink="">
      <xdr:nvSpPr>
        <xdr:cNvPr id="438" name="n_4mainValue【市民会館】&#10;有形固定資産減価償却率">
          <a:extLst>
            <a:ext uri="{FF2B5EF4-FFF2-40B4-BE49-F238E27FC236}">
              <a16:creationId xmlns:a16="http://schemas.microsoft.com/office/drawing/2014/main" id="{ADBF1F83-610B-443F-8068-5EFFBD18E514}"/>
            </a:ext>
          </a:extLst>
        </xdr:cNvPr>
        <xdr:cNvSpPr txBox="1"/>
      </xdr:nvSpPr>
      <xdr:spPr>
        <a:xfrm>
          <a:off x="848369" y="16752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CB4E65D2-F60E-4344-97D0-DEEC373B1025}"/>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29199DBB-EED9-4E9B-B44C-0583C28FB4A5}"/>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7A420917-38FB-4C69-9F26-14255977D0D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65D085F-5561-4082-8AE7-0DB638B3AA2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D25F67F5-DC47-4A40-A957-03B936B1722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EF9D9910-B186-4C49-9352-1B306725BCD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40EF4464-88EA-48B8-89A0-B89580ACF51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9890795-812C-45A9-BBF0-D637BEA0FA0D}"/>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C599EC2A-5DA9-4247-BA1C-6357C8976B0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AE1E65C7-37F1-4E31-AFD9-38701B34C239}"/>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9FA2D735-78C3-45BE-9A47-D017C1DBC7C3}"/>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AA14E793-665E-4E81-AA4F-8561DFC88117}"/>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86BDDB14-94FC-4F2F-A53F-2DD915B4EACE}"/>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44AF615E-205C-44AE-B65C-61675AC94C28}"/>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CFDCAF28-E135-4A6E-81DE-4DA1F75278E8}"/>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A735DD51-8828-4933-AB54-F7C17AF7D27C}"/>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EFA94147-3CB1-4029-9D50-3B46521FA80E}"/>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6186DC60-0739-40A8-95E0-91752199BD75}"/>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52C22A51-0451-4E57-9CAB-0A9D53473F7C}"/>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3E94B557-2352-4D46-BDE8-7931F58BAE72}"/>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D40E1B35-174C-4449-BA33-6E6AD4BD93E5}"/>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6BE1C735-236E-41DC-8BBC-F52C639FEA15}"/>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5DDEE070-4F44-4B45-9D75-08931016A783}"/>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125730</xdr:rowOff>
    </xdr:from>
    <xdr:to>
      <xdr:col>54</xdr:col>
      <xdr:colOff>189865</xdr:colOff>
      <xdr:row>107</xdr:row>
      <xdr:rowOff>102870</xdr:rowOff>
    </xdr:to>
    <xdr:cxnSp macro="">
      <xdr:nvCxnSpPr>
        <xdr:cNvPr id="462" name="直線コネクタ 461">
          <a:extLst>
            <a:ext uri="{FF2B5EF4-FFF2-40B4-BE49-F238E27FC236}">
              <a16:creationId xmlns:a16="http://schemas.microsoft.com/office/drawing/2014/main" id="{6E0DEFFC-9F01-4AFF-95F2-D9DBE82D0993}"/>
            </a:ext>
          </a:extLst>
        </xdr:cNvPr>
        <xdr:cNvCxnSpPr/>
      </xdr:nvCxnSpPr>
      <xdr:spPr>
        <a:xfrm flipV="1">
          <a:off x="9429115" y="16238855"/>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106697</xdr:rowOff>
    </xdr:from>
    <xdr:ext cx="469744" cy="259045"/>
    <xdr:sp macro="" textlink="">
      <xdr:nvSpPr>
        <xdr:cNvPr id="463" name="【市民会館】&#10;一人当たり面積最小値テキスト">
          <a:extLst>
            <a:ext uri="{FF2B5EF4-FFF2-40B4-BE49-F238E27FC236}">
              <a16:creationId xmlns:a16="http://schemas.microsoft.com/office/drawing/2014/main" id="{CAEC8FBA-DFD7-4279-99D3-4CE578DF80C8}"/>
            </a:ext>
          </a:extLst>
        </xdr:cNvPr>
        <xdr:cNvSpPr txBox="1"/>
      </xdr:nvSpPr>
      <xdr:spPr>
        <a:xfrm>
          <a:off x="9467850"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102870</xdr:rowOff>
    </xdr:from>
    <xdr:to>
      <xdr:col>55</xdr:col>
      <xdr:colOff>88900</xdr:colOff>
      <xdr:row>107</xdr:row>
      <xdr:rowOff>102870</xdr:rowOff>
    </xdr:to>
    <xdr:cxnSp macro="">
      <xdr:nvCxnSpPr>
        <xdr:cNvPr id="464" name="直線コネクタ 463">
          <a:extLst>
            <a:ext uri="{FF2B5EF4-FFF2-40B4-BE49-F238E27FC236}">
              <a16:creationId xmlns:a16="http://schemas.microsoft.com/office/drawing/2014/main" id="{9517C5A5-676D-4E61-A8B7-F0F1757678FB}"/>
            </a:ext>
          </a:extLst>
        </xdr:cNvPr>
        <xdr:cNvCxnSpPr/>
      </xdr:nvCxnSpPr>
      <xdr:spPr>
        <a:xfrm>
          <a:off x="9363075" y="175939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72407</xdr:rowOff>
    </xdr:from>
    <xdr:ext cx="469744" cy="259045"/>
    <xdr:sp macro="" textlink="">
      <xdr:nvSpPr>
        <xdr:cNvPr id="465" name="【市民会館】&#10;一人当たり面積最大値テキスト">
          <a:extLst>
            <a:ext uri="{FF2B5EF4-FFF2-40B4-BE49-F238E27FC236}">
              <a16:creationId xmlns:a16="http://schemas.microsoft.com/office/drawing/2014/main" id="{985624B1-3D73-4DF6-A5A2-A5F5E2D5B1A9}"/>
            </a:ext>
          </a:extLst>
        </xdr:cNvPr>
        <xdr:cNvSpPr txBox="1"/>
      </xdr:nvSpPr>
      <xdr:spPr>
        <a:xfrm>
          <a:off x="9467850" y="1601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125730</xdr:rowOff>
    </xdr:from>
    <xdr:to>
      <xdr:col>55</xdr:col>
      <xdr:colOff>88900</xdr:colOff>
      <xdr:row>99</xdr:row>
      <xdr:rowOff>125730</xdr:rowOff>
    </xdr:to>
    <xdr:cxnSp macro="">
      <xdr:nvCxnSpPr>
        <xdr:cNvPr id="466" name="直線コネクタ 465">
          <a:extLst>
            <a:ext uri="{FF2B5EF4-FFF2-40B4-BE49-F238E27FC236}">
              <a16:creationId xmlns:a16="http://schemas.microsoft.com/office/drawing/2014/main" id="{15D6BEC1-AB23-4C4A-92CB-77CB756814EE}"/>
            </a:ext>
          </a:extLst>
        </xdr:cNvPr>
        <xdr:cNvCxnSpPr/>
      </xdr:nvCxnSpPr>
      <xdr:spPr>
        <a:xfrm>
          <a:off x="9363075" y="162388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151147</xdr:rowOff>
    </xdr:from>
    <xdr:ext cx="469744" cy="259045"/>
    <xdr:sp macro="" textlink="">
      <xdr:nvSpPr>
        <xdr:cNvPr id="467" name="【市民会館】&#10;一人当たり面積平均値テキスト">
          <a:extLst>
            <a:ext uri="{FF2B5EF4-FFF2-40B4-BE49-F238E27FC236}">
              <a16:creationId xmlns:a16="http://schemas.microsoft.com/office/drawing/2014/main" id="{CFE71E0C-2A2F-400B-92DE-64D6352358FE}"/>
            </a:ext>
          </a:extLst>
        </xdr:cNvPr>
        <xdr:cNvSpPr txBox="1"/>
      </xdr:nvSpPr>
      <xdr:spPr>
        <a:xfrm>
          <a:off x="9467850" y="1678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128270</xdr:rowOff>
    </xdr:from>
    <xdr:to>
      <xdr:col>55</xdr:col>
      <xdr:colOff>50800</xdr:colOff>
      <xdr:row>104</xdr:row>
      <xdr:rowOff>58420</xdr:rowOff>
    </xdr:to>
    <xdr:sp macro="" textlink="">
      <xdr:nvSpPr>
        <xdr:cNvPr id="468" name="フローチャート: 判断 467">
          <a:extLst>
            <a:ext uri="{FF2B5EF4-FFF2-40B4-BE49-F238E27FC236}">
              <a16:creationId xmlns:a16="http://schemas.microsoft.com/office/drawing/2014/main" id="{646CCCC0-A477-46B8-B27C-6DC3135475F5}"/>
            </a:ext>
          </a:extLst>
        </xdr:cNvPr>
        <xdr:cNvSpPr/>
      </xdr:nvSpPr>
      <xdr:spPr>
        <a:xfrm>
          <a:off x="9401175" y="1692719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82550</xdr:rowOff>
    </xdr:from>
    <xdr:to>
      <xdr:col>50</xdr:col>
      <xdr:colOff>165100</xdr:colOff>
      <xdr:row>104</xdr:row>
      <xdr:rowOff>12700</xdr:rowOff>
    </xdr:to>
    <xdr:sp macro="" textlink="">
      <xdr:nvSpPr>
        <xdr:cNvPr id="469" name="フローチャート: 判断 468">
          <a:extLst>
            <a:ext uri="{FF2B5EF4-FFF2-40B4-BE49-F238E27FC236}">
              <a16:creationId xmlns:a16="http://schemas.microsoft.com/office/drawing/2014/main" id="{78C188B5-7626-4E7B-8892-84ED1BA568A7}"/>
            </a:ext>
          </a:extLst>
        </xdr:cNvPr>
        <xdr:cNvSpPr/>
      </xdr:nvSpPr>
      <xdr:spPr>
        <a:xfrm>
          <a:off x="8639175" y="16887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33020</xdr:rowOff>
    </xdr:from>
    <xdr:to>
      <xdr:col>46</xdr:col>
      <xdr:colOff>38100</xdr:colOff>
      <xdr:row>104</xdr:row>
      <xdr:rowOff>134620</xdr:rowOff>
    </xdr:to>
    <xdr:sp macro="" textlink="">
      <xdr:nvSpPr>
        <xdr:cNvPr id="470" name="フローチャート: 判断 469">
          <a:extLst>
            <a:ext uri="{FF2B5EF4-FFF2-40B4-BE49-F238E27FC236}">
              <a16:creationId xmlns:a16="http://schemas.microsoft.com/office/drawing/2014/main" id="{C95F8483-CD39-422B-89B9-FDD1AD874337}"/>
            </a:ext>
          </a:extLst>
        </xdr:cNvPr>
        <xdr:cNvSpPr/>
      </xdr:nvSpPr>
      <xdr:spPr>
        <a:xfrm>
          <a:off x="7839075" y="170033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67311</xdr:rowOff>
    </xdr:from>
    <xdr:to>
      <xdr:col>41</xdr:col>
      <xdr:colOff>101600</xdr:colOff>
      <xdr:row>103</xdr:row>
      <xdr:rowOff>168911</xdr:rowOff>
    </xdr:to>
    <xdr:sp macro="" textlink="">
      <xdr:nvSpPr>
        <xdr:cNvPr id="471" name="フローチャート: 判断 470">
          <a:extLst>
            <a:ext uri="{FF2B5EF4-FFF2-40B4-BE49-F238E27FC236}">
              <a16:creationId xmlns:a16="http://schemas.microsoft.com/office/drawing/2014/main" id="{E68A5E17-207D-4257-955B-ECB07561B3B0}"/>
            </a:ext>
          </a:extLst>
        </xdr:cNvPr>
        <xdr:cNvSpPr/>
      </xdr:nvSpPr>
      <xdr:spPr>
        <a:xfrm>
          <a:off x="7029450" y="168662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116839</xdr:rowOff>
    </xdr:from>
    <xdr:to>
      <xdr:col>36</xdr:col>
      <xdr:colOff>165100</xdr:colOff>
      <xdr:row>103</xdr:row>
      <xdr:rowOff>46989</xdr:rowOff>
    </xdr:to>
    <xdr:sp macro="" textlink="">
      <xdr:nvSpPr>
        <xdr:cNvPr id="472" name="フローチャート: 判断 471">
          <a:extLst>
            <a:ext uri="{FF2B5EF4-FFF2-40B4-BE49-F238E27FC236}">
              <a16:creationId xmlns:a16="http://schemas.microsoft.com/office/drawing/2014/main" id="{55CE095E-BA55-4AA4-A939-8A671293220E}"/>
            </a:ext>
          </a:extLst>
        </xdr:cNvPr>
        <xdr:cNvSpPr/>
      </xdr:nvSpPr>
      <xdr:spPr>
        <a:xfrm>
          <a:off x="6238875" y="16747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95C074B-2F80-4BD3-A5C8-C999914DEBB6}"/>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36D756A-77A0-4BD1-87BA-B7325C67F2D9}"/>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022D946-D39E-45C5-AB65-ED15ABAAE7DE}"/>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BEB9C54-0A2F-4BC1-9313-D1815852D41A}"/>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CC9B7A3-42C4-43E5-97D1-485B3D573F1D}"/>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135889</xdr:rowOff>
    </xdr:from>
    <xdr:to>
      <xdr:col>55</xdr:col>
      <xdr:colOff>50800</xdr:colOff>
      <xdr:row>104</xdr:row>
      <xdr:rowOff>66039</xdr:rowOff>
    </xdr:to>
    <xdr:sp macro="" textlink="">
      <xdr:nvSpPr>
        <xdr:cNvPr id="478" name="楕円 477">
          <a:extLst>
            <a:ext uri="{FF2B5EF4-FFF2-40B4-BE49-F238E27FC236}">
              <a16:creationId xmlns:a16="http://schemas.microsoft.com/office/drawing/2014/main" id="{3A21A600-D026-493B-BFF0-CF74A24DB9F1}"/>
            </a:ext>
          </a:extLst>
        </xdr:cNvPr>
        <xdr:cNvSpPr/>
      </xdr:nvSpPr>
      <xdr:spPr>
        <a:xfrm>
          <a:off x="9401175" y="1693798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114316</xdr:rowOff>
    </xdr:from>
    <xdr:ext cx="469744" cy="259045"/>
    <xdr:sp macro="" textlink="">
      <xdr:nvSpPr>
        <xdr:cNvPr id="479" name="【市民会館】&#10;一人当たり面積該当値テキスト">
          <a:extLst>
            <a:ext uri="{FF2B5EF4-FFF2-40B4-BE49-F238E27FC236}">
              <a16:creationId xmlns:a16="http://schemas.microsoft.com/office/drawing/2014/main" id="{781D4F7D-A7E1-4269-9AE6-9245A71FCDDA}"/>
            </a:ext>
          </a:extLst>
        </xdr:cNvPr>
        <xdr:cNvSpPr txBox="1"/>
      </xdr:nvSpPr>
      <xdr:spPr>
        <a:xfrm>
          <a:off x="946785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143511</xdr:rowOff>
    </xdr:from>
    <xdr:to>
      <xdr:col>50</xdr:col>
      <xdr:colOff>165100</xdr:colOff>
      <xdr:row>104</xdr:row>
      <xdr:rowOff>73661</xdr:rowOff>
    </xdr:to>
    <xdr:sp macro="" textlink="">
      <xdr:nvSpPr>
        <xdr:cNvPr id="480" name="楕円 479">
          <a:extLst>
            <a:ext uri="{FF2B5EF4-FFF2-40B4-BE49-F238E27FC236}">
              <a16:creationId xmlns:a16="http://schemas.microsoft.com/office/drawing/2014/main" id="{471821E9-E2E2-43DB-A7DD-EE308D8EA4C1}"/>
            </a:ext>
          </a:extLst>
        </xdr:cNvPr>
        <xdr:cNvSpPr/>
      </xdr:nvSpPr>
      <xdr:spPr>
        <a:xfrm>
          <a:off x="8639175" y="169424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15239</xdr:rowOff>
    </xdr:from>
    <xdr:to>
      <xdr:col>55</xdr:col>
      <xdr:colOff>0</xdr:colOff>
      <xdr:row>104</xdr:row>
      <xdr:rowOff>22861</xdr:rowOff>
    </xdr:to>
    <xdr:cxnSp macro="">
      <xdr:nvCxnSpPr>
        <xdr:cNvPr id="481" name="直線コネクタ 480">
          <a:extLst>
            <a:ext uri="{FF2B5EF4-FFF2-40B4-BE49-F238E27FC236}">
              <a16:creationId xmlns:a16="http://schemas.microsoft.com/office/drawing/2014/main" id="{B891F20C-5DAB-4291-934B-61FAD2E93B9C}"/>
            </a:ext>
          </a:extLst>
        </xdr:cNvPr>
        <xdr:cNvCxnSpPr/>
      </xdr:nvCxnSpPr>
      <xdr:spPr>
        <a:xfrm flipV="1">
          <a:off x="8686800" y="16985614"/>
          <a:ext cx="74295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151130</xdr:rowOff>
    </xdr:from>
    <xdr:to>
      <xdr:col>46</xdr:col>
      <xdr:colOff>38100</xdr:colOff>
      <xdr:row>104</xdr:row>
      <xdr:rowOff>81280</xdr:rowOff>
    </xdr:to>
    <xdr:sp macro="" textlink="">
      <xdr:nvSpPr>
        <xdr:cNvPr id="482" name="楕円 481">
          <a:extLst>
            <a:ext uri="{FF2B5EF4-FFF2-40B4-BE49-F238E27FC236}">
              <a16:creationId xmlns:a16="http://schemas.microsoft.com/office/drawing/2014/main" id="{9EBC0855-C7E2-4E64-B437-538931F8D763}"/>
            </a:ext>
          </a:extLst>
        </xdr:cNvPr>
        <xdr:cNvSpPr/>
      </xdr:nvSpPr>
      <xdr:spPr>
        <a:xfrm>
          <a:off x="7839075" y="169532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22861</xdr:rowOff>
    </xdr:from>
    <xdr:to>
      <xdr:col>50</xdr:col>
      <xdr:colOff>114300</xdr:colOff>
      <xdr:row>104</xdr:row>
      <xdr:rowOff>30480</xdr:rowOff>
    </xdr:to>
    <xdr:cxnSp macro="">
      <xdr:nvCxnSpPr>
        <xdr:cNvPr id="483" name="直線コネクタ 482">
          <a:extLst>
            <a:ext uri="{FF2B5EF4-FFF2-40B4-BE49-F238E27FC236}">
              <a16:creationId xmlns:a16="http://schemas.microsoft.com/office/drawing/2014/main" id="{A91919E7-0461-4C19-ACC8-FFC36507C7F1}"/>
            </a:ext>
          </a:extLst>
        </xdr:cNvPr>
        <xdr:cNvCxnSpPr/>
      </xdr:nvCxnSpPr>
      <xdr:spPr>
        <a:xfrm flipV="1">
          <a:off x="7886700" y="16999586"/>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158750</xdr:rowOff>
    </xdr:from>
    <xdr:to>
      <xdr:col>41</xdr:col>
      <xdr:colOff>101600</xdr:colOff>
      <xdr:row>104</xdr:row>
      <xdr:rowOff>88900</xdr:rowOff>
    </xdr:to>
    <xdr:sp macro="" textlink="">
      <xdr:nvSpPr>
        <xdr:cNvPr id="484" name="楕円 483">
          <a:extLst>
            <a:ext uri="{FF2B5EF4-FFF2-40B4-BE49-F238E27FC236}">
              <a16:creationId xmlns:a16="http://schemas.microsoft.com/office/drawing/2014/main" id="{C48DEA74-19CF-4CC5-93F6-0A7D68B646D9}"/>
            </a:ext>
          </a:extLst>
        </xdr:cNvPr>
        <xdr:cNvSpPr/>
      </xdr:nvSpPr>
      <xdr:spPr>
        <a:xfrm>
          <a:off x="7029450" y="16964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30480</xdr:rowOff>
    </xdr:from>
    <xdr:to>
      <xdr:col>45</xdr:col>
      <xdr:colOff>177800</xdr:colOff>
      <xdr:row>104</xdr:row>
      <xdr:rowOff>38100</xdr:rowOff>
    </xdr:to>
    <xdr:cxnSp macro="">
      <xdr:nvCxnSpPr>
        <xdr:cNvPr id="485" name="直線コネクタ 484">
          <a:extLst>
            <a:ext uri="{FF2B5EF4-FFF2-40B4-BE49-F238E27FC236}">
              <a16:creationId xmlns:a16="http://schemas.microsoft.com/office/drawing/2014/main" id="{464DA94C-C6EE-4A55-A5A0-1CE83A14A3C0}"/>
            </a:ext>
          </a:extLst>
        </xdr:cNvPr>
        <xdr:cNvCxnSpPr/>
      </xdr:nvCxnSpPr>
      <xdr:spPr>
        <a:xfrm flipV="1">
          <a:off x="7077075" y="17000855"/>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82550</xdr:rowOff>
    </xdr:from>
    <xdr:to>
      <xdr:col>36</xdr:col>
      <xdr:colOff>165100</xdr:colOff>
      <xdr:row>104</xdr:row>
      <xdr:rowOff>12700</xdr:rowOff>
    </xdr:to>
    <xdr:sp macro="" textlink="">
      <xdr:nvSpPr>
        <xdr:cNvPr id="486" name="楕円 485">
          <a:extLst>
            <a:ext uri="{FF2B5EF4-FFF2-40B4-BE49-F238E27FC236}">
              <a16:creationId xmlns:a16="http://schemas.microsoft.com/office/drawing/2014/main" id="{BE3EF46D-256F-46D8-8CFE-C68EC24A48DB}"/>
            </a:ext>
          </a:extLst>
        </xdr:cNvPr>
        <xdr:cNvSpPr/>
      </xdr:nvSpPr>
      <xdr:spPr>
        <a:xfrm>
          <a:off x="6238875" y="16887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133350</xdr:rowOff>
    </xdr:from>
    <xdr:to>
      <xdr:col>41</xdr:col>
      <xdr:colOff>50800</xdr:colOff>
      <xdr:row>104</xdr:row>
      <xdr:rowOff>38100</xdr:rowOff>
    </xdr:to>
    <xdr:cxnSp macro="">
      <xdr:nvCxnSpPr>
        <xdr:cNvPr id="487" name="直線コネクタ 486">
          <a:extLst>
            <a:ext uri="{FF2B5EF4-FFF2-40B4-BE49-F238E27FC236}">
              <a16:creationId xmlns:a16="http://schemas.microsoft.com/office/drawing/2014/main" id="{B6A73E72-1BF1-4202-A58D-48D0F5ED3A29}"/>
            </a:ext>
          </a:extLst>
        </xdr:cNvPr>
        <xdr:cNvCxnSpPr/>
      </xdr:nvCxnSpPr>
      <xdr:spPr>
        <a:xfrm>
          <a:off x="6286500" y="16935450"/>
          <a:ext cx="7905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29227</xdr:rowOff>
    </xdr:from>
    <xdr:ext cx="469744" cy="259045"/>
    <xdr:sp macro="" textlink="">
      <xdr:nvSpPr>
        <xdr:cNvPr id="488" name="n_1aveValue【市民会館】&#10;一人当たり面積">
          <a:extLst>
            <a:ext uri="{FF2B5EF4-FFF2-40B4-BE49-F238E27FC236}">
              <a16:creationId xmlns:a16="http://schemas.microsoft.com/office/drawing/2014/main" id="{EDE42DBC-E11D-44E0-81E0-3ED0B8578639}"/>
            </a:ext>
          </a:extLst>
        </xdr:cNvPr>
        <xdr:cNvSpPr txBox="1"/>
      </xdr:nvSpPr>
      <xdr:spPr>
        <a:xfrm>
          <a:off x="8458277" y="166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125747</xdr:rowOff>
    </xdr:from>
    <xdr:ext cx="469744" cy="259045"/>
    <xdr:sp macro="" textlink="">
      <xdr:nvSpPr>
        <xdr:cNvPr id="489" name="n_2aveValue【市民会館】&#10;一人当たり面積">
          <a:extLst>
            <a:ext uri="{FF2B5EF4-FFF2-40B4-BE49-F238E27FC236}">
              <a16:creationId xmlns:a16="http://schemas.microsoft.com/office/drawing/2014/main" id="{D8B3DF8F-94E2-4E7E-9A29-D4ED0DEAAC4B}"/>
            </a:ext>
          </a:extLst>
        </xdr:cNvPr>
        <xdr:cNvSpPr txBox="1"/>
      </xdr:nvSpPr>
      <xdr:spPr>
        <a:xfrm>
          <a:off x="7677227" y="1709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13988</xdr:rowOff>
    </xdr:from>
    <xdr:ext cx="469744" cy="259045"/>
    <xdr:sp macro="" textlink="">
      <xdr:nvSpPr>
        <xdr:cNvPr id="490" name="n_3aveValue【市民会館】&#10;一人当たり面積">
          <a:extLst>
            <a:ext uri="{FF2B5EF4-FFF2-40B4-BE49-F238E27FC236}">
              <a16:creationId xmlns:a16="http://schemas.microsoft.com/office/drawing/2014/main" id="{D5927A21-9C77-49B7-9FCF-15AC9B533C2E}"/>
            </a:ext>
          </a:extLst>
        </xdr:cNvPr>
        <xdr:cNvSpPr txBox="1"/>
      </xdr:nvSpPr>
      <xdr:spPr>
        <a:xfrm>
          <a:off x="6867602" y="1664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63516</xdr:rowOff>
    </xdr:from>
    <xdr:ext cx="469744" cy="259045"/>
    <xdr:sp macro="" textlink="">
      <xdr:nvSpPr>
        <xdr:cNvPr id="491" name="n_4aveValue【市民会館】&#10;一人当たり面積">
          <a:extLst>
            <a:ext uri="{FF2B5EF4-FFF2-40B4-BE49-F238E27FC236}">
              <a16:creationId xmlns:a16="http://schemas.microsoft.com/office/drawing/2014/main" id="{B4B47188-D1C8-42CD-9B62-98E857E07236}"/>
            </a:ext>
          </a:extLst>
        </xdr:cNvPr>
        <xdr:cNvSpPr txBox="1"/>
      </xdr:nvSpPr>
      <xdr:spPr>
        <a:xfrm>
          <a:off x="6067502" y="1652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64788</xdr:rowOff>
    </xdr:from>
    <xdr:ext cx="469744" cy="259045"/>
    <xdr:sp macro="" textlink="">
      <xdr:nvSpPr>
        <xdr:cNvPr id="492" name="n_1mainValue【市民会館】&#10;一人当たり面積">
          <a:extLst>
            <a:ext uri="{FF2B5EF4-FFF2-40B4-BE49-F238E27FC236}">
              <a16:creationId xmlns:a16="http://schemas.microsoft.com/office/drawing/2014/main" id="{1C19ADAC-DFA1-44D9-86B7-1F578D69FFF9}"/>
            </a:ext>
          </a:extLst>
        </xdr:cNvPr>
        <xdr:cNvSpPr txBox="1"/>
      </xdr:nvSpPr>
      <xdr:spPr>
        <a:xfrm>
          <a:off x="8458277" y="1704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97807</xdr:rowOff>
    </xdr:from>
    <xdr:ext cx="469744" cy="259045"/>
    <xdr:sp macro="" textlink="">
      <xdr:nvSpPr>
        <xdr:cNvPr id="493" name="n_2mainValue【市民会館】&#10;一人当たり面積">
          <a:extLst>
            <a:ext uri="{FF2B5EF4-FFF2-40B4-BE49-F238E27FC236}">
              <a16:creationId xmlns:a16="http://schemas.microsoft.com/office/drawing/2014/main" id="{5792DE08-E13F-49F4-BDD5-B3A285A6263C}"/>
            </a:ext>
          </a:extLst>
        </xdr:cNvPr>
        <xdr:cNvSpPr txBox="1"/>
      </xdr:nvSpPr>
      <xdr:spPr>
        <a:xfrm>
          <a:off x="7677227" y="167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80027</xdr:rowOff>
    </xdr:from>
    <xdr:ext cx="469744" cy="259045"/>
    <xdr:sp macro="" textlink="">
      <xdr:nvSpPr>
        <xdr:cNvPr id="494" name="n_3mainValue【市民会館】&#10;一人当たり面積">
          <a:extLst>
            <a:ext uri="{FF2B5EF4-FFF2-40B4-BE49-F238E27FC236}">
              <a16:creationId xmlns:a16="http://schemas.microsoft.com/office/drawing/2014/main" id="{7C031ACB-D5D8-479C-B7E1-A6C1EB4E1546}"/>
            </a:ext>
          </a:extLst>
        </xdr:cNvPr>
        <xdr:cNvSpPr txBox="1"/>
      </xdr:nvSpPr>
      <xdr:spPr>
        <a:xfrm>
          <a:off x="6867602" y="170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3827</xdr:rowOff>
    </xdr:from>
    <xdr:ext cx="469744" cy="259045"/>
    <xdr:sp macro="" textlink="">
      <xdr:nvSpPr>
        <xdr:cNvPr id="495" name="n_4mainValue【市民会館】&#10;一人当たり面積">
          <a:extLst>
            <a:ext uri="{FF2B5EF4-FFF2-40B4-BE49-F238E27FC236}">
              <a16:creationId xmlns:a16="http://schemas.microsoft.com/office/drawing/2014/main" id="{CD3DCB28-B647-4D6F-B0D1-8F512937B139}"/>
            </a:ext>
          </a:extLst>
        </xdr:cNvPr>
        <xdr:cNvSpPr txBox="1"/>
      </xdr:nvSpPr>
      <xdr:spPr>
        <a:xfrm>
          <a:off x="6067502" y="1698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E0448FC1-DE87-4643-99C7-C9987331075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D788A746-050D-4818-A23B-336599998727}"/>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F344F412-0559-4167-8F5D-3A98B758168F}"/>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5E5A61A4-43AC-4DA6-8099-AAFCB1CB157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F8206457-353D-49D1-8123-B1E0F1C12E64}"/>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54286FA5-A25E-49AC-8057-2B54400CEE5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51B7743B-D62B-4C6E-8D92-573D187C126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EF9A9E56-F876-45AA-BFE9-8A41838A6D07}"/>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C30A8643-4EBE-41A5-90E0-64C1AE664B7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8385DE6-AD4B-47E2-8CEB-84F6D541AB9E}"/>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566DD4F0-7387-480E-844B-546A7C31BA3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1168EEE8-34FD-4EC0-8DB8-86E636697248}"/>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2B13D030-ACD5-4F04-9065-F0DEC8C78FE2}"/>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85E1FDBF-4D28-4349-824C-F0F34139D243}"/>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EF447AF2-9150-4E55-9FEF-44D347BF16D1}"/>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D71F3108-0C53-41BA-A72F-1EF2EDDBF98E}"/>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6E3DACB-05DC-4668-A184-82EBA398A690}"/>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7F0FCDE6-E233-4F25-9A16-A5B91782293B}"/>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2164E99A-A92D-4518-BF99-27C767366B5C}"/>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64CEBD87-DFCD-4287-A798-B316E069E5A8}"/>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EF761C5-DD2F-4C0D-ADA6-682A330C935E}"/>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646F82CB-8358-45F3-B1BF-BD1BDB7283F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6EAB752E-09BA-4F35-A3E3-8C0AE60132F1}"/>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118D6DBF-BC79-4E6E-80CB-0B3411B884EE}"/>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34290</xdr:rowOff>
    </xdr:to>
    <xdr:cxnSp macro="">
      <xdr:nvCxnSpPr>
        <xdr:cNvPr id="520" name="直線コネクタ 519">
          <a:extLst>
            <a:ext uri="{FF2B5EF4-FFF2-40B4-BE49-F238E27FC236}">
              <a16:creationId xmlns:a16="http://schemas.microsoft.com/office/drawing/2014/main" id="{901572A7-D55D-4AB3-97A3-2DFD90E1AF03}"/>
            </a:ext>
          </a:extLst>
        </xdr:cNvPr>
        <xdr:cNvCxnSpPr/>
      </xdr:nvCxnSpPr>
      <xdr:spPr>
        <a:xfrm flipV="1">
          <a:off x="14696439" y="5448300"/>
          <a:ext cx="0" cy="139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DAA55D50-8A30-436B-9A58-19706E3A0514}"/>
            </a:ext>
          </a:extLst>
        </xdr:cNvPr>
        <xdr:cNvSpPr txBox="1"/>
      </xdr:nvSpPr>
      <xdr:spPr>
        <a:xfrm>
          <a:off x="14735175"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522" name="直線コネクタ 521">
          <a:extLst>
            <a:ext uri="{FF2B5EF4-FFF2-40B4-BE49-F238E27FC236}">
              <a16:creationId xmlns:a16="http://schemas.microsoft.com/office/drawing/2014/main" id="{F5B9B0DA-ACC3-4421-A3BC-899AB4BC6F48}"/>
            </a:ext>
          </a:extLst>
        </xdr:cNvPr>
        <xdr:cNvCxnSpPr/>
      </xdr:nvCxnSpPr>
      <xdr:spPr>
        <a:xfrm>
          <a:off x="14611350" y="68414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97E97BB8-18BD-47E1-9503-2BF85DBB20F9}"/>
            </a:ext>
          </a:extLst>
        </xdr:cNvPr>
        <xdr:cNvSpPr txBox="1"/>
      </xdr:nvSpPr>
      <xdr:spPr>
        <a:xfrm>
          <a:off x="14735175" y="52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4" name="直線コネクタ 523">
          <a:extLst>
            <a:ext uri="{FF2B5EF4-FFF2-40B4-BE49-F238E27FC236}">
              <a16:creationId xmlns:a16="http://schemas.microsoft.com/office/drawing/2014/main" id="{A6CEE435-F240-44FD-BD8D-0F38C9B4A560}"/>
            </a:ext>
          </a:extLst>
        </xdr:cNvPr>
        <xdr:cNvCxnSpPr/>
      </xdr:nvCxnSpPr>
      <xdr:spPr>
        <a:xfrm>
          <a:off x="14611350" y="5448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22877</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BFC30D8C-19E9-44F0-BFF8-CBF618F27A25}"/>
            </a:ext>
          </a:extLst>
        </xdr:cNvPr>
        <xdr:cNvSpPr txBox="1"/>
      </xdr:nvSpPr>
      <xdr:spPr>
        <a:xfrm>
          <a:off x="14735175" y="5864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44450</xdr:rowOff>
    </xdr:from>
    <xdr:to>
      <xdr:col>85</xdr:col>
      <xdr:colOff>177800</xdr:colOff>
      <xdr:row>36</xdr:row>
      <xdr:rowOff>146050</xdr:rowOff>
    </xdr:to>
    <xdr:sp macro="" textlink="">
      <xdr:nvSpPr>
        <xdr:cNvPr id="526" name="フローチャート: 判断 525">
          <a:extLst>
            <a:ext uri="{FF2B5EF4-FFF2-40B4-BE49-F238E27FC236}">
              <a16:creationId xmlns:a16="http://schemas.microsoft.com/office/drawing/2014/main" id="{E8DD1A5A-39CA-4090-828B-E4B6255113B1}"/>
            </a:ext>
          </a:extLst>
        </xdr:cNvPr>
        <xdr:cNvSpPr/>
      </xdr:nvSpPr>
      <xdr:spPr>
        <a:xfrm>
          <a:off x="14649450" y="58864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527" name="フローチャート: 判断 526">
          <a:extLst>
            <a:ext uri="{FF2B5EF4-FFF2-40B4-BE49-F238E27FC236}">
              <a16:creationId xmlns:a16="http://schemas.microsoft.com/office/drawing/2014/main" id="{0E0160C2-8EB6-435D-98BD-B38D3EB73799}"/>
            </a:ext>
          </a:extLst>
        </xdr:cNvPr>
        <xdr:cNvSpPr/>
      </xdr:nvSpPr>
      <xdr:spPr>
        <a:xfrm>
          <a:off x="13887450" y="58362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92075</xdr:rowOff>
    </xdr:from>
    <xdr:to>
      <xdr:col>76</xdr:col>
      <xdr:colOff>165100</xdr:colOff>
      <xdr:row>37</xdr:row>
      <xdr:rowOff>22225</xdr:rowOff>
    </xdr:to>
    <xdr:sp macro="" textlink="">
      <xdr:nvSpPr>
        <xdr:cNvPr id="528" name="フローチャート: 判断 527">
          <a:extLst>
            <a:ext uri="{FF2B5EF4-FFF2-40B4-BE49-F238E27FC236}">
              <a16:creationId xmlns:a16="http://schemas.microsoft.com/office/drawing/2014/main" id="{7789DD5E-2EC3-48F7-8B03-801269A8AEDB}"/>
            </a:ext>
          </a:extLst>
        </xdr:cNvPr>
        <xdr:cNvSpPr/>
      </xdr:nvSpPr>
      <xdr:spPr>
        <a:xfrm>
          <a:off x="13096875" y="5930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153035</xdr:rowOff>
    </xdr:from>
    <xdr:to>
      <xdr:col>72</xdr:col>
      <xdr:colOff>38100</xdr:colOff>
      <xdr:row>37</xdr:row>
      <xdr:rowOff>83185</xdr:rowOff>
    </xdr:to>
    <xdr:sp macro="" textlink="">
      <xdr:nvSpPr>
        <xdr:cNvPr id="529" name="フローチャート: 判断 528">
          <a:extLst>
            <a:ext uri="{FF2B5EF4-FFF2-40B4-BE49-F238E27FC236}">
              <a16:creationId xmlns:a16="http://schemas.microsoft.com/office/drawing/2014/main" id="{1693966D-8C5F-44F8-8DC0-AF27333B61F8}"/>
            </a:ext>
          </a:extLst>
        </xdr:cNvPr>
        <xdr:cNvSpPr/>
      </xdr:nvSpPr>
      <xdr:spPr>
        <a:xfrm>
          <a:off x="12296775" y="5991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530" name="フローチャート: 判断 529">
          <a:extLst>
            <a:ext uri="{FF2B5EF4-FFF2-40B4-BE49-F238E27FC236}">
              <a16:creationId xmlns:a16="http://schemas.microsoft.com/office/drawing/2014/main" id="{8C63631B-C58E-4033-9E3B-08F604C01AFD}"/>
            </a:ext>
          </a:extLst>
        </xdr:cNvPr>
        <xdr:cNvSpPr/>
      </xdr:nvSpPr>
      <xdr:spPr>
        <a:xfrm>
          <a:off x="11487150" y="59747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5A020FF-2974-4BA2-AF3C-BA8E1127507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A35344D-7A05-487A-96C0-9CAD40D4467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406670C-5965-44D3-8A52-852474F8CB1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94397BC-546F-4435-A4A0-46F8894776A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68B336A-B37E-4CF8-ACCF-DE99DB8EF59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44450</xdr:rowOff>
    </xdr:from>
    <xdr:to>
      <xdr:col>85</xdr:col>
      <xdr:colOff>177800</xdr:colOff>
      <xdr:row>33</xdr:row>
      <xdr:rowOff>146050</xdr:rowOff>
    </xdr:to>
    <xdr:sp macro="" textlink="">
      <xdr:nvSpPr>
        <xdr:cNvPr id="536" name="楕円 535">
          <a:extLst>
            <a:ext uri="{FF2B5EF4-FFF2-40B4-BE49-F238E27FC236}">
              <a16:creationId xmlns:a16="http://schemas.microsoft.com/office/drawing/2014/main" id="{E0571D67-BD8C-4AA5-88B9-4D07B38807B9}"/>
            </a:ext>
          </a:extLst>
        </xdr:cNvPr>
        <xdr:cNvSpPr/>
      </xdr:nvSpPr>
      <xdr:spPr>
        <a:xfrm>
          <a:off x="14649450" y="5400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168927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3AFC0FE7-921D-403D-8845-CE52EF7437F6}"/>
            </a:ext>
          </a:extLst>
        </xdr:cNvPr>
        <xdr:cNvSpPr txBox="1"/>
      </xdr:nvSpPr>
      <xdr:spPr>
        <a:xfrm>
          <a:off x="14735175" y="53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xdr:rowOff>
    </xdr:from>
    <xdr:to>
      <xdr:col>81</xdr:col>
      <xdr:colOff>101600</xdr:colOff>
      <xdr:row>33</xdr:row>
      <xdr:rowOff>102235</xdr:rowOff>
    </xdr:to>
    <xdr:sp macro="" textlink="">
      <xdr:nvSpPr>
        <xdr:cNvPr id="538" name="楕円 537">
          <a:extLst>
            <a:ext uri="{FF2B5EF4-FFF2-40B4-BE49-F238E27FC236}">
              <a16:creationId xmlns:a16="http://schemas.microsoft.com/office/drawing/2014/main" id="{CDCB01ED-01A9-4E82-ADBF-F7D5110BFEE1}"/>
            </a:ext>
          </a:extLst>
        </xdr:cNvPr>
        <xdr:cNvSpPr/>
      </xdr:nvSpPr>
      <xdr:spPr>
        <a:xfrm>
          <a:off x="13887450" y="53536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51435</xdr:rowOff>
    </xdr:from>
    <xdr:to>
      <xdr:col>85</xdr:col>
      <xdr:colOff>127000</xdr:colOff>
      <xdr:row>33</xdr:row>
      <xdr:rowOff>95250</xdr:rowOff>
    </xdr:to>
    <xdr:cxnSp macro="">
      <xdr:nvCxnSpPr>
        <xdr:cNvPr id="539" name="直線コネクタ 538">
          <a:extLst>
            <a:ext uri="{FF2B5EF4-FFF2-40B4-BE49-F238E27FC236}">
              <a16:creationId xmlns:a16="http://schemas.microsoft.com/office/drawing/2014/main" id="{12049456-ABAB-47B7-ADEE-38FBCA04F2A1}"/>
            </a:ext>
          </a:extLst>
        </xdr:cNvPr>
        <xdr:cNvCxnSpPr/>
      </xdr:nvCxnSpPr>
      <xdr:spPr>
        <a:xfrm>
          <a:off x="13935075" y="5401310"/>
          <a:ext cx="762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76835</xdr:rowOff>
    </xdr:from>
    <xdr:to>
      <xdr:col>76</xdr:col>
      <xdr:colOff>165100</xdr:colOff>
      <xdr:row>33</xdr:row>
      <xdr:rowOff>6985</xdr:rowOff>
    </xdr:to>
    <xdr:sp macro="" textlink="">
      <xdr:nvSpPr>
        <xdr:cNvPr id="540" name="楕円 539">
          <a:extLst>
            <a:ext uri="{FF2B5EF4-FFF2-40B4-BE49-F238E27FC236}">
              <a16:creationId xmlns:a16="http://schemas.microsoft.com/office/drawing/2014/main" id="{00CFCE2E-7926-40D1-9252-2E605D4AE6E7}"/>
            </a:ext>
          </a:extLst>
        </xdr:cNvPr>
        <xdr:cNvSpPr/>
      </xdr:nvSpPr>
      <xdr:spPr>
        <a:xfrm>
          <a:off x="13096875" y="52679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127635</xdr:rowOff>
    </xdr:from>
    <xdr:to>
      <xdr:col>81</xdr:col>
      <xdr:colOff>50800</xdr:colOff>
      <xdr:row>33</xdr:row>
      <xdr:rowOff>51435</xdr:rowOff>
    </xdr:to>
    <xdr:cxnSp macro="">
      <xdr:nvCxnSpPr>
        <xdr:cNvPr id="541" name="直線コネクタ 540">
          <a:extLst>
            <a:ext uri="{FF2B5EF4-FFF2-40B4-BE49-F238E27FC236}">
              <a16:creationId xmlns:a16="http://schemas.microsoft.com/office/drawing/2014/main" id="{A3B3BA0B-46EC-43E7-8B84-AC2618265A6B}"/>
            </a:ext>
          </a:extLst>
        </xdr:cNvPr>
        <xdr:cNvCxnSpPr/>
      </xdr:nvCxnSpPr>
      <xdr:spPr>
        <a:xfrm>
          <a:off x="13144500" y="5315585"/>
          <a:ext cx="79057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74930</xdr:rowOff>
    </xdr:from>
    <xdr:to>
      <xdr:col>72</xdr:col>
      <xdr:colOff>38100</xdr:colOff>
      <xdr:row>33</xdr:row>
      <xdr:rowOff>5080</xdr:rowOff>
    </xdr:to>
    <xdr:sp macro="" textlink="">
      <xdr:nvSpPr>
        <xdr:cNvPr id="542" name="楕円 541">
          <a:extLst>
            <a:ext uri="{FF2B5EF4-FFF2-40B4-BE49-F238E27FC236}">
              <a16:creationId xmlns:a16="http://schemas.microsoft.com/office/drawing/2014/main" id="{0E654359-AD36-48C2-ADEB-19A0AAC8749E}"/>
            </a:ext>
          </a:extLst>
        </xdr:cNvPr>
        <xdr:cNvSpPr/>
      </xdr:nvSpPr>
      <xdr:spPr>
        <a:xfrm>
          <a:off x="12296775" y="52660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125730</xdr:rowOff>
    </xdr:from>
    <xdr:to>
      <xdr:col>76</xdr:col>
      <xdr:colOff>114300</xdr:colOff>
      <xdr:row>32</xdr:row>
      <xdr:rowOff>127635</xdr:rowOff>
    </xdr:to>
    <xdr:cxnSp macro="">
      <xdr:nvCxnSpPr>
        <xdr:cNvPr id="543" name="直線コネクタ 542">
          <a:extLst>
            <a:ext uri="{FF2B5EF4-FFF2-40B4-BE49-F238E27FC236}">
              <a16:creationId xmlns:a16="http://schemas.microsoft.com/office/drawing/2014/main" id="{4EE82792-B8E6-481B-B703-CBC80D43EAE2}"/>
            </a:ext>
          </a:extLst>
        </xdr:cNvPr>
        <xdr:cNvCxnSpPr/>
      </xdr:nvCxnSpPr>
      <xdr:spPr>
        <a:xfrm>
          <a:off x="12344400" y="531368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73025</xdr:rowOff>
    </xdr:from>
    <xdr:to>
      <xdr:col>67</xdr:col>
      <xdr:colOff>101600</xdr:colOff>
      <xdr:row>33</xdr:row>
      <xdr:rowOff>3175</xdr:rowOff>
    </xdr:to>
    <xdr:sp macro="" textlink="">
      <xdr:nvSpPr>
        <xdr:cNvPr id="544" name="楕円 543">
          <a:extLst>
            <a:ext uri="{FF2B5EF4-FFF2-40B4-BE49-F238E27FC236}">
              <a16:creationId xmlns:a16="http://schemas.microsoft.com/office/drawing/2014/main" id="{BFC50162-7A81-4914-887A-A5C40A2DA607}"/>
            </a:ext>
          </a:extLst>
        </xdr:cNvPr>
        <xdr:cNvSpPr/>
      </xdr:nvSpPr>
      <xdr:spPr>
        <a:xfrm>
          <a:off x="11487150" y="5264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123825</xdr:rowOff>
    </xdr:from>
    <xdr:to>
      <xdr:col>71</xdr:col>
      <xdr:colOff>177800</xdr:colOff>
      <xdr:row>32</xdr:row>
      <xdr:rowOff>125730</xdr:rowOff>
    </xdr:to>
    <xdr:cxnSp macro="">
      <xdr:nvCxnSpPr>
        <xdr:cNvPr id="545" name="直線コネクタ 544">
          <a:extLst>
            <a:ext uri="{FF2B5EF4-FFF2-40B4-BE49-F238E27FC236}">
              <a16:creationId xmlns:a16="http://schemas.microsoft.com/office/drawing/2014/main" id="{48E794EB-C29B-453C-83E9-5FABD1F00D89}"/>
            </a:ext>
          </a:extLst>
        </xdr:cNvPr>
        <xdr:cNvCxnSpPr/>
      </xdr:nvCxnSpPr>
      <xdr:spPr>
        <a:xfrm>
          <a:off x="11534775" y="531177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83837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C7EA23-7EF0-4775-8111-ECFFB963D880}"/>
            </a:ext>
          </a:extLst>
        </xdr:cNvPr>
        <xdr:cNvSpPr txBox="1"/>
      </xdr:nvSpPr>
      <xdr:spPr>
        <a:xfrm>
          <a:off x="13745219" y="5925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13352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99101A99-A51E-44E9-98B8-E46978ED1529}"/>
            </a:ext>
          </a:extLst>
        </xdr:cNvPr>
        <xdr:cNvSpPr txBox="1"/>
      </xdr:nvSpPr>
      <xdr:spPr>
        <a:xfrm>
          <a:off x="12964169"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74312</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6BC4FACC-732E-4573-8836-CD6909D7D1FE}"/>
            </a:ext>
          </a:extLst>
        </xdr:cNvPr>
        <xdr:cNvSpPr txBox="1"/>
      </xdr:nvSpPr>
      <xdr:spPr>
        <a:xfrm>
          <a:off x="12164069" y="607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BDEC11B4-337A-4D6A-9617-32D06F566B51}"/>
            </a:ext>
          </a:extLst>
        </xdr:cNvPr>
        <xdr:cNvSpPr txBox="1"/>
      </xdr:nvSpPr>
      <xdr:spPr>
        <a:xfrm>
          <a:off x="113544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118762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CB4D85BA-A640-42A9-9324-6A5921C5CA3C}"/>
            </a:ext>
          </a:extLst>
        </xdr:cNvPr>
        <xdr:cNvSpPr txBox="1"/>
      </xdr:nvSpPr>
      <xdr:spPr>
        <a:xfrm>
          <a:off x="13745219" y="515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23512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5D473A82-96B1-4B5A-8464-3C63FDDE67C0}"/>
            </a:ext>
          </a:extLst>
        </xdr:cNvPr>
        <xdr:cNvSpPr txBox="1"/>
      </xdr:nvSpPr>
      <xdr:spPr>
        <a:xfrm>
          <a:off x="12964169" y="505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21607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D6006911-F3CC-45AF-847E-71C6C20BFE7F}"/>
            </a:ext>
          </a:extLst>
        </xdr:cNvPr>
        <xdr:cNvSpPr txBox="1"/>
      </xdr:nvSpPr>
      <xdr:spPr>
        <a:xfrm>
          <a:off x="12164069" y="50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19702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19BD55C7-86D9-4ABE-96C0-8ABA44158B7E}"/>
            </a:ext>
          </a:extLst>
        </xdr:cNvPr>
        <xdr:cNvSpPr txBox="1"/>
      </xdr:nvSpPr>
      <xdr:spPr>
        <a:xfrm>
          <a:off x="11354444" y="50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8F3F88CB-5A11-42A8-AB46-EE8D838D103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BAD7FFBF-DE8F-4F31-AE1B-C38C2522625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A0DF782D-7726-4672-BA77-824CEFCC3BB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31202E3B-E83C-40A0-AD17-2719AAC8740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8F6086A2-DA4F-48CD-AB61-03C146A8DBC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F64A9CCE-2002-4C11-AEDD-89EED181982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29EF10EC-0949-423D-BB1B-7BF1522042E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9BCC919E-AE0C-441B-812B-2E3BA593D705}"/>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9E91CB7F-28DB-4F14-9194-2742C4DBA72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E095EC03-B049-4427-AC6A-77C5FB299D78}"/>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8812AEAA-64EE-4FAC-9353-C47F9AA36A5F}"/>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B8AF7E84-3BAE-4E40-BF24-C6707EAF61C5}"/>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AD672B4B-EA57-4361-8135-8C2EBF963379}"/>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EBC3972E-318C-4C3A-B857-0987F5E00CC2}"/>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F563EC2C-4815-40ED-900A-14210E5EB2E4}"/>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377C8950-D068-43E7-9B5F-B080F8B94F8C}"/>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ED47F13-0086-44B1-AB03-DB857E5239E8}"/>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D5F7D039-9994-4FE6-893C-AD6DE754CE0D}"/>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51D6CB9E-525D-4BA8-A13D-23BB6B6B0E5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BF21E6EE-7B95-435F-A31D-8EA8E3D7457D}"/>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13C97C7D-DCC9-48F2-BA25-561A81B94451}"/>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79615</xdr:rowOff>
    </xdr:from>
    <xdr:to>
      <xdr:col>116</xdr:col>
      <xdr:colOff>62864</xdr:colOff>
      <xdr:row>41</xdr:row>
      <xdr:rowOff>66672</xdr:rowOff>
    </xdr:to>
    <xdr:cxnSp macro="">
      <xdr:nvCxnSpPr>
        <xdr:cNvPr id="575" name="直線コネクタ 574">
          <a:extLst>
            <a:ext uri="{FF2B5EF4-FFF2-40B4-BE49-F238E27FC236}">
              <a16:creationId xmlns:a16="http://schemas.microsoft.com/office/drawing/2014/main" id="{10D5EA52-8D34-45EC-B22D-CD4ADE5E6FDA}"/>
            </a:ext>
          </a:extLst>
        </xdr:cNvPr>
        <xdr:cNvCxnSpPr/>
      </xdr:nvCxnSpPr>
      <xdr:spPr>
        <a:xfrm flipV="1">
          <a:off x="19954239" y="5759690"/>
          <a:ext cx="0" cy="958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70499</xdr:rowOff>
    </xdr:from>
    <xdr:ext cx="534377" cy="259045"/>
    <xdr:sp macro="" textlink="">
      <xdr:nvSpPr>
        <xdr:cNvPr id="576" name="【一般廃棄物処理施設】&#10;一人当たり有形固定資産（償却資産）額最小値テキスト">
          <a:extLst>
            <a:ext uri="{FF2B5EF4-FFF2-40B4-BE49-F238E27FC236}">
              <a16:creationId xmlns:a16="http://schemas.microsoft.com/office/drawing/2014/main" id="{F5541369-DD1F-45FF-850D-522B52541E56}"/>
            </a:ext>
          </a:extLst>
        </xdr:cNvPr>
        <xdr:cNvSpPr txBox="1"/>
      </xdr:nvSpPr>
      <xdr:spPr>
        <a:xfrm>
          <a:off x="19992975" y="67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66672</xdr:rowOff>
    </xdr:from>
    <xdr:to>
      <xdr:col>116</xdr:col>
      <xdr:colOff>152400</xdr:colOff>
      <xdr:row>41</xdr:row>
      <xdr:rowOff>66672</xdr:rowOff>
    </xdr:to>
    <xdr:cxnSp macro="">
      <xdr:nvCxnSpPr>
        <xdr:cNvPr id="577" name="直線コネクタ 576">
          <a:extLst>
            <a:ext uri="{FF2B5EF4-FFF2-40B4-BE49-F238E27FC236}">
              <a16:creationId xmlns:a16="http://schemas.microsoft.com/office/drawing/2014/main" id="{B6E86ABE-A05E-408D-A5D1-D139DE645B94}"/>
            </a:ext>
          </a:extLst>
        </xdr:cNvPr>
        <xdr:cNvCxnSpPr/>
      </xdr:nvCxnSpPr>
      <xdr:spPr>
        <a:xfrm>
          <a:off x="19878675" y="67182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26292</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0CDBAB43-EC47-494A-B61E-3FE778949B46}"/>
            </a:ext>
          </a:extLst>
        </xdr:cNvPr>
        <xdr:cNvSpPr txBox="1"/>
      </xdr:nvSpPr>
      <xdr:spPr>
        <a:xfrm>
          <a:off x="19992975" y="554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79615</xdr:rowOff>
    </xdr:from>
    <xdr:to>
      <xdr:col>116</xdr:col>
      <xdr:colOff>152400</xdr:colOff>
      <xdr:row>35</xdr:row>
      <xdr:rowOff>79615</xdr:rowOff>
    </xdr:to>
    <xdr:cxnSp macro="">
      <xdr:nvCxnSpPr>
        <xdr:cNvPr id="579" name="直線コネクタ 578">
          <a:extLst>
            <a:ext uri="{FF2B5EF4-FFF2-40B4-BE49-F238E27FC236}">
              <a16:creationId xmlns:a16="http://schemas.microsoft.com/office/drawing/2014/main" id="{73507F63-DAAA-4DE4-BB9F-25A0724B2195}"/>
            </a:ext>
          </a:extLst>
        </xdr:cNvPr>
        <xdr:cNvCxnSpPr/>
      </xdr:nvCxnSpPr>
      <xdr:spPr>
        <a:xfrm>
          <a:off x="19878675" y="57596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164236</xdr:rowOff>
    </xdr:from>
    <xdr:ext cx="534377" cy="259045"/>
    <xdr:sp macro="" textlink="">
      <xdr:nvSpPr>
        <xdr:cNvPr id="580" name="【一般廃棄物処理施設】&#10;一人当たり有形固定資産（償却資産）額平均値テキスト">
          <a:extLst>
            <a:ext uri="{FF2B5EF4-FFF2-40B4-BE49-F238E27FC236}">
              <a16:creationId xmlns:a16="http://schemas.microsoft.com/office/drawing/2014/main" id="{5A15029A-28FF-4964-848F-588ADD694E2A}"/>
            </a:ext>
          </a:extLst>
        </xdr:cNvPr>
        <xdr:cNvSpPr txBox="1"/>
      </xdr:nvSpPr>
      <xdr:spPr>
        <a:xfrm>
          <a:off x="19992975" y="6323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14359</xdr:rowOff>
    </xdr:from>
    <xdr:to>
      <xdr:col>116</xdr:col>
      <xdr:colOff>114300</xdr:colOff>
      <xdr:row>39</xdr:row>
      <xdr:rowOff>115959</xdr:rowOff>
    </xdr:to>
    <xdr:sp macro="" textlink="">
      <xdr:nvSpPr>
        <xdr:cNvPr id="581" name="フローチャート: 判断 580">
          <a:extLst>
            <a:ext uri="{FF2B5EF4-FFF2-40B4-BE49-F238E27FC236}">
              <a16:creationId xmlns:a16="http://schemas.microsoft.com/office/drawing/2014/main" id="{334BAC2F-1C6A-464B-8DFE-6F41D9C9083A}"/>
            </a:ext>
          </a:extLst>
        </xdr:cNvPr>
        <xdr:cNvSpPr/>
      </xdr:nvSpPr>
      <xdr:spPr>
        <a:xfrm>
          <a:off x="19897725" y="63357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19950</xdr:rowOff>
    </xdr:from>
    <xdr:to>
      <xdr:col>112</xdr:col>
      <xdr:colOff>38100</xdr:colOff>
      <xdr:row>39</xdr:row>
      <xdr:rowOff>121550</xdr:rowOff>
    </xdr:to>
    <xdr:sp macro="" textlink="">
      <xdr:nvSpPr>
        <xdr:cNvPr id="582" name="フローチャート: 判断 581">
          <a:extLst>
            <a:ext uri="{FF2B5EF4-FFF2-40B4-BE49-F238E27FC236}">
              <a16:creationId xmlns:a16="http://schemas.microsoft.com/office/drawing/2014/main" id="{3841EFEA-8551-436C-8929-43BFE1029164}"/>
            </a:ext>
          </a:extLst>
        </xdr:cNvPr>
        <xdr:cNvSpPr/>
      </xdr:nvSpPr>
      <xdr:spPr>
        <a:xfrm>
          <a:off x="19154775" y="63445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92087</xdr:rowOff>
    </xdr:from>
    <xdr:to>
      <xdr:col>107</xdr:col>
      <xdr:colOff>101600</xdr:colOff>
      <xdr:row>40</xdr:row>
      <xdr:rowOff>22237</xdr:rowOff>
    </xdr:to>
    <xdr:sp macro="" textlink="">
      <xdr:nvSpPr>
        <xdr:cNvPr id="583" name="フローチャート: 判断 582">
          <a:extLst>
            <a:ext uri="{FF2B5EF4-FFF2-40B4-BE49-F238E27FC236}">
              <a16:creationId xmlns:a16="http://schemas.microsoft.com/office/drawing/2014/main" id="{C950B7F2-F6B6-4579-AA55-AA0113D02461}"/>
            </a:ext>
          </a:extLst>
        </xdr:cNvPr>
        <xdr:cNvSpPr/>
      </xdr:nvSpPr>
      <xdr:spPr>
        <a:xfrm>
          <a:off x="18345150" y="64166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92594</xdr:rowOff>
    </xdr:from>
    <xdr:to>
      <xdr:col>102</xdr:col>
      <xdr:colOff>165100</xdr:colOff>
      <xdr:row>40</xdr:row>
      <xdr:rowOff>22744</xdr:rowOff>
    </xdr:to>
    <xdr:sp macro="" textlink="">
      <xdr:nvSpPr>
        <xdr:cNvPr id="584" name="フローチャート: 判断 583">
          <a:extLst>
            <a:ext uri="{FF2B5EF4-FFF2-40B4-BE49-F238E27FC236}">
              <a16:creationId xmlns:a16="http://schemas.microsoft.com/office/drawing/2014/main" id="{0D488B3F-57F8-4C30-9956-6A7EE2FA9198}"/>
            </a:ext>
          </a:extLst>
        </xdr:cNvPr>
        <xdr:cNvSpPr/>
      </xdr:nvSpPr>
      <xdr:spPr>
        <a:xfrm>
          <a:off x="17554575" y="64171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106380</xdr:rowOff>
    </xdr:from>
    <xdr:to>
      <xdr:col>98</xdr:col>
      <xdr:colOff>38100</xdr:colOff>
      <xdr:row>40</xdr:row>
      <xdr:rowOff>36530</xdr:rowOff>
    </xdr:to>
    <xdr:sp macro="" textlink="">
      <xdr:nvSpPr>
        <xdr:cNvPr id="585" name="フローチャート: 判断 584">
          <a:extLst>
            <a:ext uri="{FF2B5EF4-FFF2-40B4-BE49-F238E27FC236}">
              <a16:creationId xmlns:a16="http://schemas.microsoft.com/office/drawing/2014/main" id="{EC66E1DB-63B0-40DE-B762-A338FD7E0228}"/>
            </a:ext>
          </a:extLst>
        </xdr:cNvPr>
        <xdr:cNvSpPr/>
      </xdr:nvSpPr>
      <xdr:spPr>
        <a:xfrm>
          <a:off x="16754475" y="64278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2A9C257-037C-4E83-B9FC-82055C71EDF9}"/>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56A2B52-389D-4DF6-81E7-C24B4D2F724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AE3094D-4F15-4232-A6BD-10D2089D3CA4}"/>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ABFE7AB-4B13-420B-B84B-064231B5CA9D}"/>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11D9627-B884-47CB-BBA0-BA4350D9F38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128348</xdr:rowOff>
    </xdr:from>
    <xdr:to>
      <xdr:col>116</xdr:col>
      <xdr:colOff>114300</xdr:colOff>
      <xdr:row>38</xdr:row>
      <xdr:rowOff>58497</xdr:rowOff>
    </xdr:to>
    <xdr:sp macro="" textlink="">
      <xdr:nvSpPr>
        <xdr:cNvPr id="591" name="楕円 590">
          <a:extLst>
            <a:ext uri="{FF2B5EF4-FFF2-40B4-BE49-F238E27FC236}">
              <a16:creationId xmlns:a16="http://schemas.microsoft.com/office/drawing/2014/main" id="{E0A98AA0-374D-4E5C-AE2E-D96A6219BFF7}"/>
            </a:ext>
          </a:extLst>
        </xdr:cNvPr>
        <xdr:cNvSpPr/>
      </xdr:nvSpPr>
      <xdr:spPr>
        <a:xfrm>
          <a:off x="19897725" y="6125923"/>
          <a:ext cx="10477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151225</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7EE8F4E3-D581-4F2A-BCD2-58C210CE03CF}"/>
            </a:ext>
          </a:extLst>
        </xdr:cNvPr>
        <xdr:cNvSpPr txBox="1"/>
      </xdr:nvSpPr>
      <xdr:spPr>
        <a:xfrm>
          <a:off x="19992975" y="599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130163</xdr:rowOff>
    </xdr:from>
    <xdr:to>
      <xdr:col>112</xdr:col>
      <xdr:colOff>38100</xdr:colOff>
      <xdr:row>38</xdr:row>
      <xdr:rowOff>60313</xdr:rowOff>
    </xdr:to>
    <xdr:sp macro="" textlink="">
      <xdr:nvSpPr>
        <xdr:cNvPr id="593" name="楕円 592">
          <a:extLst>
            <a:ext uri="{FF2B5EF4-FFF2-40B4-BE49-F238E27FC236}">
              <a16:creationId xmlns:a16="http://schemas.microsoft.com/office/drawing/2014/main" id="{CDA4E6BA-F48D-4FFE-BDD6-65AC33B7CBE6}"/>
            </a:ext>
          </a:extLst>
        </xdr:cNvPr>
        <xdr:cNvSpPr/>
      </xdr:nvSpPr>
      <xdr:spPr>
        <a:xfrm>
          <a:off x="19154775" y="61277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7698</xdr:rowOff>
    </xdr:from>
    <xdr:to>
      <xdr:col>116</xdr:col>
      <xdr:colOff>63500</xdr:colOff>
      <xdr:row>38</xdr:row>
      <xdr:rowOff>9513</xdr:rowOff>
    </xdr:to>
    <xdr:cxnSp macro="">
      <xdr:nvCxnSpPr>
        <xdr:cNvPr id="594" name="直線コネクタ 593">
          <a:extLst>
            <a:ext uri="{FF2B5EF4-FFF2-40B4-BE49-F238E27FC236}">
              <a16:creationId xmlns:a16="http://schemas.microsoft.com/office/drawing/2014/main" id="{73CCB9ED-C1C6-4F43-8347-46A9270D3693}"/>
            </a:ext>
          </a:extLst>
        </xdr:cNvPr>
        <xdr:cNvCxnSpPr/>
      </xdr:nvCxnSpPr>
      <xdr:spPr>
        <a:xfrm flipV="1">
          <a:off x="19202400" y="6173548"/>
          <a:ext cx="752475"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139778</xdr:rowOff>
    </xdr:from>
    <xdr:to>
      <xdr:col>107</xdr:col>
      <xdr:colOff>101600</xdr:colOff>
      <xdr:row>38</xdr:row>
      <xdr:rowOff>69928</xdr:rowOff>
    </xdr:to>
    <xdr:sp macro="" textlink="">
      <xdr:nvSpPr>
        <xdr:cNvPr id="595" name="楕円 594">
          <a:extLst>
            <a:ext uri="{FF2B5EF4-FFF2-40B4-BE49-F238E27FC236}">
              <a16:creationId xmlns:a16="http://schemas.microsoft.com/office/drawing/2014/main" id="{93C3583C-4032-48E0-AF12-07385F855351}"/>
            </a:ext>
          </a:extLst>
        </xdr:cNvPr>
        <xdr:cNvSpPr/>
      </xdr:nvSpPr>
      <xdr:spPr>
        <a:xfrm>
          <a:off x="18345150" y="614370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9513</xdr:rowOff>
    </xdr:from>
    <xdr:to>
      <xdr:col>111</xdr:col>
      <xdr:colOff>177800</xdr:colOff>
      <xdr:row>38</xdr:row>
      <xdr:rowOff>19128</xdr:rowOff>
    </xdr:to>
    <xdr:cxnSp macro="">
      <xdr:nvCxnSpPr>
        <xdr:cNvPr id="596" name="直線コネクタ 595">
          <a:extLst>
            <a:ext uri="{FF2B5EF4-FFF2-40B4-BE49-F238E27FC236}">
              <a16:creationId xmlns:a16="http://schemas.microsoft.com/office/drawing/2014/main" id="{B103DB89-20AE-4C63-9C26-8F660B4A7638}"/>
            </a:ext>
          </a:extLst>
        </xdr:cNvPr>
        <xdr:cNvCxnSpPr/>
      </xdr:nvCxnSpPr>
      <xdr:spPr>
        <a:xfrm flipV="1">
          <a:off x="18392775" y="6175363"/>
          <a:ext cx="809625"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68162</xdr:rowOff>
    </xdr:from>
    <xdr:to>
      <xdr:col>102</xdr:col>
      <xdr:colOff>165100</xdr:colOff>
      <xdr:row>38</xdr:row>
      <xdr:rowOff>169762</xdr:rowOff>
    </xdr:to>
    <xdr:sp macro="" textlink="">
      <xdr:nvSpPr>
        <xdr:cNvPr id="597" name="楕円 596">
          <a:extLst>
            <a:ext uri="{FF2B5EF4-FFF2-40B4-BE49-F238E27FC236}">
              <a16:creationId xmlns:a16="http://schemas.microsoft.com/office/drawing/2014/main" id="{DA4F282E-83EE-4A2C-A55E-6451F01D083E}"/>
            </a:ext>
          </a:extLst>
        </xdr:cNvPr>
        <xdr:cNvSpPr/>
      </xdr:nvSpPr>
      <xdr:spPr>
        <a:xfrm>
          <a:off x="17554575" y="62276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19128</xdr:rowOff>
    </xdr:from>
    <xdr:to>
      <xdr:col>107</xdr:col>
      <xdr:colOff>50800</xdr:colOff>
      <xdr:row>38</xdr:row>
      <xdr:rowOff>118962</xdr:rowOff>
    </xdr:to>
    <xdr:cxnSp macro="">
      <xdr:nvCxnSpPr>
        <xdr:cNvPr id="598" name="直線コネクタ 597">
          <a:extLst>
            <a:ext uri="{FF2B5EF4-FFF2-40B4-BE49-F238E27FC236}">
              <a16:creationId xmlns:a16="http://schemas.microsoft.com/office/drawing/2014/main" id="{CE1CDF37-BE29-4EA4-84AF-615E80E3B285}"/>
            </a:ext>
          </a:extLst>
        </xdr:cNvPr>
        <xdr:cNvCxnSpPr/>
      </xdr:nvCxnSpPr>
      <xdr:spPr>
        <a:xfrm flipV="1">
          <a:off x="17602200" y="6181803"/>
          <a:ext cx="790575" cy="10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88137</xdr:rowOff>
    </xdr:from>
    <xdr:to>
      <xdr:col>98</xdr:col>
      <xdr:colOff>38100</xdr:colOff>
      <xdr:row>39</xdr:row>
      <xdr:rowOff>18287</xdr:rowOff>
    </xdr:to>
    <xdr:sp macro="" textlink="">
      <xdr:nvSpPr>
        <xdr:cNvPr id="599" name="楕円 598">
          <a:extLst>
            <a:ext uri="{FF2B5EF4-FFF2-40B4-BE49-F238E27FC236}">
              <a16:creationId xmlns:a16="http://schemas.microsoft.com/office/drawing/2014/main" id="{90F1AD09-46A1-405A-97C5-562790F1DCD6}"/>
            </a:ext>
          </a:extLst>
        </xdr:cNvPr>
        <xdr:cNvSpPr/>
      </xdr:nvSpPr>
      <xdr:spPr>
        <a:xfrm>
          <a:off x="16754475" y="62476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118962</xdr:rowOff>
    </xdr:from>
    <xdr:to>
      <xdr:col>102</xdr:col>
      <xdr:colOff>114300</xdr:colOff>
      <xdr:row>38</xdr:row>
      <xdr:rowOff>138937</xdr:rowOff>
    </xdr:to>
    <xdr:cxnSp macro="">
      <xdr:nvCxnSpPr>
        <xdr:cNvPr id="600" name="直線コネクタ 599">
          <a:extLst>
            <a:ext uri="{FF2B5EF4-FFF2-40B4-BE49-F238E27FC236}">
              <a16:creationId xmlns:a16="http://schemas.microsoft.com/office/drawing/2014/main" id="{FB75B49B-2D61-40F4-9D25-5AED79E50844}"/>
            </a:ext>
          </a:extLst>
        </xdr:cNvPr>
        <xdr:cNvCxnSpPr/>
      </xdr:nvCxnSpPr>
      <xdr:spPr>
        <a:xfrm flipV="1">
          <a:off x="16802100" y="6284812"/>
          <a:ext cx="800100" cy="1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112677</xdr:rowOff>
    </xdr:from>
    <xdr:ext cx="534377" cy="259045"/>
    <xdr:sp macro="" textlink="">
      <xdr:nvSpPr>
        <xdr:cNvPr id="601" name="n_1aveValue【一般廃棄物処理施設】&#10;一人当たり有形固定資産（償却資産）額">
          <a:extLst>
            <a:ext uri="{FF2B5EF4-FFF2-40B4-BE49-F238E27FC236}">
              <a16:creationId xmlns:a16="http://schemas.microsoft.com/office/drawing/2014/main" id="{59340200-C952-411C-BC2E-BFD0DC832AF0}"/>
            </a:ext>
          </a:extLst>
        </xdr:cNvPr>
        <xdr:cNvSpPr txBox="1"/>
      </xdr:nvSpPr>
      <xdr:spPr>
        <a:xfrm>
          <a:off x="18944736" y="64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13364</xdr:rowOff>
    </xdr:from>
    <xdr:ext cx="534377" cy="259045"/>
    <xdr:sp macro="" textlink="">
      <xdr:nvSpPr>
        <xdr:cNvPr id="602" name="n_2aveValue【一般廃棄物処理施設】&#10;一人当たり有形固定資産（償却資産）額">
          <a:extLst>
            <a:ext uri="{FF2B5EF4-FFF2-40B4-BE49-F238E27FC236}">
              <a16:creationId xmlns:a16="http://schemas.microsoft.com/office/drawing/2014/main" id="{ADFFC6AC-8DC6-4936-993D-E9C9C2BCA143}"/>
            </a:ext>
          </a:extLst>
        </xdr:cNvPr>
        <xdr:cNvSpPr txBox="1"/>
      </xdr:nvSpPr>
      <xdr:spPr>
        <a:xfrm>
          <a:off x="18163686" y="649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13871</xdr:rowOff>
    </xdr:from>
    <xdr:ext cx="534377" cy="259045"/>
    <xdr:sp macro="" textlink="">
      <xdr:nvSpPr>
        <xdr:cNvPr id="603" name="n_3aveValue【一般廃棄物処理施設】&#10;一人当たり有形固定資産（償却資産）額">
          <a:extLst>
            <a:ext uri="{FF2B5EF4-FFF2-40B4-BE49-F238E27FC236}">
              <a16:creationId xmlns:a16="http://schemas.microsoft.com/office/drawing/2014/main" id="{492A7F91-1EEA-41DA-AE59-8C6CD19EDB70}"/>
            </a:ext>
          </a:extLst>
        </xdr:cNvPr>
        <xdr:cNvSpPr txBox="1"/>
      </xdr:nvSpPr>
      <xdr:spPr>
        <a:xfrm>
          <a:off x="17354061" y="649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27657</xdr:rowOff>
    </xdr:from>
    <xdr:ext cx="534377" cy="259045"/>
    <xdr:sp macro="" textlink="">
      <xdr:nvSpPr>
        <xdr:cNvPr id="604" name="n_4aveValue【一般廃棄物処理施設】&#10;一人当たり有形固定資産（償却資産）額">
          <a:extLst>
            <a:ext uri="{FF2B5EF4-FFF2-40B4-BE49-F238E27FC236}">
              <a16:creationId xmlns:a16="http://schemas.microsoft.com/office/drawing/2014/main" id="{85ECBEC3-5633-4B54-8579-431F599C1F21}"/>
            </a:ext>
          </a:extLst>
        </xdr:cNvPr>
        <xdr:cNvSpPr txBox="1"/>
      </xdr:nvSpPr>
      <xdr:spPr>
        <a:xfrm>
          <a:off x="16563486" y="65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76840</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32B3AFE5-E7FE-46AD-ABFF-D9571B1052EE}"/>
            </a:ext>
          </a:extLst>
        </xdr:cNvPr>
        <xdr:cNvSpPr txBox="1"/>
      </xdr:nvSpPr>
      <xdr:spPr>
        <a:xfrm>
          <a:off x="18915595" y="591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86455</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790CE92E-B6DF-4ECB-AE16-E94741176ADF}"/>
            </a:ext>
          </a:extLst>
        </xdr:cNvPr>
        <xdr:cNvSpPr txBox="1"/>
      </xdr:nvSpPr>
      <xdr:spPr>
        <a:xfrm>
          <a:off x="18134545" y="592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14839</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240D966F-8CF9-40AB-BA3B-256CC6E90A4C}"/>
            </a:ext>
          </a:extLst>
        </xdr:cNvPr>
        <xdr:cNvSpPr txBox="1"/>
      </xdr:nvSpPr>
      <xdr:spPr>
        <a:xfrm>
          <a:off x="17324920" y="60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34814</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ABD4038F-7FDB-4835-A64D-A082B769E24A}"/>
            </a:ext>
          </a:extLst>
        </xdr:cNvPr>
        <xdr:cNvSpPr txBox="1"/>
      </xdr:nvSpPr>
      <xdr:spPr>
        <a:xfrm>
          <a:off x="16524820" y="603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926FD9B-FE8F-4B1E-9459-CC44E0EC882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D1E51815-6B4C-43EC-B2C7-6AAE4FB49BB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C5948432-8E5C-4747-B1D3-9E4D3468ADC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E09CFC8A-2410-4FF3-9475-BD41C7D831D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D7EE309A-B985-49C0-B0D4-F75EC97385B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CB995063-7A08-4806-A593-B0DF9C1B8F7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73DAF9EB-AFF7-474E-95C9-B8656D126746}"/>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D57AB7B6-1AC7-4A37-A4B5-46D08EB65BB2}"/>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7001CEEF-5E53-4887-A207-2033F09179FC}"/>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612E97C2-B623-464D-B54C-C6CE274B4C82}"/>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69840855-A245-4B0C-B765-100D55C17FE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BB892E16-2EEF-4C10-BD82-21B31751A20F}"/>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1" name="テキスト ボックス 620">
          <a:extLst>
            <a:ext uri="{FF2B5EF4-FFF2-40B4-BE49-F238E27FC236}">
              <a16:creationId xmlns:a16="http://schemas.microsoft.com/office/drawing/2014/main" id="{DBADE710-C446-4CF6-9A9F-0A5B789867B6}"/>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CFE5E8C0-2AA9-45C7-9930-E2B712E652CD}"/>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F3F996F1-8A0F-4C66-9882-5FB46D09E60E}"/>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EF54C53D-8E72-49E5-98C0-5FCBB7DD200D}"/>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990DCD1C-E181-49DA-A985-4BB2438460C4}"/>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97DDA601-6B52-4932-8F49-F1026953D25B}"/>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BD6A84D9-8EE4-433A-98B4-16DE68797A4B}"/>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8BB4E256-5846-40A3-905A-C90E45B8E896}"/>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75563057-15CE-4D1B-8B47-DB017CED894F}"/>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D55DC882-8D4D-4365-BB4F-3FEF25EFD5D7}"/>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1" name="テキスト ボックス 630">
          <a:extLst>
            <a:ext uri="{FF2B5EF4-FFF2-40B4-BE49-F238E27FC236}">
              <a16:creationId xmlns:a16="http://schemas.microsoft.com/office/drawing/2014/main" id="{5D85408E-5153-41BC-9F05-94C2348B64DD}"/>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37D177F1-A21F-46A5-8B9C-1FADB78D5AF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a:extLst>
            <a:ext uri="{FF2B5EF4-FFF2-40B4-BE49-F238E27FC236}">
              <a16:creationId xmlns:a16="http://schemas.microsoft.com/office/drawing/2014/main" id="{07A12A9D-8547-4287-AC84-6C46C4FECF2A}"/>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CFF35C99-05DD-4C8C-BC01-F85B9355000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8165</xdr:rowOff>
    </xdr:from>
    <xdr:to>
      <xdr:col>85</xdr:col>
      <xdr:colOff>126364</xdr:colOff>
      <xdr:row>64</xdr:row>
      <xdr:rowOff>65315</xdr:rowOff>
    </xdr:to>
    <xdr:cxnSp macro="">
      <xdr:nvCxnSpPr>
        <xdr:cNvPr id="635" name="直線コネクタ 634">
          <a:extLst>
            <a:ext uri="{FF2B5EF4-FFF2-40B4-BE49-F238E27FC236}">
              <a16:creationId xmlns:a16="http://schemas.microsoft.com/office/drawing/2014/main" id="{DF4E4A47-7874-4092-B9DC-2CEC798E6596}"/>
            </a:ext>
          </a:extLst>
        </xdr:cNvPr>
        <xdr:cNvCxnSpPr/>
      </xdr:nvCxnSpPr>
      <xdr:spPr>
        <a:xfrm flipV="1">
          <a:off x="14696439" y="892674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A5FB9319-C191-49B0-B8C3-9C4CBF121B61}"/>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7" name="直線コネクタ 636">
          <a:extLst>
            <a:ext uri="{FF2B5EF4-FFF2-40B4-BE49-F238E27FC236}">
              <a16:creationId xmlns:a16="http://schemas.microsoft.com/office/drawing/2014/main" id="{E9D75034-C09B-4860-A4F7-B3A237AA7946}"/>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126292</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9A9CD8A1-C4B2-4D33-866B-A4D7384B770B}"/>
            </a:ext>
          </a:extLst>
        </xdr:cNvPr>
        <xdr:cNvSpPr txBox="1"/>
      </xdr:nvSpPr>
      <xdr:spPr>
        <a:xfrm>
          <a:off x="14735175" y="871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8165</xdr:rowOff>
    </xdr:from>
    <xdr:to>
      <xdr:col>86</xdr:col>
      <xdr:colOff>25400</xdr:colOff>
      <xdr:row>55</xdr:row>
      <xdr:rowOff>8165</xdr:rowOff>
    </xdr:to>
    <xdr:cxnSp macro="">
      <xdr:nvCxnSpPr>
        <xdr:cNvPr id="639" name="直線コネクタ 638">
          <a:extLst>
            <a:ext uri="{FF2B5EF4-FFF2-40B4-BE49-F238E27FC236}">
              <a16:creationId xmlns:a16="http://schemas.microsoft.com/office/drawing/2014/main" id="{015D017D-A188-447F-B9C5-BED9BBBCBFE0}"/>
            </a:ext>
          </a:extLst>
        </xdr:cNvPr>
        <xdr:cNvCxnSpPr/>
      </xdr:nvCxnSpPr>
      <xdr:spPr>
        <a:xfrm>
          <a:off x="14611350" y="8926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167657</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F91F5B61-A6BA-46CC-BCDC-3CC32D7D4531}"/>
            </a:ext>
          </a:extLst>
        </xdr:cNvPr>
        <xdr:cNvSpPr txBox="1"/>
      </xdr:nvSpPr>
      <xdr:spPr>
        <a:xfrm>
          <a:off x="14735175" y="9403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641" name="フローチャート: 判断 640">
          <a:extLst>
            <a:ext uri="{FF2B5EF4-FFF2-40B4-BE49-F238E27FC236}">
              <a16:creationId xmlns:a16="http://schemas.microsoft.com/office/drawing/2014/main" id="{1607AF4D-9156-410D-909F-3533D8AF611D}"/>
            </a:ext>
          </a:extLst>
        </xdr:cNvPr>
        <xdr:cNvSpPr/>
      </xdr:nvSpPr>
      <xdr:spPr>
        <a:xfrm>
          <a:off x="14649450" y="94189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104322</xdr:rowOff>
    </xdr:from>
    <xdr:to>
      <xdr:col>81</xdr:col>
      <xdr:colOff>101600</xdr:colOff>
      <xdr:row>58</xdr:row>
      <xdr:rowOff>34472</xdr:rowOff>
    </xdr:to>
    <xdr:sp macro="" textlink="">
      <xdr:nvSpPr>
        <xdr:cNvPr id="642" name="フローチャート: 判断 641">
          <a:extLst>
            <a:ext uri="{FF2B5EF4-FFF2-40B4-BE49-F238E27FC236}">
              <a16:creationId xmlns:a16="http://schemas.microsoft.com/office/drawing/2014/main" id="{FE9D7FF1-C92A-406E-970C-6BD102566F74}"/>
            </a:ext>
          </a:extLst>
        </xdr:cNvPr>
        <xdr:cNvSpPr/>
      </xdr:nvSpPr>
      <xdr:spPr>
        <a:xfrm>
          <a:off x="13887450" y="934674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168003</xdr:rowOff>
    </xdr:from>
    <xdr:to>
      <xdr:col>76</xdr:col>
      <xdr:colOff>165100</xdr:colOff>
      <xdr:row>57</xdr:row>
      <xdr:rowOff>98153</xdr:rowOff>
    </xdr:to>
    <xdr:sp macro="" textlink="">
      <xdr:nvSpPr>
        <xdr:cNvPr id="643" name="フローチャート: 判断 642">
          <a:extLst>
            <a:ext uri="{FF2B5EF4-FFF2-40B4-BE49-F238E27FC236}">
              <a16:creationId xmlns:a16="http://schemas.microsoft.com/office/drawing/2014/main" id="{7D297E38-3E73-496A-8BEC-DC678BE7D712}"/>
            </a:ext>
          </a:extLst>
        </xdr:cNvPr>
        <xdr:cNvSpPr/>
      </xdr:nvSpPr>
      <xdr:spPr>
        <a:xfrm>
          <a:off x="13096875" y="92421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112485</xdr:rowOff>
    </xdr:from>
    <xdr:to>
      <xdr:col>72</xdr:col>
      <xdr:colOff>38100</xdr:colOff>
      <xdr:row>57</xdr:row>
      <xdr:rowOff>42635</xdr:rowOff>
    </xdr:to>
    <xdr:sp macro="" textlink="">
      <xdr:nvSpPr>
        <xdr:cNvPr id="644" name="フローチャート: 判断 643">
          <a:extLst>
            <a:ext uri="{FF2B5EF4-FFF2-40B4-BE49-F238E27FC236}">
              <a16:creationId xmlns:a16="http://schemas.microsoft.com/office/drawing/2014/main" id="{032BC9F0-5D49-47FF-8A57-804A8F54564B}"/>
            </a:ext>
          </a:extLst>
        </xdr:cNvPr>
        <xdr:cNvSpPr/>
      </xdr:nvSpPr>
      <xdr:spPr>
        <a:xfrm>
          <a:off x="12296775" y="91898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37374</xdr:rowOff>
    </xdr:from>
    <xdr:to>
      <xdr:col>67</xdr:col>
      <xdr:colOff>101600</xdr:colOff>
      <xdr:row>56</xdr:row>
      <xdr:rowOff>138974</xdr:rowOff>
    </xdr:to>
    <xdr:sp macro="" textlink="">
      <xdr:nvSpPr>
        <xdr:cNvPr id="645" name="フローチャート: 判断 644">
          <a:extLst>
            <a:ext uri="{FF2B5EF4-FFF2-40B4-BE49-F238E27FC236}">
              <a16:creationId xmlns:a16="http://schemas.microsoft.com/office/drawing/2014/main" id="{6319BA3B-74CD-4FCA-84F3-AAE8B4B4621E}"/>
            </a:ext>
          </a:extLst>
        </xdr:cNvPr>
        <xdr:cNvSpPr/>
      </xdr:nvSpPr>
      <xdr:spPr>
        <a:xfrm>
          <a:off x="11487150" y="911469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2129597-5FFF-48F1-B4D2-627A69FB542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92B06EC-7CE8-486D-B546-7D2A2F1442E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0477475-647B-4EF6-B66C-42AA9203B875}"/>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8E3C3EE-6A8E-4F18-95C8-08944EAFB035}"/>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BE60BDC-7000-4A05-88B9-F364072CF75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94524</xdr:rowOff>
    </xdr:from>
    <xdr:to>
      <xdr:col>85</xdr:col>
      <xdr:colOff>177800</xdr:colOff>
      <xdr:row>58</xdr:row>
      <xdr:rowOff>24674</xdr:rowOff>
    </xdr:to>
    <xdr:sp macro="" textlink="">
      <xdr:nvSpPr>
        <xdr:cNvPr id="651" name="楕円 650">
          <a:extLst>
            <a:ext uri="{FF2B5EF4-FFF2-40B4-BE49-F238E27FC236}">
              <a16:creationId xmlns:a16="http://schemas.microsoft.com/office/drawing/2014/main" id="{F720D7EB-A639-46F2-BA10-7E197DADEADB}"/>
            </a:ext>
          </a:extLst>
        </xdr:cNvPr>
        <xdr:cNvSpPr/>
      </xdr:nvSpPr>
      <xdr:spPr>
        <a:xfrm>
          <a:off x="14649450" y="93337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117401</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4942DAA0-8A7A-472C-9CF5-E233986EC33E}"/>
            </a:ext>
          </a:extLst>
        </xdr:cNvPr>
        <xdr:cNvSpPr txBox="1"/>
      </xdr:nvSpPr>
      <xdr:spPr>
        <a:xfrm>
          <a:off x="14735175" y="919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25944</xdr:rowOff>
    </xdr:from>
    <xdr:to>
      <xdr:col>81</xdr:col>
      <xdr:colOff>101600</xdr:colOff>
      <xdr:row>57</xdr:row>
      <xdr:rowOff>127544</xdr:rowOff>
    </xdr:to>
    <xdr:sp macro="" textlink="">
      <xdr:nvSpPr>
        <xdr:cNvPr id="653" name="楕円 652">
          <a:extLst>
            <a:ext uri="{FF2B5EF4-FFF2-40B4-BE49-F238E27FC236}">
              <a16:creationId xmlns:a16="http://schemas.microsoft.com/office/drawing/2014/main" id="{85ABAA00-859D-47F8-B65A-CFB42487651D}"/>
            </a:ext>
          </a:extLst>
        </xdr:cNvPr>
        <xdr:cNvSpPr/>
      </xdr:nvSpPr>
      <xdr:spPr>
        <a:xfrm>
          <a:off x="13887450" y="92683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76744</xdr:rowOff>
    </xdr:from>
    <xdr:to>
      <xdr:col>85</xdr:col>
      <xdr:colOff>127000</xdr:colOff>
      <xdr:row>57</xdr:row>
      <xdr:rowOff>145324</xdr:rowOff>
    </xdr:to>
    <xdr:cxnSp macro="">
      <xdr:nvCxnSpPr>
        <xdr:cNvPr id="654" name="直線コネクタ 653">
          <a:extLst>
            <a:ext uri="{FF2B5EF4-FFF2-40B4-BE49-F238E27FC236}">
              <a16:creationId xmlns:a16="http://schemas.microsoft.com/office/drawing/2014/main" id="{AA80E72F-EC91-4785-93BA-843E6C49E86D}"/>
            </a:ext>
          </a:extLst>
        </xdr:cNvPr>
        <xdr:cNvCxnSpPr/>
      </xdr:nvCxnSpPr>
      <xdr:spPr>
        <a:xfrm>
          <a:off x="13935075" y="9315994"/>
          <a:ext cx="762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53703</xdr:rowOff>
    </xdr:from>
    <xdr:to>
      <xdr:col>76</xdr:col>
      <xdr:colOff>165100</xdr:colOff>
      <xdr:row>56</xdr:row>
      <xdr:rowOff>155303</xdr:rowOff>
    </xdr:to>
    <xdr:sp macro="" textlink="">
      <xdr:nvSpPr>
        <xdr:cNvPr id="655" name="楕円 654">
          <a:extLst>
            <a:ext uri="{FF2B5EF4-FFF2-40B4-BE49-F238E27FC236}">
              <a16:creationId xmlns:a16="http://schemas.microsoft.com/office/drawing/2014/main" id="{D0E9ED92-8F40-4F49-BC33-93B9211C6BF6}"/>
            </a:ext>
          </a:extLst>
        </xdr:cNvPr>
        <xdr:cNvSpPr/>
      </xdr:nvSpPr>
      <xdr:spPr>
        <a:xfrm>
          <a:off x="13096875" y="91278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104503</xdr:rowOff>
    </xdr:from>
    <xdr:to>
      <xdr:col>81</xdr:col>
      <xdr:colOff>50800</xdr:colOff>
      <xdr:row>57</xdr:row>
      <xdr:rowOff>76744</xdr:rowOff>
    </xdr:to>
    <xdr:cxnSp macro="">
      <xdr:nvCxnSpPr>
        <xdr:cNvPr id="656" name="直線コネクタ 655">
          <a:extLst>
            <a:ext uri="{FF2B5EF4-FFF2-40B4-BE49-F238E27FC236}">
              <a16:creationId xmlns:a16="http://schemas.microsoft.com/office/drawing/2014/main" id="{73BEB8FE-691E-4AD9-A400-29D5B7926FF7}"/>
            </a:ext>
          </a:extLst>
        </xdr:cNvPr>
        <xdr:cNvCxnSpPr/>
      </xdr:nvCxnSpPr>
      <xdr:spPr>
        <a:xfrm>
          <a:off x="13144500" y="9185003"/>
          <a:ext cx="790575"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159838</xdr:rowOff>
    </xdr:from>
    <xdr:to>
      <xdr:col>72</xdr:col>
      <xdr:colOff>38100</xdr:colOff>
      <xdr:row>56</xdr:row>
      <xdr:rowOff>89988</xdr:rowOff>
    </xdr:to>
    <xdr:sp macro="" textlink="">
      <xdr:nvSpPr>
        <xdr:cNvPr id="657" name="楕円 656">
          <a:extLst>
            <a:ext uri="{FF2B5EF4-FFF2-40B4-BE49-F238E27FC236}">
              <a16:creationId xmlns:a16="http://schemas.microsoft.com/office/drawing/2014/main" id="{C0D625B8-0149-402F-A779-A1FE1B8B6527}"/>
            </a:ext>
          </a:extLst>
        </xdr:cNvPr>
        <xdr:cNvSpPr/>
      </xdr:nvSpPr>
      <xdr:spPr>
        <a:xfrm>
          <a:off x="12296775" y="907841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39188</xdr:rowOff>
    </xdr:from>
    <xdr:to>
      <xdr:col>76</xdr:col>
      <xdr:colOff>114300</xdr:colOff>
      <xdr:row>56</xdr:row>
      <xdr:rowOff>104503</xdr:rowOff>
    </xdr:to>
    <xdr:cxnSp macro="">
      <xdr:nvCxnSpPr>
        <xdr:cNvPr id="658" name="直線コネクタ 657">
          <a:extLst>
            <a:ext uri="{FF2B5EF4-FFF2-40B4-BE49-F238E27FC236}">
              <a16:creationId xmlns:a16="http://schemas.microsoft.com/office/drawing/2014/main" id="{2CEEB41C-8D6E-451F-B601-11EA4F853D8B}"/>
            </a:ext>
          </a:extLst>
        </xdr:cNvPr>
        <xdr:cNvCxnSpPr/>
      </xdr:nvCxnSpPr>
      <xdr:spPr>
        <a:xfrm>
          <a:off x="12344400" y="9116513"/>
          <a:ext cx="800100" cy="6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128815</xdr:rowOff>
    </xdr:from>
    <xdr:to>
      <xdr:col>67</xdr:col>
      <xdr:colOff>101600</xdr:colOff>
      <xdr:row>57</xdr:row>
      <xdr:rowOff>58965</xdr:rowOff>
    </xdr:to>
    <xdr:sp macro="" textlink="">
      <xdr:nvSpPr>
        <xdr:cNvPr id="659" name="楕円 658">
          <a:extLst>
            <a:ext uri="{FF2B5EF4-FFF2-40B4-BE49-F238E27FC236}">
              <a16:creationId xmlns:a16="http://schemas.microsoft.com/office/drawing/2014/main" id="{B5669F05-B4B4-40E5-BA80-1BA315353F3A}"/>
            </a:ext>
          </a:extLst>
        </xdr:cNvPr>
        <xdr:cNvSpPr/>
      </xdr:nvSpPr>
      <xdr:spPr>
        <a:xfrm>
          <a:off x="11487150" y="9202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39188</xdr:rowOff>
    </xdr:from>
    <xdr:to>
      <xdr:col>71</xdr:col>
      <xdr:colOff>177800</xdr:colOff>
      <xdr:row>57</xdr:row>
      <xdr:rowOff>8165</xdr:rowOff>
    </xdr:to>
    <xdr:cxnSp macro="">
      <xdr:nvCxnSpPr>
        <xdr:cNvPr id="660" name="直線コネクタ 659">
          <a:extLst>
            <a:ext uri="{FF2B5EF4-FFF2-40B4-BE49-F238E27FC236}">
              <a16:creationId xmlns:a16="http://schemas.microsoft.com/office/drawing/2014/main" id="{A0EEF5AD-AE63-42A4-94A1-A380E4A27793}"/>
            </a:ext>
          </a:extLst>
        </xdr:cNvPr>
        <xdr:cNvCxnSpPr/>
      </xdr:nvCxnSpPr>
      <xdr:spPr>
        <a:xfrm flipV="1">
          <a:off x="11534775" y="9116513"/>
          <a:ext cx="809625" cy="13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25599</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25F708DB-FC76-4C6E-84A2-4184FBEECBC9}"/>
            </a:ext>
          </a:extLst>
        </xdr:cNvPr>
        <xdr:cNvSpPr txBox="1"/>
      </xdr:nvSpPr>
      <xdr:spPr>
        <a:xfrm>
          <a:off x="13745219" y="942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89280</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6466F7E2-2E42-4623-90FD-C0B1448433BC}"/>
            </a:ext>
          </a:extLst>
        </xdr:cNvPr>
        <xdr:cNvSpPr txBox="1"/>
      </xdr:nvSpPr>
      <xdr:spPr>
        <a:xfrm>
          <a:off x="12964169" y="932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33762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6FFB5CFF-FC00-4EDD-B365-6007C7407F8C}"/>
            </a:ext>
          </a:extLst>
        </xdr:cNvPr>
        <xdr:cNvSpPr txBox="1"/>
      </xdr:nvSpPr>
      <xdr:spPr>
        <a:xfrm>
          <a:off x="12164069" y="926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155501</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B3F6EC88-DC76-4FFB-B4AC-A1BE98F718E3}"/>
            </a:ext>
          </a:extLst>
        </xdr:cNvPr>
        <xdr:cNvSpPr txBox="1"/>
      </xdr:nvSpPr>
      <xdr:spPr>
        <a:xfrm>
          <a:off x="11354444" y="890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144071</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B1BBFA26-69D6-4976-8E31-A8F085D3767A}"/>
            </a:ext>
          </a:extLst>
        </xdr:cNvPr>
        <xdr:cNvSpPr txBox="1"/>
      </xdr:nvSpPr>
      <xdr:spPr>
        <a:xfrm>
          <a:off x="13745219" y="905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380</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D65A110F-AA91-45A1-8070-A96CEF7DC2FB}"/>
            </a:ext>
          </a:extLst>
        </xdr:cNvPr>
        <xdr:cNvSpPr txBox="1"/>
      </xdr:nvSpPr>
      <xdr:spPr>
        <a:xfrm>
          <a:off x="12964169" y="8915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106515</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806E92CB-C67D-4E03-A682-DC2E8C7A3BBF}"/>
            </a:ext>
          </a:extLst>
        </xdr:cNvPr>
        <xdr:cNvSpPr txBox="1"/>
      </xdr:nvSpPr>
      <xdr:spPr>
        <a:xfrm>
          <a:off x="12164069" y="885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50092</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1D648DF5-020E-434A-BF22-D96BB941AA6E}"/>
            </a:ext>
          </a:extLst>
        </xdr:cNvPr>
        <xdr:cNvSpPr txBox="1"/>
      </xdr:nvSpPr>
      <xdr:spPr>
        <a:xfrm>
          <a:off x="11354444" y="928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9851994A-D385-4577-BF00-BC4476C1B34E}"/>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62B582E8-4D43-4A56-99C7-D781AA1467D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39ADDAFB-23C0-4AD5-A2FD-F0A8132307D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A2A87A96-506B-4B60-8EEE-5AA7F40FA527}"/>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16481813-C8D8-45D5-B6C6-B6EA7FCFFC1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5C50994E-664E-41E7-9A86-0B863BD9543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FCBF47E6-3251-4CF3-9357-746DD5ED73C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1FCA8AE4-30CC-4989-A1F4-948B9DC2B6F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8398DE72-864D-4632-8520-C2B608B31E7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2A352AB7-924C-480B-A606-C5650B0E98E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1EBC7653-E5F1-484D-95E9-ACEBDCC2D683}"/>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67D758A6-F04B-4792-9715-402952FF8B76}"/>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44D79F75-7471-4591-806E-6DED7A62D7AE}"/>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B226B96E-A010-4C0F-A262-18409D17D270}"/>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276E4F41-6E68-4A4D-92B4-AAEC2E9A9ABE}"/>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BC502B2D-1420-47D1-BD07-CEB345DE045B}"/>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8355C766-E0C4-4AC0-83B2-1F06D3A16148}"/>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7FD3F5E0-905E-4A1F-87B3-991307F27D23}"/>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7428D1F5-3B47-4FD8-A2AA-90900739B7D1}"/>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F097EB81-5C04-40D0-8D29-76A2EC7A9D6D}"/>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B6FF9358-6CC9-43DE-9C9B-B9A64B26B54C}"/>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B26D2494-2B5A-48FF-B2AE-E16A2524CEA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963BAC14-8E1B-41C7-A756-C5A6A875EE0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D8718CF9-E924-4EE2-B056-95ED56A2C68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95250</xdr:rowOff>
    </xdr:to>
    <xdr:cxnSp macro="">
      <xdr:nvCxnSpPr>
        <xdr:cNvPr id="693" name="直線コネクタ 692">
          <a:extLst>
            <a:ext uri="{FF2B5EF4-FFF2-40B4-BE49-F238E27FC236}">
              <a16:creationId xmlns:a16="http://schemas.microsoft.com/office/drawing/2014/main" id="{72601201-E812-437E-9235-9068A06CC4E5}"/>
            </a:ext>
          </a:extLst>
        </xdr:cNvPr>
        <xdr:cNvCxnSpPr/>
      </xdr:nvCxnSpPr>
      <xdr:spPr>
        <a:xfrm flipV="1">
          <a:off x="19954239" y="91154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9D2B78E7-2538-4489-A7E3-C9C69482C6B9}"/>
            </a:ext>
          </a:extLst>
        </xdr:cNvPr>
        <xdr:cNvSpPr txBox="1"/>
      </xdr:nvSpPr>
      <xdr:spPr>
        <a:xfrm>
          <a:off x="19992975" y="1047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695" name="直線コネクタ 694">
          <a:extLst>
            <a:ext uri="{FF2B5EF4-FFF2-40B4-BE49-F238E27FC236}">
              <a16:creationId xmlns:a16="http://schemas.microsoft.com/office/drawing/2014/main" id="{51D53738-00F8-4D5A-B747-98A9283840FC}"/>
            </a:ext>
          </a:extLst>
        </xdr:cNvPr>
        <xdr:cNvCxnSpPr/>
      </xdr:nvCxnSpPr>
      <xdr:spPr>
        <a:xfrm>
          <a:off x="19878675" y="10467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8A13A8EA-FC50-42C9-9C5D-0244F6D8EAB6}"/>
            </a:ext>
          </a:extLst>
        </xdr:cNvPr>
        <xdr:cNvSpPr txBox="1"/>
      </xdr:nvSpPr>
      <xdr:spPr>
        <a:xfrm>
          <a:off x="19992975"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7" name="直線コネクタ 696">
          <a:extLst>
            <a:ext uri="{FF2B5EF4-FFF2-40B4-BE49-F238E27FC236}">
              <a16:creationId xmlns:a16="http://schemas.microsoft.com/office/drawing/2014/main" id="{29AB9E00-8F9A-4E59-9382-2595DEBB601A}"/>
            </a:ext>
          </a:extLst>
        </xdr:cNvPr>
        <xdr:cNvCxnSpPr/>
      </xdr:nvCxnSpPr>
      <xdr:spPr>
        <a:xfrm>
          <a:off x="19878675" y="911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27E1290B-3218-4DA6-905D-A950F3DA6825}"/>
            </a:ext>
          </a:extLst>
        </xdr:cNvPr>
        <xdr:cNvSpPr txBox="1"/>
      </xdr:nvSpPr>
      <xdr:spPr>
        <a:xfrm>
          <a:off x="19992975" y="9865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9" name="フローチャート: 判断 698">
          <a:extLst>
            <a:ext uri="{FF2B5EF4-FFF2-40B4-BE49-F238E27FC236}">
              <a16:creationId xmlns:a16="http://schemas.microsoft.com/office/drawing/2014/main" id="{D639EF54-6DE3-4E1E-8B5F-E412460F6775}"/>
            </a:ext>
          </a:extLst>
        </xdr:cNvPr>
        <xdr:cNvSpPr/>
      </xdr:nvSpPr>
      <xdr:spPr>
        <a:xfrm>
          <a:off x="19897725" y="100107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700" name="フローチャート: 判断 699">
          <a:extLst>
            <a:ext uri="{FF2B5EF4-FFF2-40B4-BE49-F238E27FC236}">
              <a16:creationId xmlns:a16="http://schemas.microsoft.com/office/drawing/2014/main" id="{882A712C-7485-4019-ABF5-87806C6A59F3}"/>
            </a:ext>
          </a:extLst>
        </xdr:cNvPr>
        <xdr:cNvSpPr/>
      </xdr:nvSpPr>
      <xdr:spPr>
        <a:xfrm>
          <a:off x="19154775" y="100107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63500</xdr:rowOff>
    </xdr:from>
    <xdr:to>
      <xdr:col>107</xdr:col>
      <xdr:colOff>101600</xdr:colOff>
      <xdr:row>61</xdr:row>
      <xdr:rowOff>165100</xdr:rowOff>
    </xdr:to>
    <xdr:sp macro="" textlink="">
      <xdr:nvSpPr>
        <xdr:cNvPr id="701" name="フローチャート: 判断 700">
          <a:extLst>
            <a:ext uri="{FF2B5EF4-FFF2-40B4-BE49-F238E27FC236}">
              <a16:creationId xmlns:a16="http://schemas.microsoft.com/office/drawing/2014/main" id="{BAA41E7D-04AB-47F0-B9EF-C037D96A1A41}"/>
            </a:ext>
          </a:extLst>
        </xdr:cNvPr>
        <xdr:cNvSpPr/>
      </xdr:nvSpPr>
      <xdr:spPr>
        <a:xfrm>
          <a:off x="18345150" y="9953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101600</xdr:rowOff>
    </xdr:from>
    <xdr:to>
      <xdr:col>102</xdr:col>
      <xdr:colOff>165100</xdr:colOff>
      <xdr:row>62</xdr:row>
      <xdr:rowOff>31750</xdr:rowOff>
    </xdr:to>
    <xdr:sp macro="" textlink="">
      <xdr:nvSpPr>
        <xdr:cNvPr id="702" name="フローチャート: 判断 701">
          <a:extLst>
            <a:ext uri="{FF2B5EF4-FFF2-40B4-BE49-F238E27FC236}">
              <a16:creationId xmlns:a16="http://schemas.microsoft.com/office/drawing/2014/main" id="{81E8083E-1F78-45AF-8BB8-81B8BBB3CCAD}"/>
            </a:ext>
          </a:extLst>
        </xdr:cNvPr>
        <xdr:cNvSpPr/>
      </xdr:nvSpPr>
      <xdr:spPr>
        <a:xfrm>
          <a:off x="17554575" y="99917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101600</xdr:rowOff>
    </xdr:from>
    <xdr:to>
      <xdr:col>98</xdr:col>
      <xdr:colOff>38100</xdr:colOff>
      <xdr:row>62</xdr:row>
      <xdr:rowOff>31750</xdr:rowOff>
    </xdr:to>
    <xdr:sp macro="" textlink="">
      <xdr:nvSpPr>
        <xdr:cNvPr id="703" name="フローチャート: 判断 702">
          <a:extLst>
            <a:ext uri="{FF2B5EF4-FFF2-40B4-BE49-F238E27FC236}">
              <a16:creationId xmlns:a16="http://schemas.microsoft.com/office/drawing/2014/main" id="{D1CE0AA4-096E-42E6-98BA-DCD450EC477D}"/>
            </a:ext>
          </a:extLst>
        </xdr:cNvPr>
        <xdr:cNvSpPr/>
      </xdr:nvSpPr>
      <xdr:spPr>
        <a:xfrm>
          <a:off x="16754475" y="9991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4462066-F828-4B3A-9A8E-7A9F1F8ADE8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AC75F07-963E-4E50-AE71-7ACDF638565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50DDC77-6733-4E3A-BC4A-C8AE0CD06C78}"/>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7CF072F-14ED-47E1-9878-D7260A295F20}"/>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5242461-2126-4B37-87ED-263512C4CDF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9" name="楕円 708">
          <a:extLst>
            <a:ext uri="{FF2B5EF4-FFF2-40B4-BE49-F238E27FC236}">
              <a16:creationId xmlns:a16="http://schemas.microsoft.com/office/drawing/2014/main" id="{3F4FD0A6-83DC-4264-93D6-AFB8BE7BA698}"/>
            </a:ext>
          </a:extLst>
        </xdr:cNvPr>
        <xdr:cNvSpPr/>
      </xdr:nvSpPr>
      <xdr:spPr>
        <a:xfrm>
          <a:off x="19897725" y="10115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2A7D37C4-3400-40EE-949A-42E32A79BEB9}"/>
            </a:ext>
          </a:extLst>
        </xdr:cNvPr>
        <xdr:cNvSpPr txBox="1"/>
      </xdr:nvSpPr>
      <xdr:spPr>
        <a:xfrm>
          <a:off x="19992975" y="100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1" name="楕円 710">
          <a:extLst>
            <a:ext uri="{FF2B5EF4-FFF2-40B4-BE49-F238E27FC236}">
              <a16:creationId xmlns:a16="http://schemas.microsoft.com/office/drawing/2014/main" id="{5576A6FC-2E34-4DF0-9C11-2CD7F812DE18}"/>
            </a:ext>
          </a:extLst>
        </xdr:cNvPr>
        <xdr:cNvSpPr/>
      </xdr:nvSpPr>
      <xdr:spPr>
        <a:xfrm>
          <a:off x="19154775" y="10115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2" name="直線コネクタ 711">
          <a:extLst>
            <a:ext uri="{FF2B5EF4-FFF2-40B4-BE49-F238E27FC236}">
              <a16:creationId xmlns:a16="http://schemas.microsoft.com/office/drawing/2014/main" id="{363D4702-B3F6-4E37-A7CF-118E3D424420}"/>
            </a:ext>
          </a:extLst>
        </xdr:cNvPr>
        <xdr:cNvCxnSpPr/>
      </xdr:nvCxnSpPr>
      <xdr:spPr>
        <a:xfrm>
          <a:off x="19202400" y="101631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13" name="楕円 712">
          <a:extLst>
            <a:ext uri="{FF2B5EF4-FFF2-40B4-BE49-F238E27FC236}">
              <a16:creationId xmlns:a16="http://schemas.microsoft.com/office/drawing/2014/main" id="{DB2EFB3B-6EC4-4D5E-89A1-798C1D55BFA0}"/>
            </a:ext>
          </a:extLst>
        </xdr:cNvPr>
        <xdr:cNvSpPr/>
      </xdr:nvSpPr>
      <xdr:spPr>
        <a:xfrm>
          <a:off x="18345150" y="10134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133350</xdr:rowOff>
    </xdr:to>
    <xdr:cxnSp macro="">
      <xdr:nvCxnSpPr>
        <xdr:cNvPr id="714" name="直線コネクタ 713">
          <a:extLst>
            <a:ext uri="{FF2B5EF4-FFF2-40B4-BE49-F238E27FC236}">
              <a16:creationId xmlns:a16="http://schemas.microsoft.com/office/drawing/2014/main" id="{B25806A6-7108-4F2A-8C3D-63A5EC6C0F94}"/>
            </a:ext>
          </a:extLst>
        </xdr:cNvPr>
        <xdr:cNvCxnSpPr/>
      </xdr:nvCxnSpPr>
      <xdr:spPr>
        <a:xfrm flipV="1">
          <a:off x="18392775" y="1016317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715" name="楕円 714">
          <a:extLst>
            <a:ext uri="{FF2B5EF4-FFF2-40B4-BE49-F238E27FC236}">
              <a16:creationId xmlns:a16="http://schemas.microsoft.com/office/drawing/2014/main" id="{3BEDB367-BB2C-4584-A3EA-E676A396F5E7}"/>
            </a:ext>
          </a:extLst>
        </xdr:cNvPr>
        <xdr:cNvSpPr/>
      </xdr:nvSpPr>
      <xdr:spPr>
        <a:xfrm>
          <a:off x="17554575" y="101346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133350</xdr:rowOff>
    </xdr:to>
    <xdr:cxnSp macro="">
      <xdr:nvCxnSpPr>
        <xdr:cNvPr id="716" name="直線コネクタ 715">
          <a:extLst>
            <a:ext uri="{FF2B5EF4-FFF2-40B4-BE49-F238E27FC236}">
              <a16:creationId xmlns:a16="http://schemas.microsoft.com/office/drawing/2014/main" id="{A54B9454-ED00-42A4-A78F-D07988FC7DD2}"/>
            </a:ext>
          </a:extLst>
        </xdr:cNvPr>
        <xdr:cNvCxnSpPr/>
      </xdr:nvCxnSpPr>
      <xdr:spPr>
        <a:xfrm>
          <a:off x="17602200" y="101822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82550</xdr:rowOff>
    </xdr:from>
    <xdr:to>
      <xdr:col>98</xdr:col>
      <xdr:colOff>38100</xdr:colOff>
      <xdr:row>63</xdr:row>
      <xdr:rowOff>12700</xdr:rowOff>
    </xdr:to>
    <xdr:sp macro="" textlink="">
      <xdr:nvSpPr>
        <xdr:cNvPr id="717" name="楕円 716">
          <a:extLst>
            <a:ext uri="{FF2B5EF4-FFF2-40B4-BE49-F238E27FC236}">
              <a16:creationId xmlns:a16="http://schemas.microsoft.com/office/drawing/2014/main" id="{00728ED4-DF85-4421-AD6B-325013E73539}"/>
            </a:ext>
          </a:extLst>
        </xdr:cNvPr>
        <xdr:cNvSpPr/>
      </xdr:nvSpPr>
      <xdr:spPr>
        <a:xfrm>
          <a:off x="16754475" y="101346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133350</xdr:rowOff>
    </xdr:to>
    <xdr:cxnSp macro="">
      <xdr:nvCxnSpPr>
        <xdr:cNvPr id="718" name="直線コネクタ 717">
          <a:extLst>
            <a:ext uri="{FF2B5EF4-FFF2-40B4-BE49-F238E27FC236}">
              <a16:creationId xmlns:a16="http://schemas.microsoft.com/office/drawing/2014/main" id="{CA09A12B-AA13-4225-AA9F-71CA9D3513FE}"/>
            </a:ext>
          </a:extLst>
        </xdr:cNvPr>
        <xdr:cNvCxnSpPr/>
      </xdr:nvCxnSpPr>
      <xdr:spPr>
        <a:xfrm>
          <a:off x="16802100" y="101822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19" name="n_1aveValue【保健センター・保健所】&#10;一人当たり面積">
          <a:extLst>
            <a:ext uri="{FF2B5EF4-FFF2-40B4-BE49-F238E27FC236}">
              <a16:creationId xmlns:a16="http://schemas.microsoft.com/office/drawing/2014/main" id="{87E3D498-2A8F-4597-9B31-AD93DAAA2DEA}"/>
            </a:ext>
          </a:extLst>
        </xdr:cNvPr>
        <xdr:cNvSpPr txBox="1"/>
      </xdr:nvSpPr>
      <xdr:spPr>
        <a:xfrm>
          <a:off x="18983402"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10177</xdr:rowOff>
    </xdr:from>
    <xdr:ext cx="469744" cy="259045"/>
    <xdr:sp macro="" textlink="">
      <xdr:nvSpPr>
        <xdr:cNvPr id="720" name="n_2aveValue【保健センター・保健所】&#10;一人当たり面積">
          <a:extLst>
            <a:ext uri="{FF2B5EF4-FFF2-40B4-BE49-F238E27FC236}">
              <a16:creationId xmlns:a16="http://schemas.microsoft.com/office/drawing/2014/main" id="{9F9F912D-3B31-4C61-8B8E-470E2BE1955E}"/>
            </a:ext>
          </a:extLst>
        </xdr:cNvPr>
        <xdr:cNvSpPr txBox="1"/>
      </xdr:nvSpPr>
      <xdr:spPr>
        <a:xfrm>
          <a:off x="18183302" y="973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48277</xdr:rowOff>
    </xdr:from>
    <xdr:ext cx="469744" cy="259045"/>
    <xdr:sp macro="" textlink="">
      <xdr:nvSpPr>
        <xdr:cNvPr id="721" name="n_3aveValue【保健センター・保健所】&#10;一人当たり面積">
          <a:extLst>
            <a:ext uri="{FF2B5EF4-FFF2-40B4-BE49-F238E27FC236}">
              <a16:creationId xmlns:a16="http://schemas.microsoft.com/office/drawing/2014/main" id="{E7DF80F0-6F35-4600-A3B8-EDF98CFE83FA}"/>
            </a:ext>
          </a:extLst>
        </xdr:cNvPr>
        <xdr:cNvSpPr txBox="1"/>
      </xdr:nvSpPr>
      <xdr:spPr>
        <a:xfrm>
          <a:off x="17383202" y="977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722" name="n_4aveValue【保健センター・保健所】&#10;一人当たり面積">
          <a:extLst>
            <a:ext uri="{FF2B5EF4-FFF2-40B4-BE49-F238E27FC236}">
              <a16:creationId xmlns:a16="http://schemas.microsoft.com/office/drawing/2014/main" id="{D80DFBF2-0FCE-4552-8EAA-D009FB71FFF5}"/>
            </a:ext>
          </a:extLst>
        </xdr:cNvPr>
        <xdr:cNvSpPr txBox="1"/>
      </xdr:nvSpPr>
      <xdr:spPr>
        <a:xfrm>
          <a:off x="16592627" y="977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3" name="n_1mainValue【保健センター・保健所】&#10;一人当たり面積">
          <a:extLst>
            <a:ext uri="{FF2B5EF4-FFF2-40B4-BE49-F238E27FC236}">
              <a16:creationId xmlns:a16="http://schemas.microsoft.com/office/drawing/2014/main" id="{9C0B36B0-7ACF-4A9F-A039-75FADC711EA2}"/>
            </a:ext>
          </a:extLst>
        </xdr:cNvPr>
        <xdr:cNvSpPr txBox="1"/>
      </xdr:nvSpPr>
      <xdr:spPr>
        <a:xfrm>
          <a:off x="18983402"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724" name="n_2mainValue【保健センター・保健所】&#10;一人当たり面積">
          <a:extLst>
            <a:ext uri="{FF2B5EF4-FFF2-40B4-BE49-F238E27FC236}">
              <a16:creationId xmlns:a16="http://schemas.microsoft.com/office/drawing/2014/main" id="{AB957D1F-54AA-482E-B732-B7C3C66EDB36}"/>
            </a:ext>
          </a:extLst>
        </xdr:cNvPr>
        <xdr:cNvSpPr txBox="1"/>
      </xdr:nvSpPr>
      <xdr:spPr>
        <a:xfrm>
          <a:off x="18183302"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725" name="n_3mainValue【保健センター・保健所】&#10;一人当たり面積">
          <a:extLst>
            <a:ext uri="{FF2B5EF4-FFF2-40B4-BE49-F238E27FC236}">
              <a16:creationId xmlns:a16="http://schemas.microsoft.com/office/drawing/2014/main" id="{73DDBB0D-AC48-410C-8420-1DAF0AF57B41}"/>
            </a:ext>
          </a:extLst>
        </xdr:cNvPr>
        <xdr:cNvSpPr txBox="1"/>
      </xdr:nvSpPr>
      <xdr:spPr>
        <a:xfrm>
          <a:off x="17383202"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726" name="n_4mainValue【保健センター・保健所】&#10;一人当たり面積">
          <a:extLst>
            <a:ext uri="{FF2B5EF4-FFF2-40B4-BE49-F238E27FC236}">
              <a16:creationId xmlns:a16="http://schemas.microsoft.com/office/drawing/2014/main" id="{4471F120-D026-4E4B-A47C-6150CA885139}"/>
            </a:ext>
          </a:extLst>
        </xdr:cNvPr>
        <xdr:cNvSpPr txBox="1"/>
      </xdr:nvSpPr>
      <xdr:spPr>
        <a:xfrm>
          <a:off x="16592627"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9C0FE441-7FD3-4E9B-B558-62042CF885E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7EDD9566-8D64-4235-AC64-15A5CC722262}"/>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4247962A-871F-4D28-88FC-775B0B49910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7B16E972-293E-408C-9CBE-0BDFD79474C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C3AC56E9-AAE6-4BBA-8853-178E9B88410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18BBB55D-EC34-49A6-BCDD-F3319726068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192BC22D-18AA-4573-9664-0AFE91902C3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FB6D5DE2-67C9-44CD-9A5A-37A526F7C626}"/>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6EFF28FB-6836-46F0-803F-684F47BEBA5A}"/>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B9FC1CB3-FDAD-4007-801D-544165999E6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44E8101F-FFEA-4C56-A9D7-16B5A8341F8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F2E4A6B7-653F-4FC8-8366-B32BFB4D45F1}"/>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131FA013-A95E-4324-A458-19B373DC50D5}"/>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871099E9-9DAC-4795-A8F0-82035A93FDF4}"/>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4B662B6D-C3BF-4AB3-9419-D3D33B56BC7F}"/>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C258A73D-CB20-4C14-B190-0AEBDCB129AD}"/>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8FF8B80E-8D22-4416-ABF1-3FFE3E224EC3}"/>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F1814F7C-664B-4515-ABF9-661A8450D038}"/>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F9762D45-DDEF-41BD-AE8B-7010420C9573}"/>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5C7F087B-CE7E-428B-92F1-76CB3A6B4E1A}"/>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632B051E-6890-4C87-A712-7E7EC9A0BB53}"/>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3F09A4EF-AE5B-4DB3-BC34-317F027182FD}"/>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CF3EF8C7-5F9F-42BD-9795-6CDD40C4D568}"/>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CBB24DD1-3DDF-4AFB-9520-29470513EC60}"/>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7620</xdr:rowOff>
    </xdr:from>
    <xdr:to>
      <xdr:col>85</xdr:col>
      <xdr:colOff>126364</xdr:colOff>
      <xdr:row>85</xdr:row>
      <xdr:rowOff>156211</xdr:rowOff>
    </xdr:to>
    <xdr:cxnSp macro="">
      <xdr:nvCxnSpPr>
        <xdr:cNvPr id="751" name="直線コネクタ 750">
          <a:extLst>
            <a:ext uri="{FF2B5EF4-FFF2-40B4-BE49-F238E27FC236}">
              <a16:creationId xmlns:a16="http://schemas.microsoft.com/office/drawing/2014/main" id="{DA026C1B-AABE-4841-9C1F-BD7515738761}"/>
            </a:ext>
          </a:extLst>
        </xdr:cNvPr>
        <xdr:cNvCxnSpPr/>
      </xdr:nvCxnSpPr>
      <xdr:spPr>
        <a:xfrm flipV="1">
          <a:off x="14696439" y="12812395"/>
          <a:ext cx="0" cy="1120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32BC6896-D3E8-4C51-929C-FFFDF17D207C}"/>
            </a:ext>
          </a:extLst>
        </xdr:cNvPr>
        <xdr:cNvSpPr txBox="1"/>
      </xdr:nvSpPr>
      <xdr:spPr>
        <a:xfrm>
          <a:off x="14735175" y="1393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3" name="直線コネクタ 752">
          <a:extLst>
            <a:ext uri="{FF2B5EF4-FFF2-40B4-BE49-F238E27FC236}">
              <a16:creationId xmlns:a16="http://schemas.microsoft.com/office/drawing/2014/main" id="{6C16346E-6FE4-440E-A710-16E067CFCDE2}"/>
            </a:ext>
          </a:extLst>
        </xdr:cNvPr>
        <xdr:cNvCxnSpPr/>
      </xdr:nvCxnSpPr>
      <xdr:spPr>
        <a:xfrm>
          <a:off x="14611350" y="139325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125747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6F4E9C60-747D-4CC0-ACC0-ECC1544C7622}"/>
            </a:ext>
          </a:extLst>
        </xdr:cNvPr>
        <xdr:cNvSpPr txBox="1"/>
      </xdr:nvSpPr>
      <xdr:spPr>
        <a:xfrm>
          <a:off x="14735175" y="1260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7620</xdr:rowOff>
    </xdr:from>
    <xdr:to>
      <xdr:col>86</xdr:col>
      <xdr:colOff>25400</xdr:colOff>
      <xdr:row>79</xdr:row>
      <xdr:rowOff>7620</xdr:rowOff>
    </xdr:to>
    <xdr:cxnSp macro="">
      <xdr:nvCxnSpPr>
        <xdr:cNvPr id="755" name="直線コネクタ 754">
          <a:extLst>
            <a:ext uri="{FF2B5EF4-FFF2-40B4-BE49-F238E27FC236}">
              <a16:creationId xmlns:a16="http://schemas.microsoft.com/office/drawing/2014/main" id="{7BF146CC-7127-4FAC-A508-6EA0C87BBA3F}"/>
            </a:ext>
          </a:extLst>
        </xdr:cNvPr>
        <xdr:cNvCxnSpPr/>
      </xdr:nvCxnSpPr>
      <xdr:spPr>
        <a:xfrm>
          <a:off x="14611350" y="12812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165752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1AA75662-6B32-4A27-872A-C3F5BE037716}"/>
            </a:ext>
          </a:extLst>
        </xdr:cNvPr>
        <xdr:cNvSpPr txBox="1"/>
      </xdr:nvSpPr>
      <xdr:spPr>
        <a:xfrm>
          <a:off x="14735175" y="13288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757" name="フローチャート: 判断 756">
          <a:extLst>
            <a:ext uri="{FF2B5EF4-FFF2-40B4-BE49-F238E27FC236}">
              <a16:creationId xmlns:a16="http://schemas.microsoft.com/office/drawing/2014/main" id="{6EC13E7C-84E5-4A4E-9B1D-0C7B4D7B0368}"/>
            </a:ext>
          </a:extLst>
        </xdr:cNvPr>
        <xdr:cNvSpPr/>
      </xdr:nvSpPr>
      <xdr:spPr>
        <a:xfrm>
          <a:off x="14649450" y="13303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160655</xdr:rowOff>
    </xdr:from>
    <xdr:to>
      <xdr:col>81</xdr:col>
      <xdr:colOff>101600</xdr:colOff>
      <xdr:row>82</xdr:row>
      <xdr:rowOff>90805</xdr:rowOff>
    </xdr:to>
    <xdr:sp macro="" textlink="">
      <xdr:nvSpPr>
        <xdr:cNvPr id="758" name="フローチャート: 判断 757">
          <a:extLst>
            <a:ext uri="{FF2B5EF4-FFF2-40B4-BE49-F238E27FC236}">
              <a16:creationId xmlns:a16="http://schemas.microsoft.com/office/drawing/2014/main" id="{5B64294C-7947-4F92-9FDD-ABC9F10056B2}"/>
            </a:ext>
          </a:extLst>
        </xdr:cNvPr>
        <xdr:cNvSpPr/>
      </xdr:nvSpPr>
      <xdr:spPr>
        <a:xfrm>
          <a:off x="13887450" y="132892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42545</xdr:rowOff>
    </xdr:from>
    <xdr:to>
      <xdr:col>76</xdr:col>
      <xdr:colOff>165100</xdr:colOff>
      <xdr:row>82</xdr:row>
      <xdr:rowOff>144145</xdr:rowOff>
    </xdr:to>
    <xdr:sp macro="" textlink="">
      <xdr:nvSpPr>
        <xdr:cNvPr id="759" name="フローチャート: 判断 758">
          <a:extLst>
            <a:ext uri="{FF2B5EF4-FFF2-40B4-BE49-F238E27FC236}">
              <a16:creationId xmlns:a16="http://schemas.microsoft.com/office/drawing/2014/main" id="{C1EA12D6-41CE-449D-B477-25308F7215D0}"/>
            </a:ext>
          </a:extLst>
        </xdr:cNvPr>
        <xdr:cNvSpPr/>
      </xdr:nvSpPr>
      <xdr:spPr>
        <a:xfrm>
          <a:off x="13096875" y="133330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60" name="フローチャート: 判断 759">
          <a:extLst>
            <a:ext uri="{FF2B5EF4-FFF2-40B4-BE49-F238E27FC236}">
              <a16:creationId xmlns:a16="http://schemas.microsoft.com/office/drawing/2014/main" id="{743F2012-3D25-45D9-94CE-4AEC042FD2BB}"/>
            </a:ext>
          </a:extLst>
        </xdr:cNvPr>
        <xdr:cNvSpPr/>
      </xdr:nvSpPr>
      <xdr:spPr>
        <a:xfrm>
          <a:off x="12296775" y="132886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12064</xdr:rowOff>
    </xdr:from>
    <xdr:to>
      <xdr:col>67</xdr:col>
      <xdr:colOff>101600</xdr:colOff>
      <xdr:row>82</xdr:row>
      <xdr:rowOff>113664</xdr:rowOff>
    </xdr:to>
    <xdr:sp macro="" textlink="">
      <xdr:nvSpPr>
        <xdr:cNvPr id="761" name="フローチャート: 判断 760">
          <a:extLst>
            <a:ext uri="{FF2B5EF4-FFF2-40B4-BE49-F238E27FC236}">
              <a16:creationId xmlns:a16="http://schemas.microsoft.com/office/drawing/2014/main" id="{CFD9855A-4D35-406D-8CF3-672422F2C1CA}"/>
            </a:ext>
          </a:extLst>
        </xdr:cNvPr>
        <xdr:cNvSpPr/>
      </xdr:nvSpPr>
      <xdr:spPr>
        <a:xfrm>
          <a:off x="11487150" y="132962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21F1A5A-BBB4-45BD-8C46-EF2A1B996B9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49916A3-CB6A-4232-A297-03D2E67009A8}"/>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B843106-BA03-4D02-940B-DE85624118C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8F9D92E-918B-4405-AE83-559607AF78A4}"/>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0E9FA52-3D31-4CE7-AF32-31F6B3371AB9}"/>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767" name="楕円 766">
          <a:extLst>
            <a:ext uri="{FF2B5EF4-FFF2-40B4-BE49-F238E27FC236}">
              <a16:creationId xmlns:a16="http://schemas.microsoft.com/office/drawing/2014/main" id="{156BDFC9-B591-40AB-A03B-84D62ACDC40D}"/>
            </a:ext>
          </a:extLst>
        </xdr:cNvPr>
        <xdr:cNvSpPr/>
      </xdr:nvSpPr>
      <xdr:spPr>
        <a:xfrm>
          <a:off x="14649450" y="13050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104F1A13-3C98-4EF6-8216-C16E099B2578}"/>
            </a:ext>
          </a:extLst>
        </xdr:cNvPr>
        <xdr:cNvSpPr txBox="1"/>
      </xdr:nvSpPr>
      <xdr:spPr>
        <a:xfrm>
          <a:off x="14735175" y="1291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53975</xdr:rowOff>
    </xdr:from>
    <xdr:to>
      <xdr:col>81</xdr:col>
      <xdr:colOff>101600</xdr:colOff>
      <xdr:row>80</xdr:row>
      <xdr:rowOff>155575</xdr:rowOff>
    </xdr:to>
    <xdr:sp macro="" textlink="">
      <xdr:nvSpPr>
        <xdr:cNvPr id="769" name="楕円 768">
          <a:extLst>
            <a:ext uri="{FF2B5EF4-FFF2-40B4-BE49-F238E27FC236}">
              <a16:creationId xmlns:a16="http://schemas.microsoft.com/office/drawing/2014/main" id="{EDD01BEF-0896-4BDE-B8A1-C422696765CB}"/>
            </a:ext>
          </a:extLst>
        </xdr:cNvPr>
        <xdr:cNvSpPr/>
      </xdr:nvSpPr>
      <xdr:spPr>
        <a:xfrm>
          <a:off x="13887450" y="13017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104775</xdr:rowOff>
    </xdr:from>
    <xdr:to>
      <xdr:col>85</xdr:col>
      <xdr:colOff>127000</xdr:colOff>
      <xdr:row>80</xdr:row>
      <xdr:rowOff>140970</xdr:rowOff>
    </xdr:to>
    <xdr:cxnSp macro="">
      <xdr:nvCxnSpPr>
        <xdr:cNvPr id="770" name="直線コネクタ 769">
          <a:extLst>
            <a:ext uri="{FF2B5EF4-FFF2-40B4-BE49-F238E27FC236}">
              <a16:creationId xmlns:a16="http://schemas.microsoft.com/office/drawing/2014/main" id="{387F3637-8E0B-475A-9038-34F504D4636E}"/>
            </a:ext>
          </a:extLst>
        </xdr:cNvPr>
        <xdr:cNvCxnSpPr/>
      </xdr:nvCxnSpPr>
      <xdr:spPr>
        <a:xfrm>
          <a:off x="13935075" y="13065125"/>
          <a:ext cx="762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84455</xdr:rowOff>
    </xdr:from>
    <xdr:to>
      <xdr:col>76</xdr:col>
      <xdr:colOff>165100</xdr:colOff>
      <xdr:row>82</xdr:row>
      <xdr:rowOff>14605</xdr:rowOff>
    </xdr:to>
    <xdr:sp macro="" textlink="">
      <xdr:nvSpPr>
        <xdr:cNvPr id="771" name="楕円 770">
          <a:extLst>
            <a:ext uri="{FF2B5EF4-FFF2-40B4-BE49-F238E27FC236}">
              <a16:creationId xmlns:a16="http://schemas.microsoft.com/office/drawing/2014/main" id="{809E4B72-86BA-4EC5-8707-E291883C10C8}"/>
            </a:ext>
          </a:extLst>
        </xdr:cNvPr>
        <xdr:cNvSpPr/>
      </xdr:nvSpPr>
      <xdr:spPr>
        <a:xfrm>
          <a:off x="13096875" y="132130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104775</xdr:rowOff>
    </xdr:from>
    <xdr:to>
      <xdr:col>81</xdr:col>
      <xdr:colOff>50800</xdr:colOff>
      <xdr:row>81</xdr:row>
      <xdr:rowOff>135255</xdr:rowOff>
    </xdr:to>
    <xdr:cxnSp macro="">
      <xdr:nvCxnSpPr>
        <xdr:cNvPr id="772" name="直線コネクタ 771">
          <a:extLst>
            <a:ext uri="{FF2B5EF4-FFF2-40B4-BE49-F238E27FC236}">
              <a16:creationId xmlns:a16="http://schemas.microsoft.com/office/drawing/2014/main" id="{2B119881-2471-4C4C-BDF8-2BF8102FE38E}"/>
            </a:ext>
          </a:extLst>
        </xdr:cNvPr>
        <xdr:cNvCxnSpPr/>
      </xdr:nvCxnSpPr>
      <xdr:spPr>
        <a:xfrm flipV="1">
          <a:off x="13144500" y="13065125"/>
          <a:ext cx="790575" cy="1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132080</xdr:rowOff>
    </xdr:from>
    <xdr:to>
      <xdr:col>72</xdr:col>
      <xdr:colOff>38100</xdr:colOff>
      <xdr:row>80</xdr:row>
      <xdr:rowOff>62230</xdr:rowOff>
    </xdr:to>
    <xdr:sp macro="" textlink="">
      <xdr:nvSpPr>
        <xdr:cNvPr id="773" name="楕円 772">
          <a:extLst>
            <a:ext uri="{FF2B5EF4-FFF2-40B4-BE49-F238E27FC236}">
              <a16:creationId xmlns:a16="http://schemas.microsoft.com/office/drawing/2014/main" id="{B389E41B-AC5C-40E1-ACE1-CBC35FC6FB4A}"/>
            </a:ext>
          </a:extLst>
        </xdr:cNvPr>
        <xdr:cNvSpPr/>
      </xdr:nvSpPr>
      <xdr:spPr>
        <a:xfrm>
          <a:off x="12296775" y="129336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11430</xdr:rowOff>
    </xdr:from>
    <xdr:to>
      <xdr:col>76</xdr:col>
      <xdr:colOff>114300</xdr:colOff>
      <xdr:row>81</xdr:row>
      <xdr:rowOff>135255</xdr:rowOff>
    </xdr:to>
    <xdr:cxnSp macro="">
      <xdr:nvCxnSpPr>
        <xdr:cNvPr id="774" name="直線コネクタ 773">
          <a:extLst>
            <a:ext uri="{FF2B5EF4-FFF2-40B4-BE49-F238E27FC236}">
              <a16:creationId xmlns:a16="http://schemas.microsoft.com/office/drawing/2014/main" id="{5332A087-21CA-4D5F-8F59-FC21A73CF444}"/>
            </a:ext>
          </a:extLst>
        </xdr:cNvPr>
        <xdr:cNvCxnSpPr/>
      </xdr:nvCxnSpPr>
      <xdr:spPr>
        <a:xfrm>
          <a:off x="12344400" y="12971780"/>
          <a:ext cx="800100" cy="2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33020</xdr:rowOff>
    </xdr:from>
    <xdr:to>
      <xdr:col>67</xdr:col>
      <xdr:colOff>101600</xdr:colOff>
      <xdr:row>79</xdr:row>
      <xdr:rowOff>134620</xdr:rowOff>
    </xdr:to>
    <xdr:sp macro="" textlink="">
      <xdr:nvSpPr>
        <xdr:cNvPr id="775" name="楕円 774">
          <a:extLst>
            <a:ext uri="{FF2B5EF4-FFF2-40B4-BE49-F238E27FC236}">
              <a16:creationId xmlns:a16="http://schemas.microsoft.com/office/drawing/2014/main" id="{106174BC-5245-46BB-8314-ECF305E11DAF}"/>
            </a:ext>
          </a:extLst>
        </xdr:cNvPr>
        <xdr:cNvSpPr/>
      </xdr:nvSpPr>
      <xdr:spPr>
        <a:xfrm>
          <a:off x="11487150" y="128314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83820</xdr:rowOff>
    </xdr:from>
    <xdr:to>
      <xdr:col>71</xdr:col>
      <xdr:colOff>177800</xdr:colOff>
      <xdr:row>80</xdr:row>
      <xdr:rowOff>11430</xdr:rowOff>
    </xdr:to>
    <xdr:cxnSp macro="">
      <xdr:nvCxnSpPr>
        <xdr:cNvPr id="776" name="直線コネクタ 775">
          <a:extLst>
            <a:ext uri="{FF2B5EF4-FFF2-40B4-BE49-F238E27FC236}">
              <a16:creationId xmlns:a16="http://schemas.microsoft.com/office/drawing/2014/main" id="{58FFBFF9-61EB-4C7F-A8C4-AF6EE61F0C46}"/>
            </a:ext>
          </a:extLst>
        </xdr:cNvPr>
        <xdr:cNvCxnSpPr/>
      </xdr:nvCxnSpPr>
      <xdr:spPr>
        <a:xfrm>
          <a:off x="11534775" y="12888595"/>
          <a:ext cx="809625"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81932</xdr:rowOff>
    </xdr:from>
    <xdr:ext cx="405111" cy="259045"/>
    <xdr:sp macro="" textlink="">
      <xdr:nvSpPr>
        <xdr:cNvPr id="777" name="n_1aveValue【消防施設】&#10;有形固定資産減価償却率">
          <a:extLst>
            <a:ext uri="{FF2B5EF4-FFF2-40B4-BE49-F238E27FC236}">
              <a16:creationId xmlns:a16="http://schemas.microsoft.com/office/drawing/2014/main" id="{0D371C5A-2C82-4391-9551-F6B7823A9612}"/>
            </a:ext>
          </a:extLst>
        </xdr:cNvPr>
        <xdr:cNvSpPr txBox="1"/>
      </xdr:nvSpPr>
      <xdr:spPr>
        <a:xfrm>
          <a:off x="13745219" y="1337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135272</xdr:rowOff>
    </xdr:from>
    <xdr:ext cx="405111" cy="259045"/>
    <xdr:sp macro="" textlink="">
      <xdr:nvSpPr>
        <xdr:cNvPr id="778" name="n_2aveValue【消防施設】&#10;有形固定資産減価償却率">
          <a:extLst>
            <a:ext uri="{FF2B5EF4-FFF2-40B4-BE49-F238E27FC236}">
              <a16:creationId xmlns:a16="http://schemas.microsoft.com/office/drawing/2014/main" id="{39C76810-E609-413D-B37A-984DE71C029C}"/>
            </a:ext>
          </a:extLst>
        </xdr:cNvPr>
        <xdr:cNvSpPr txBox="1"/>
      </xdr:nvSpPr>
      <xdr:spPr>
        <a:xfrm>
          <a:off x="12964169"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779" name="n_3aveValue【消防施設】&#10;有形固定資産減価償却率">
          <a:extLst>
            <a:ext uri="{FF2B5EF4-FFF2-40B4-BE49-F238E27FC236}">
              <a16:creationId xmlns:a16="http://schemas.microsoft.com/office/drawing/2014/main" id="{F0BB0A8F-A931-44CA-A817-9FC8392AC39E}"/>
            </a:ext>
          </a:extLst>
        </xdr:cNvPr>
        <xdr:cNvSpPr txBox="1"/>
      </xdr:nvSpPr>
      <xdr:spPr>
        <a:xfrm>
          <a:off x="12164069"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104791</xdr:rowOff>
    </xdr:from>
    <xdr:ext cx="405111" cy="259045"/>
    <xdr:sp macro="" textlink="">
      <xdr:nvSpPr>
        <xdr:cNvPr id="780" name="n_4aveValue【消防施設】&#10;有形固定資産減価償却率">
          <a:extLst>
            <a:ext uri="{FF2B5EF4-FFF2-40B4-BE49-F238E27FC236}">
              <a16:creationId xmlns:a16="http://schemas.microsoft.com/office/drawing/2014/main" id="{12B94EA5-1C40-4841-AAC8-A82ADD51EFD9}"/>
            </a:ext>
          </a:extLst>
        </xdr:cNvPr>
        <xdr:cNvSpPr txBox="1"/>
      </xdr:nvSpPr>
      <xdr:spPr>
        <a:xfrm>
          <a:off x="113544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652</xdr:rowOff>
    </xdr:from>
    <xdr:ext cx="405111" cy="259045"/>
    <xdr:sp macro="" textlink="">
      <xdr:nvSpPr>
        <xdr:cNvPr id="781" name="n_1mainValue【消防施設】&#10;有形固定資産減価償却率">
          <a:extLst>
            <a:ext uri="{FF2B5EF4-FFF2-40B4-BE49-F238E27FC236}">
              <a16:creationId xmlns:a16="http://schemas.microsoft.com/office/drawing/2014/main" id="{32DA175E-F21A-4C9E-A308-77D75CD5829E}"/>
            </a:ext>
          </a:extLst>
        </xdr:cNvPr>
        <xdr:cNvSpPr txBox="1"/>
      </xdr:nvSpPr>
      <xdr:spPr>
        <a:xfrm>
          <a:off x="13745219" y="1280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31132</xdr:rowOff>
    </xdr:from>
    <xdr:ext cx="405111" cy="259045"/>
    <xdr:sp macro="" textlink="">
      <xdr:nvSpPr>
        <xdr:cNvPr id="782" name="n_2mainValue【消防施設】&#10;有形固定資産減価償却率">
          <a:extLst>
            <a:ext uri="{FF2B5EF4-FFF2-40B4-BE49-F238E27FC236}">
              <a16:creationId xmlns:a16="http://schemas.microsoft.com/office/drawing/2014/main" id="{8A1638BA-694C-426A-983B-5350AF05B83F}"/>
            </a:ext>
          </a:extLst>
        </xdr:cNvPr>
        <xdr:cNvSpPr txBox="1"/>
      </xdr:nvSpPr>
      <xdr:spPr>
        <a:xfrm>
          <a:off x="12964169" y="1299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78757</xdr:rowOff>
    </xdr:from>
    <xdr:ext cx="405111" cy="259045"/>
    <xdr:sp macro="" textlink="">
      <xdr:nvSpPr>
        <xdr:cNvPr id="783" name="n_3mainValue【消防施設】&#10;有形固定資産減価償却率">
          <a:extLst>
            <a:ext uri="{FF2B5EF4-FFF2-40B4-BE49-F238E27FC236}">
              <a16:creationId xmlns:a16="http://schemas.microsoft.com/office/drawing/2014/main" id="{806A5352-BCB3-44E0-B2CC-8FE3FF52519F}"/>
            </a:ext>
          </a:extLst>
        </xdr:cNvPr>
        <xdr:cNvSpPr txBox="1"/>
      </xdr:nvSpPr>
      <xdr:spPr>
        <a:xfrm>
          <a:off x="12164069" y="1271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151147</xdr:rowOff>
    </xdr:from>
    <xdr:ext cx="405111" cy="259045"/>
    <xdr:sp macro="" textlink="">
      <xdr:nvSpPr>
        <xdr:cNvPr id="784" name="n_4mainValue【消防施設】&#10;有形固定資産減価償却率">
          <a:extLst>
            <a:ext uri="{FF2B5EF4-FFF2-40B4-BE49-F238E27FC236}">
              <a16:creationId xmlns:a16="http://schemas.microsoft.com/office/drawing/2014/main" id="{F1CCE604-0CFB-45DE-AB1E-BACADFFE5AD3}"/>
            </a:ext>
          </a:extLst>
        </xdr:cNvPr>
        <xdr:cNvSpPr txBox="1"/>
      </xdr:nvSpPr>
      <xdr:spPr>
        <a:xfrm>
          <a:off x="11354444" y="1262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D3109136-A238-4BC7-A3D9-1F528530F77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A37E811D-D628-4F98-972F-C7137E8A44B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C61E80DA-C860-46CD-9C26-FC210EB94AF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DE3554E0-F869-4AA0-A562-9E3A8E60ED7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E886EDF3-178C-4C3F-82D8-3EB57FCF534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50E36B57-1A81-4463-A53D-5347612A9DF9}"/>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13AAF7AA-5FD2-49D3-A019-D38D6E66001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5D274A99-92E6-4C87-8DFD-5990D3BE1060}"/>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1EFE680F-741E-421C-B67D-6368D46AE938}"/>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FB9F534F-6B31-486F-A212-79D587BB231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5" name="テキスト ボックス 794">
          <a:extLst>
            <a:ext uri="{FF2B5EF4-FFF2-40B4-BE49-F238E27FC236}">
              <a16:creationId xmlns:a16="http://schemas.microsoft.com/office/drawing/2014/main" id="{EBC8D895-61B5-46E6-9CAE-800600A1C557}"/>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9377FE33-9A94-48B7-9FC2-E2C65F3C3DBE}"/>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B4CF0B6C-8714-4B73-B660-D10D651A11BA}"/>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62D14845-7FB1-4AD3-B63F-3FEE1EA17C81}"/>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1335A6AB-36DD-4627-9493-C0140B165CA6}"/>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EF78A9B2-E235-42D7-9491-751B9E4F4330}"/>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BE0660DD-3C1D-477B-B0F7-D501CDC88184}"/>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41D4E7F6-6D7B-4CC2-9CE8-2058F5E0CAB9}"/>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0C1FCC63-F331-409E-B1F9-F685CFB54A1D}"/>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2A21DE98-D263-4342-9548-B9C39A895AD6}"/>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10885170-D509-4EAB-99E3-67B892455E4A}"/>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3B7D6645-26FA-42D7-95DF-665F796DD170}"/>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65532</xdr:rowOff>
    </xdr:from>
    <xdr:to>
      <xdr:col>116</xdr:col>
      <xdr:colOff>62864</xdr:colOff>
      <xdr:row>86</xdr:row>
      <xdr:rowOff>143256</xdr:rowOff>
    </xdr:to>
    <xdr:cxnSp macro="">
      <xdr:nvCxnSpPr>
        <xdr:cNvPr id="807" name="直線コネクタ 806">
          <a:extLst>
            <a:ext uri="{FF2B5EF4-FFF2-40B4-BE49-F238E27FC236}">
              <a16:creationId xmlns:a16="http://schemas.microsoft.com/office/drawing/2014/main" id="{4C88E664-7A99-42F6-A41A-09EE8B584ADB}"/>
            </a:ext>
          </a:extLst>
        </xdr:cNvPr>
        <xdr:cNvCxnSpPr/>
      </xdr:nvCxnSpPr>
      <xdr:spPr>
        <a:xfrm flipV="1">
          <a:off x="19954239" y="12708382"/>
          <a:ext cx="0" cy="13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147083</xdr:rowOff>
    </xdr:from>
    <xdr:ext cx="469744" cy="259045"/>
    <xdr:sp macro="" textlink="">
      <xdr:nvSpPr>
        <xdr:cNvPr id="808" name="【消防施設】&#10;一人当たり面積最小値テキスト">
          <a:extLst>
            <a:ext uri="{FF2B5EF4-FFF2-40B4-BE49-F238E27FC236}">
              <a16:creationId xmlns:a16="http://schemas.microsoft.com/office/drawing/2014/main" id="{AC43D083-7186-4BFB-9AAD-9522720E97FE}"/>
            </a:ext>
          </a:extLst>
        </xdr:cNvPr>
        <xdr:cNvSpPr txBox="1"/>
      </xdr:nvSpPr>
      <xdr:spPr>
        <a:xfrm>
          <a:off x="19992975" y="1407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143256</xdr:rowOff>
    </xdr:from>
    <xdr:to>
      <xdr:col>116</xdr:col>
      <xdr:colOff>152400</xdr:colOff>
      <xdr:row>86</xdr:row>
      <xdr:rowOff>143256</xdr:rowOff>
    </xdr:to>
    <xdr:cxnSp macro="">
      <xdr:nvCxnSpPr>
        <xdr:cNvPr id="809" name="直線コネクタ 808">
          <a:extLst>
            <a:ext uri="{FF2B5EF4-FFF2-40B4-BE49-F238E27FC236}">
              <a16:creationId xmlns:a16="http://schemas.microsoft.com/office/drawing/2014/main" id="{26DC9293-6467-42D7-837E-B659A587E7A6}"/>
            </a:ext>
          </a:extLst>
        </xdr:cNvPr>
        <xdr:cNvCxnSpPr/>
      </xdr:nvCxnSpPr>
      <xdr:spPr>
        <a:xfrm>
          <a:off x="19878675" y="140751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12209</xdr:rowOff>
    </xdr:from>
    <xdr:ext cx="469744" cy="259045"/>
    <xdr:sp macro="" textlink="">
      <xdr:nvSpPr>
        <xdr:cNvPr id="810" name="【消防施設】&#10;一人当たり面積最大値テキスト">
          <a:extLst>
            <a:ext uri="{FF2B5EF4-FFF2-40B4-BE49-F238E27FC236}">
              <a16:creationId xmlns:a16="http://schemas.microsoft.com/office/drawing/2014/main" id="{205B8A4E-51DF-400A-988A-1F2552AC4886}"/>
            </a:ext>
          </a:extLst>
        </xdr:cNvPr>
        <xdr:cNvSpPr txBox="1"/>
      </xdr:nvSpPr>
      <xdr:spPr>
        <a:xfrm>
          <a:off x="19992975" y="1248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65532</xdr:rowOff>
    </xdr:from>
    <xdr:to>
      <xdr:col>116</xdr:col>
      <xdr:colOff>152400</xdr:colOff>
      <xdr:row>78</xdr:row>
      <xdr:rowOff>65532</xdr:rowOff>
    </xdr:to>
    <xdr:cxnSp macro="">
      <xdr:nvCxnSpPr>
        <xdr:cNvPr id="811" name="直線コネクタ 810">
          <a:extLst>
            <a:ext uri="{FF2B5EF4-FFF2-40B4-BE49-F238E27FC236}">
              <a16:creationId xmlns:a16="http://schemas.microsoft.com/office/drawing/2014/main" id="{4C848093-C5A5-421D-812A-6A5DE38B2625}"/>
            </a:ext>
          </a:extLst>
        </xdr:cNvPr>
        <xdr:cNvCxnSpPr/>
      </xdr:nvCxnSpPr>
      <xdr:spPr>
        <a:xfrm>
          <a:off x="19878675" y="127083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812" name="【消防施設】&#10;一人当たり面積平均値テキスト">
          <a:extLst>
            <a:ext uri="{FF2B5EF4-FFF2-40B4-BE49-F238E27FC236}">
              <a16:creationId xmlns:a16="http://schemas.microsoft.com/office/drawing/2014/main" id="{8E27490A-4085-48E4-80C9-A0403553F625}"/>
            </a:ext>
          </a:extLst>
        </xdr:cNvPr>
        <xdr:cNvSpPr txBox="1"/>
      </xdr:nvSpPr>
      <xdr:spPr>
        <a:xfrm>
          <a:off x="19992975" y="13476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813" name="フローチャート: 判断 812">
          <a:extLst>
            <a:ext uri="{FF2B5EF4-FFF2-40B4-BE49-F238E27FC236}">
              <a16:creationId xmlns:a16="http://schemas.microsoft.com/office/drawing/2014/main" id="{32D294E7-27FD-4F01-A1C5-B12FC9702EC0}"/>
            </a:ext>
          </a:extLst>
        </xdr:cNvPr>
        <xdr:cNvSpPr/>
      </xdr:nvSpPr>
      <xdr:spPr>
        <a:xfrm>
          <a:off x="19897725" y="136122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814" name="フローチャート: 判断 813">
          <a:extLst>
            <a:ext uri="{FF2B5EF4-FFF2-40B4-BE49-F238E27FC236}">
              <a16:creationId xmlns:a16="http://schemas.microsoft.com/office/drawing/2014/main" id="{779740C0-10D6-4B27-ADB4-B4B1F765C64F}"/>
            </a:ext>
          </a:extLst>
        </xdr:cNvPr>
        <xdr:cNvSpPr/>
      </xdr:nvSpPr>
      <xdr:spPr>
        <a:xfrm>
          <a:off x="19154775" y="136199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108458</xdr:rowOff>
    </xdr:from>
    <xdr:to>
      <xdr:col>107</xdr:col>
      <xdr:colOff>101600</xdr:colOff>
      <xdr:row>86</xdr:row>
      <xdr:rowOff>38608</xdr:rowOff>
    </xdr:to>
    <xdr:sp macro="" textlink="">
      <xdr:nvSpPr>
        <xdr:cNvPr id="815" name="フローチャート: 判断 814">
          <a:extLst>
            <a:ext uri="{FF2B5EF4-FFF2-40B4-BE49-F238E27FC236}">
              <a16:creationId xmlns:a16="http://schemas.microsoft.com/office/drawing/2014/main" id="{4BAE06DF-6D03-4528-B9C8-C3441A86C65F}"/>
            </a:ext>
          </a:extLst>
        </xdr:cNvPr>
        <xdr:cNvSpPr/>
      </xdr:nvSpPr>
      <xdr:spPr>
        <a:xfrm>
          <a:off x="18345150" y="138784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71882</xdr:rowOff>
    </xdr:from>
    <xdr:to>
      <xdr:col>102</xdr:col>
      <xdr:colOff>165100</xdr:colOff>
      <xdr:row>86</xdr:row>
      <xdr:rowOff>2032</xdr:rowOff>
    </xdr:to>
    <xdr:sp macro="" textlink="">
      <xdr:nvSpPr>
        <xdr:cNvPr id="816" name="フローチャート: 判断 815">
          <a:extLst>
            <a:ext uri="{FF2B5EF4-FFF2-40B4-BE49-F238E27FC236}">
              <a16:creationId xmlns:a16="http://schemas.microsoft.com/office/drawing/2014/main" id="{69983612-B673-4214-9C35-30517D8AFD27}"/>
            </a:ext>
          </a:extLst>
        </xdr:cNvPr>
        <xdr:cNvSpPr/>
      </xdr:nvSpPr>
      <xdr:spPr>
        <a:xfrm>
          <a:off x="17554575" y="138418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85598</xdr:rowOff>
    </xdr:from>
    <xdr:to>
      <xdr:col>98</xdr:col>
      <xdr:colOff>38100</xdr:colOff>
      <xdr:row>86</xdr:row>
      <xdr:rowOff>15748</xdr:rowOff>
    </xdr:to>
    <xdr:sp macro="" textlink="">
      <xdr:nvSpPr>
        <xdr:cNvPr id="817" name="フローチャート: 判断 816">
          <a:extLst>
            <a:ext uri="{FF2B5EF4-FFF2-40B4-BE49-F238E27FC236}">
              <a16:creationId xmlns:a16="http://schemas.microsoft.com/office/drawing/2014/main" id="{680A833C-DB89-4208-A720-8EA0E02B1E2E}"/>
            </a:ext>
          </a:extLst>
        </xdr:cNvPr>
        <xdr:cNvSpPr/>
      </xdr:nvSpPr>
      <xdr:spPr>
        <a:xfrm>
          <a:off x="16754475" y="138619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9B994FB-6A9B-404B-8D0C-028E35B5057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5315897-A947-4E97-82E0-5D09C18372C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8EECE64-B66E-4AE9-A884-C36C8C0AE24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E287052-8783-4975-BD81-2D2C1FCC0618}"/>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811AB72-7988-4AA9-985F-EA841683CE8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92456</xdr:rowOff>
    </xdr:from>
    <xdr:to>
      <xdr:col>116</xdr:col>
      <xdr:colOff>114300</xdr:colOff>
      <xdr:row>87</xdr:row>
      <xdr:rowOff>22606</xdr:rowOff>
    </xdr:to>
    <xdr:sp macro="" textlink="">
      <xdr:nvSpPr>
        <xdr:cNvPr id="823" name="楕円 822">
          <a:extLst>
            <a:ext uri="{FF2B5EF4-FFF2-40B4-BE49-F238E27FC236}">
              <a16:creationId xmlns:a16="http://schemas.microsoft.com/office/drawing/2014/main" id="{D76E24BA-35F1-4054-BDC7-548FE9D695B0}"/>
            </a:ext>
          </a:extLst>
        </xdr:cNvPr>
        <xdr:cNvSpPr/>
      </xdr:nvSpPr>
      <xdr:spPr>
        <a:xfrm>
          <a:off x="19897725" y="140275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7383</xdr:rowOff>
    </xdr:from>
    <xdr:ext cx="469744" cy="259045"/>
    <xdr:sp macro="" textlink="">
      <xdr:nvSpPr>
        <xdr:cNvPr id="824" name="【消防施設】&#10;一人当たり面積該当値テキスト">
          <a:extLst>
            <a:ext uri="{FF2B5EF4-FFF2-40B4-BE49-F238E27FC236}">
              <a16:creationId xmlns:a16="http://schemas.microsoft.com/office/drawing/2014/main" id="{C81FE371-3C7A-441F-9BDC-CA5A6AF754C5}"/>
            </a:ext>
          </a:extLst>
        </xdr:cNvPr>
        <xdr:cNvSpPr txBox="1"/>
      </xdr:nvSpPr>
      <xdr:spPr>
        <a:xfrm>
          <a:off x="19992975" y="1394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87885</xdr:rowOff>
    </xdr:from>
    <xdr:to>
      <xdr:col>112</xdr:col>
      <xdr:colOff>38100</xdr:colOff>
      <xdr:row>87</xdr:row>
      <xdr:rowOff>18035</xdr:rowOff>
    </xdr:to>
    <xdr:sp macro="" textlink="">
      <xdr:nvSpPr>
        <xdr:cNvPr id="825" name="楕円 824">
          <a:extLst>
            <a:ext uri="{FF2B5EF4-FFF2-40B4-BE49-F238E27FC236}">
              <a16:creationId xmlns:a16="http://schemas.microsoft.com/office/drawing/2014/main" id="{370E62C5-744B-4169-B5CC-308F7CF40F43}"/>
            </a:ext>
          </a:extLst>
        </xdr:cNvPr>
        <xdr:cNvSpPr/>
      </xdr:nvSpPr>
      <xdr:spPr>
        <a:xfrm>
          <a:off x="19154775" y="14019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138685</xdr:rowOff>
    </xdr:from>
    <xdr:to>
      <xdr:col>116</xdr:col>
      <xdr:colOff>63500</xdr:colOff>
      <xdr:row>86</xdr:row>
      <xdr:rowOff>143256</xdr:rowOff>
    </xdr:to>
    <xdr:cxnSp macro="">
      <xdr:nvCxnSpPr>
        <xdr:cNvPr id="826" name="直線コネクタ 825">
          <a:extLst>
            <a:ext uri="{FF2B5EF4-FFF2-40B4-BE49-F238E27FC236}">
              <a16:creationId xmlns:a16="http://schemas.microsoft.com/office/drawing/2014/main" id="{1E58E40C-A6B9-4795-AA5B-3F7977061920}"/>
            </a:ext>
          </a:extLst>
        </xdr:cNvPr>
        <xdr:cNvCxnSpPr/>
      </xdr:nvCxnSpPr>
      <xdr:spPr>
        <a:xfrm>
          <a:off x="19202400" y="1407693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92456</xdr:rowOff>
    </xdr:from>
    <xdr:to>
      <xdr:col>107</xdr:col>
      <xdr:colOff>101600</xdr:colOff>
      <xdr:row>87</xdr:row>
      <xdr:rowOff>22606</xdr:rowOff>
    </xdr:to>
    <xdr:sp macro="" textlink="">
      <xdr:nvSpPr>
        <xdr:cNvPr id="827" name="楕円 826">
          <a:extLst>
            <a:ext uri="{FF2B5EF4-FFF2-40B4-BE49-F238E27FC236}">
              <a16:creationId xmlns:a16="http://schemas.microsoft.com/office/drawing/2014/main" id="{FBD9C30D-39D3-49F3-9C05-BF2EE67B60F3}"/>
            </a:ext>
          </a:extLst>
        </xdr:cNvPr>
        <xdr:cNvSpPr/>
      </xdr:nvSpPr>
      <xdr:spPr>
        <a:xfrm>
          <a:off x="18345150" y="140275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138685</xdr:rowOff>
    </xdr:from>
    <xdr:to>
      <xdr:col>111</xdr:col>
      <xdr:colOff>177800</xdr:colOff>
      <xdr:row>86</xdr:row>
      <xdr:rowOff>143256</xdr:rowOff>
    </xdr:to>
    <xdr:cxnSp macro="">
      <xdr:nvCxnSpPr>
        <xdr:cNvPr id="828" name="直線コネクタ 827">
          <a:extLst>
            <a:ext uri="{FF2B5EF4-FFF2-40B4-BE49-F238E27FC236}">
              <a16:creationId xmlns:a16="http://schemas.microsoft.com/office/drawing/2014/main" id="{A9D50B89-2CAE-45F7-857A-F488232661E0}"/>
            </a:ext>
          </a:extLst>
        </xdr:cNvPr>
        <xdr:cNvCxnSpPr/>
      </xdr:nvCxnSpPr>
      <xdr:spPr>
        <a:xfrm flipV="1">
          <a:off x="18392775" y="1407693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97028</xdr:rowOff>
    </xdr:from>
    <xdr:to>
      <xdr:col>102</xdr:col>
      <xdr:colOff>165100</xdr:colOff>
      <xdr:row>87</xdr:row>
      <xdr:rowOff>27178</xdr:rowOff>
    </xdr:to>
    <xdr:sp macro="" textlink="">
      <xdr:nvSpPr>
        <xdr:cNvPr id="829" name="楕円 828">
          <a:extLst>
            <a:ext uri="{FF2B5EF4-FFF2-40B4-BE49-F238E27FC236}">
              <a16:creationId xmlns:a16="http://schemas.microsoft.com/office/drawing/2014/main" id="{1A93E74C-5B02-4325-9994-046BA14BF8F6}"/>
            </a:ext>
          </a:extLst>
        </xdr:cNvPr>
        <xdr:cNvSpPr/>
      </xdr:nvSpPr>
      <xdr:spPr>
        <a:xfrm>
          <a:off x="17554575" y="140321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143256</xdr:rowOff>
    </xdr:from>
    <xdr:to>
      <xdr:col>107</xdr:col>
      <xdr:colOff>50800</xdr:colOff>
      <xdr:row>86</xdr:row>
      <xdr:rowOff>147828</xdr:rowOff>
    </xdr:to>
    <xdr:cxnSp macro="">
      <xdr:nvCxnSpPr>
        <xdr:cNvPr id="830" name="直線コネクタ 829">
          <a:extLst>
            <a:ext uri="{FF2B5EF4-FFF2-40B4-BE49-F238E27FC236}">
              <a16:creationId xmlns:a16="http://schemas.microsoft.com/office/drawing/2014/main" id="{9C8242D9-1D0A-4CA3-91DD-CA5E6EB66A22}"/>
            </a:ext>
          </a:extLst>
        </xdr:cNvPr>
        <xdr:cNvCxnSpPr/>
      </xdr:nvCxnSpPr>
      <xdr:spPr>
        <a:xfrm flipV="1">
          <a:off x="17602200" y="14075156"/>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97028</xdr:rowOff>
    </xdr:from>
    <xdr:to>
      <xdr:col>98</xdr:col>
      <xdr:colOff>38100</xdr:colOff>
      <xdr:row>87</xdr:row>
      <xdr:rowOff>27178</xdr:rowOff>
    </xdr:to>
    <xdr:sp macro="" textlink="">
      <xdr:nvSpPr>
        <xdr:cNvPr id="831" name="楕円 830">
          <a:extLst>
            <a:ext uri="{FF2B5EF4-FFF2-40B4-BE49-F238E27FC236}">
              <a16:creationId xmlns:a16="http://schemas.microsoft.com/office/drawing/2014/main" id="{04C46183-EF9F-4A57-909A-9B307B40B9A6}"/>
            </a:ext>
          </a:extLst>
        </xdr:cNvPr>
        <xdr:cNvSpPr/>
      </xdr:nvSpPr>
      <xdr:spPr>
        <a:xfrm>
          <a:off x="16754475" y="140321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147828</xdr:rowOff>
    </xdr:from>
    <xdr:to>
      <xdr:col>102</xdr:col>
      <xdr:colOff>114300</xdr:colOff>
      <xdr:row>86</xdr:row>
      <xdr:rowOff>147828</xdr:rowOff>
    </xdr:to>
    <xdr:cxnSp macro="">
      <xdr:nvCxnSpPr>
        <xdr:cNvPr id="832" name="直線コネクタ 831">
          <a:extLst>
            <a:ext uri="{FF2B5EF4-FFF2-40B4-BE49-F238E27FC236}">
              <a16:creationId xmlns:a16="http://schemas.microsoft.com/office/drawing/2014/main" id="{7DCEF0F8-74C4-4ED7-90A3-5D15E0BEC174}"/>
            </a:ext>
          </a:extLst>
        </xdr:cNvPr>
        <xdr:cNvCxnSpPr/>
      </xdr:nvCxnSpPr>
      <xdr:spPr>
        <a:xfrm>
          <a:off x="16802100" y="140797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833" name="n_1aveValue【消防施設】&#10;一人当たり面積">
          <a:extLst>
            <a:ext uri="{FF2B5EF4-FFF2-40B4-BE49-F238E27FC236}">
              <a16:creationId xmlns:a16="http://schemas.microsoft.com/office/drawing/2014/main" id="{A7E3DEAD-4CD7-455F-A7E0-A2DCC7800D29}"/>
            </a:ext>
          </a:extLst>
        </xdr:cNvPr>
        <xdr:cNvSpPr txBox="1"/>
      </xdr:nvSpPr>
      <xdr:spPr>
        <a:xfrm>
          <a:off x="18983402" y="134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55135</xdr:rowOff>
    </xdr:from>
    <xdr:ext cx="469744" cy="259045"/>
    <xdr:sp macro="" textlink="">
      <xdr:nvSpPr>
        <xdr:cNvPr id="834" name="n_2aveValue【消防施設】&#10;一人当たり面積">
          <a:extLst>
            <a:ext uri="{FF2B5EF4-FFF2-40B4-BE49-F238E27FC236}">
              <a16:creationId xmlns:a16="http://schemas.microsoft.com/office/drawing/2014/main" id="{CA045840-FA39-4A6B-B98C-E91DBED751BA}"/>
            </a:ext>
          </a:extLst>
        </xdr:cNvPr>
        <xdr:cNvSpPr txBox="1"/>
      </xdr:nvSpPr>
      <xdr:spPr>
        <a:xfrm>
          <a:off x="18183302" y="1366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18559</xdr:rowOff>
    </xdr:from>
    <xdr:ext cx="469744" cy="259045"/>
    <xdr:sp macro="" textlink="">
      <xdr:nvSpPr>
        <xdr:cNvPr id="835" name="n_3aveValue【消防施設】&#10;一人当たり面積">
          <a:extLst>
            <a:ext uri="{FF2B5EF4-FFF2-40B4-BE49-F238E27FC236}">
              <a16:creationId xmlns:a16="http://schemas.microsoft.com/office/drawing/2014/main" id="{A8E1E6A2-AB4A-428E-AD53-0D44D5D90A28}"/>
            </a:ext>
          </a:extLst>
        </xdr:cNvPr>
        <xdr:cNvSpPr txBox="1"/>
      </xdr:nvSpPr>
      <xdr:spPr>
        <a:xfrm>
          <a:off x="17383202" y="136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32275</xdr:rowOff>
    </xdr:from>
    <xdr:ext cx="469744" cy="259045"/>
    <xdr:sp macro="" textlink="">
      <xdr:nvSpPr>
        <xdr:cNvPr id="836" name="n_4aveValue【消防施設】&#10;一人当たり面積">
          <a:extLst>
            <a:ext uri="{FF2B5EF4-FFF2-40B4-BE49-F238E27FC236}">
              <a16:creationId xmlns:a16="http://schemas.microsoft.com/office/drawing/2014/main" id="{A1B3924F-CDB8-4324-A63E-BD73D545E0BF}"/>
            </a:ext>
          </a:extLst>
        </xdr:cNvPr>
        <xdr:cNvSpPr txBox="1"/>
      </xdr:nvSpPr>
      <xdr:spPr>
        <a:xfrm>
          <a:off x="16592627" y="136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9162</xdr:rowOff>
    </xdr:from>
    <xdr:ext cx="469744" cy="259045"/>
    <xdr:sp macro="" textlink="">
      <xdr:nvSpPr>
        <xdr:cNvPr id="837" name="n_1mainValue【消防施設】&#10;一人当たり面積">
          <a:extLst>
            <a:ext uri="{FF2B5EF4-FFF2-40B4-BE49-F238E27FC236}">
              <a16:creationId xmlns:a16="http://schemas.microsoft.com/office/drawing/2014/main" id="{21A095B2-57B3-45D8-B221-E80A1F8063D5}"/>
            </a:ext>
          </a:extLst>
        </xdr:cNvPr>
        <xdr:cNvSpPr txBox="1"/>
      </xdr:nvSpPr>
      <xdr:spPr>
        <a:xfrm>
          <a:off x="18983402" y="141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13733</xdr:rowOff>
    </xdr:from>
    <xdr:ext cx="469744" cy="259045"/>
    <xdr:sp macro="" textlink="">
      <xdr:nvSpPr>
        <xdr:cNvPr id="838" name="n_2mainValue【消防施設】&#10;一人当たり面積">
          <a:extLst>
            <a:ext uri="{FF2B5EF4-FFF2-40B4-BE49-F238E27FC236}">
              <a16:creationId xmlns:a16="http://schemas.microsoft.com/office/drawing/2014/main" id="{6A4E16DC-FFCC-4A49-9D57-933E691C3D78}"/>
            </a:ext>
          </a:extLst>
        </xdr:cNvPr>
        <xdr:cNvSpPr txBox="1"/>
      </xdr:nvSpPr>
      <xdr:spPr>
        <a:xfrm>
          <a:off x="18183302" y="1410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18305</xdr:rowOff>
    </xdr:from>
    <xdr:ext cx="469744" cy="259045"/>
    <xdr:sp macro="" textlink="">
      <xdr:nvSpPr>
        <xdr:cNvPr id="839" name="n_3mainValue【消防施設】&#10;一人当たり面積">
          <a:extLst>
            <a:ext uri="{FF2B5EF4-FFF2-40B4-BE49-F238E27FC236}">
              <a16:creationId xmlns:a16="http://schemas.microsoft.com/office/drawing/2014/main" id="{23BC907D-0E1C-480E-BADA-EC3306186A8B}"/>
            </a:ext>
          </a:extLst>
        </xdr:cNvPr>
        <xdr:cNvSpPr txBox="1"/>
      </xdr:nvSpPr>
      <xdr:spPr>
        <a:xfrm>
          <a:off x="17383202" y="1411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18305</xdr:rowOff>
    </xdr:from>
    <xdr:ext cx="469744" cy="259045"/>
    <xdr:sp macro="" textlink="">
      <xdr:nvSpPr>
        <xdr:cNvPr id="840" name="n_4mainValue【消防施設】&#10;一人当たり面積">
          <a:extLst>
            <a:ext uri="{FF2B5EF4-FFF2-40B4-BE49-F238E27FC236}">
              <a16:creationId xmlns:a16="http://schemas.microsoft.com/office/drawing/2014/main" id="{8B11C236-47A0-448A-93A3-4488BF7C3FB8}"/>
            </a:ext>
          </a:extLst>
        </xdr:cNvPr>
        <xdr:cNvSpPr txBox="1"/>
      </xdr:nvSpPr>
      <xdr:spPr>
        <a:xfrm>
          <a:off x="16592627" y="1411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8EC27003-67C1-409B-92EB-53B9B5B9A599}"/>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88039CB9-3BC6-4F1E-9B66-429C56139F1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7CC87F9-547A-4455-9999-FE0DA6CD2DD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3F3E90BA-8548-42E6-8A0B-BA32D2ACFFC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261FFD18-0267-4C8B-87B8-11D04D43A3C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3B0EB46B-1957-48FA-87D7-E352818E72D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1E51265C-CDF8-4005-B682-992B20177AC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9BB3C937-CCB1-4065-9017-AFE53B43AFA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13C7CAEC-B22B-49CC-A9F6-D464E8D1AF9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659A783A-B37A-419E-8E1E-C77F3E2EFD2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8135558D-946B-4F01-8E8A-9B37A56CA48F}"/>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411E0DD9-11E3-43B9-BF3F-905331D02428}"/>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6A02710D-F802-44EB-8092-ADDD02A985AA}"/>
            </a:ext>
          </a:extLst>
        </xdr:cNvPr>
        <xdr:cNvSpPr txBox="1"/>
      </xdr:nvSpPr>
      <xdr:spPr>
        <a:xfrm>
          <a:off x="10845966"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174F877A-37DD-4B79-A1BF-9BDFEE408FA9}"/>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A6D6210D-6A36-4565-9C38-19B7E7CB04E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73D6C99-61DE-400E-9874-AA7B2BB9D688}"/>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61809C0D-638B-4B19-A8AD-12A528E82A47}"/>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40BAC7F9-6606-4F08-9B24-238D8479C40E}"/>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FCB3C21A-1FE8-4743-B00E-EDD8D59477D4}"/>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BD2BD139-F4C8-4855-81E0-94FF3EE5AF63}"/>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1080F3F4-8AB7-42DF-A752-EB93A4EB0A89}"/>
            </a:ext>
          </a:extLst>
        </xdr:cNvPr>
        <xdr:cNvSpPr txBox="1"/>
      </xdr:nvSpPr>
      <xdr:spPr>
        <a:xfrm>
          <a:off x="109037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16F65849-B4F2-45C3-8173-39001311D6F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EEBE8E9A-7523-4694-A1EC-D7BC6F3ACD4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108</xdr:row>
      <xdr:rowOff>64770</xdr:rowOff>
    </xdr:to>
    <xdr:cxnSp macro="">
      <xdr:nvCxnSpPr>
        <xdr:cNvPr id="864" name="直線コネクタ 863">
          <a:extLst>
            <a:ext uri="{FF2B5EF4-FFF2-40B4-BE49-F238E27FC236}">
              <a16:creationId xmlns:a16="http://schemas.microsoft.com/office/drawing/2014/main" id="{892E4294-047B-429C-85B1-70EF06D46B28}"/>
            </a:ext>
          </a:extLst>
        </xdr:cNvPr>
        <xdr:cNvCxnSpPr/>
      </xdr:nvCxnSpPr>
      <xdr:spPr>
        <a:xfrm flipV="1">
          <a:off x="14696439" y="16509364"/>
          <a:ext cx="0" cy="121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65" name="【庁舎】&#10;有形固定資産減価償却率最小値テキスト">
          <a:extLst>
            <a:ext uri="{FF2B5EF4-FFF2-40B4-BE49-F238E27FC236}">
              <a16:creationId xmlns:a16="http://schemas.microsoft.com/office/drawing/2014/main" id="{4C77D7FC-DFB3-4599-B97B-811AD2CC83FD}"/>
            </a:ext>
          </a:extLst>
        </xdr:cNvPr>
        <xdr:cNvSpPr txBox="1"/>
      </xdr:nvSpPr>
      <xdr:spPr>
        <a:xfrm>
          <a:off x="14735175"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66" name="直線コネクタ 865">
          <a:extLst>
            <a:ext uri="{FF2B5EF4-FFF2-40B4-BE49-F238E27FC236}">
              <a16:creationId xmlns:a16="http://schemas.microsoft.com/office/drawing/2014/main" id="{BE20844E-C22B-41B1-B28B-281AC3C5CFD1}"/>
            </a:ext>
          </a:extLst>
        </xdr:cNvPr>
        <xdr:cNvCxnSpPr/>
      </xdr:nvCxnSpPr>
      <xdr:spPr>
        <a:xfrm>
          <a:off x="14611350" y="177272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867" name="【庁舎】&#10;有形固定資産減価償却率最大値テキスト">
          <a:extLst>
            <a:ext uri="{FF2B5EF4-FFF2-40B4-BE49-F238E27FC236}">
              <a16:creationId xmlns:a16="http://schemas.microsoft.com/office/drawing/2014/main" id="{DCC95DE5-D364-4534-8BD6-4C5228CEA947}"/>
            </a:ext>
          </a:extLst>
        </xdr:cNvPr>
        <xdr:cNvSpPr txBox="1"/>
      </xdr:nvSpPr>
      <xdr:spPr>
        <a:xfrm>
          <a:off x="14735175" y="1628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868" name="直線コネクタ 867">
          <a:extLst>
            <a:ext uri="{FF2B5EF4-FFF2-40B4-BE49-F238E27FC236}">
              <a16:creationId xmlns:a16="http://schemas.microsoft.com/office/drawing/2014/main" id="{D5C6A9AB-804B-464A-BF1C-F144D2D63485}"/>
            </a:ext>
          </a:extLst>
        </xdr:cNvPr>
        <xdr:cNvCxnSpPr/>
      </xdr:nvCxnSpPr>
      <xdr:spPr>
        <a:xfrm>
          <a:off x="14611350" y="165093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74313</xdr:rowOff>
    </xdr:from>
    <xdr:ext cx="405111" cy="259045"/>
    <xdr:sp macro="" textlink="">
      <xdr:nvSpPr>
        <xdr:cNvPr id="869" name="【庁舎】&#10;有形固定資産減価償却率平均値テキスト">
          <a:extLst>
            <a:ext uri="{FF2B5EF4-FFF2-40B4-BE49-F238E27FC236}">
              <a16:creationId xmlns:a16="http://schemas.microsoft.com/office/drawing/2014/main" id="{080C5B33-FE31-46CB-A6B0-9468D52159A4}"/>
            </a:ext>
          </a:extLst>
        </xdr:cNvPr>
        <xdr:cNvSpPr txBox="1"/>
      </xdr:nvSpPr>
      <xdr:spPr>
        <a:xfrm>
          <a:off x="14735175" y="17047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870" name="フローチャート: 判断 869">
          <a:extLst>
            <a:ext uri="{FF2B5EF4-FFF2-40B4-BE49-F238E27FC236}">
              <a16:creationId xmlns:a16="http://schemas.microsoft.com/office/drawing/2014/main" id="{4D56D477-19EE-478B-8A02-5A668C85972F}"/>
            </a:ext>
          </a:extLst>
        </xdr:cNvPr>
        <xdr:cNvSpPr/>
      </xdr:nvSpPr>
      <xdr:spPr>
        <a:xfrm>
          <a:off x="14649450" y="170694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1" name="フローチャート: 判断 870">
          <a:extLst>
            <a:ext uri="{FF2B5EF4-FFF2-40B4-BE49-F238E27FC236}">
              <a16:creationId xmlns:a16="http://schemas.microsoft.com/office/drawing/2014/main" id="{EE15DBBE-7E3D-4D2E-B64E-BEBA9C09EE6C}"/>
            </a:ext>
          </a:extLst>
        </xdr:cNvPr>
        <xdr:cNvSpPr/>
      </xdr:nvSpPr>
      <xdr:spPr>
        <a:xfrm>
          <a:off x="13887450" y="17018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872" name="フローチャート: 判断 871">
          <a:extLst>
            <a:ext uri="{FF2B5EF4-FFF2-40B4-BE49-F238E27FC236}">
              <a16:creationId xmlns:a16="http://schemas.microsoft.com/office/drawing/2014/main" id="{7EB98F7D-88DA-44B5-80FA-EC00D1592733}"/>
            </a:ext>
          </a:extLst>
        </xdr:cNvPr>
        <xdr:cNvSpPr/>
      </xdr:nvSpPr>
      <xdr:spPr>
        <a:xfrm>
          <a:off x="13096875" y="172008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55880</xdr:rowOff>
    </xdr:from>
    <xdr:to>
      <xdr:col>72</xdr:col>
      <xdr:colOff>38100</xdr:colOff>
      <xdr:row>106</xdr:row>
      <xdr:rowOff>157480</xdr:rowOff>
    </xdr:to>
    <xdr:sp macro="" textlink="">
      <xdr:nvSpPr>
        <xdr:cNvPr id="873" name="フローチャート: 判断 872">
          <a:extLst>
            <a:ext uri="{FF2B5EF4-FFF2-40B4-BE49-F238E27FC236}">
              <a16:creationId xmlns:a16="http://schemas.microsoft.com/office/drawing/2014/main" id="{23E9AB45-C767-4AC5-BA23-B4710A3BF9F9}"/>
            </a:ext>
          </a:extLst>
        </xdr:cNvPr>
        <xdr:cNvSpPr/>
      </xdr:nvSpPr>
      <xdr:spPr>
        <a:xfrm>
          <a:off x="12296775" y="173723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19686</xdr:rowOff>
    </xdr:from>
    <xdr:to>
      <xdr:col>67</xdr:col>
      <xdr:colOff>101600</xdr:colOff>
      <xdr:row>106</xdr:row>
      <xdr:rowOff>121286</xdr:rowOff>
    </xdr:to>
    <xdr:sp macro="" textlink="">
      <xdr:nvSpPr>
        <xdr:cNvPr id="874" name="フローチャート: 判断 873">
          <a:extLst>
            <a:ext uri="{FF2B5EF4-FFF2-40B4-BE49-F238E27FC236}">
              <a16:creationId xmlns:a16="http://schemas.microsoft.com/office/drawing/2014/main" id="{0A3147EC-23AA-442D-ACF6-701FC1DB3452}"/>
            </a:ext>
          </a:extLst>
        </xdr:cNvPr>
        <xdr:cNvSpPr/>
      </xdr:nvSpPr>
      <xdr:spPr>
        <a:xfrm>
          <a:off x="11487150" y="17336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7B81657-45BD-4878-94BD-6A561D6222B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27C4B1B-CA04-4F51-8F00-5D0EA29394B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9811C18-6AA8-4EAD-9929-5495F5AF375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DC59D80-31BF-49FE-A685-71D493C8122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D0F2FAD-B865-42CD-B489-2FBF59D8F95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19686</xdr:rowOff>
    </xdr:from>
    <xdr:to>
      <xdr:col>85</xdr:col>
      <xdr:colOff>177800</xdr:colOff>
      <xdr:row>102</xdr:row>
      <xdr:rowOff>121286</xdr:rowOff>
    </xdr:to>
    <xdr:sp macro="" textlink="">
      <xdr:nvSpPr>
        <xdr:cNvPr id="880" name="楕円 879">
          <a:extLst>
            <a:ext uri="{FF2B5EF4-FFF2-40B4-BE49-F238E27FC236}">
              <a16:creationId xmlns:a16="http://schemas.microsoft.com/office/drawing/2014/main" id="{BE847F90-DEC4-4D71-BDC1-ECE013F4CECE}"/>
            </a:ext>
          </a:extLst>
        </xdr:cNvPr>
        <xdr:cNvSpPr/>
      </xdr:nvSpPr>
      <xdr:spPr>
        <a:xfrm>
          <a:off x="14649450" y="166503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42563</xdr:rowOff>
    </xdr:from>
    <xdr:ext cx="405111" cy="259045"/>
    <xdr:sp macro="" textlink="">
      <xdr:nvSpPr>
        <xdr:cNvPr id="881" name="【庁舎】&#10;有形固定資産減価償却率該当値テキスト">
          <a:extLst>
            <a:ext uri="{FF2B5EF4-FFF2-40B4-BE49-F238E27FC236}">
              <a16:creationId xmlns:a16="http://schemas.microsoft.com/office/drawing/2014/main" id="{C7BEA4E5-51F5-4A87-81F8-391922C1DE62}"/>
            </a:ext>
          </a:extLst>
        </xdr:cNvPr>
        <xdr:cNvSpPr txBox="1"/>
      </xdr:nvSpPr>
      <xdr:spPr>
        <a:xfrm>
          <a:off x="14735175" y="165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137795</xdr:rowOff>
    </xdr:from>
    <xdr:to>
      <xdr:col>81</xdr:col>
      <xdr:colOff>101600</xdr:colOff>
      <xdr:row>102</xdr:row>
      <xdr:rowOff>67945</xdr:rowOff>
    </xdr:to>
    <xdr:sp macro="" textlink="">
      <xdr:nvSpPr>
        <xdr:cNvPr id="882" name="楕円 881">
          <a:extLst>
            <a:ext uri="{FF2B5EF4-FFF2-40B4-BE49-F238E27FC236}">
              <a16:creationId xmlns:a16="http://schemas.microsoft.com/office/drawing/2014/main" id="{5114E1FC-FBB1-4143-8959-FCD897F70842}"/>
            </a:ext>
          </a:extLst>
        </xdr:cNvPr>
        <xdr:cNvSpPr/>
      </xdr:nvSpPr>
      <xdr:spPr>
        <a:xfrm>
          <a:off x="13887450" y="16600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17145</xdr:rowOff>
    </xdr:from>
    <xdr:to>
      <xdr:col>85</xdr:col>
      <xdr:colOff>127000</xdr:colOff>
      <xdr:row>102</xdr:row>
      <xdr:rowOff>70486</xdr:rowOff>
    </xdr:to>
    <xdr:cxnSp macro="">
      <xdr:nvCxnSpPr>
        <xdr:cNvPr id="883" name="直線コネクタ 882">
          <a:extLst>
            <a:ext uri="{FF2B5EF4-FFF2-40B4-BE49-F238E27FC236}">
              <a16:creationId xmlns:a16="http://schemas.microsoft.com/office/drawing/2014/main" id="{B75B8CDA-5814-49BC-9728-F328966666EE}"/>
            </a:ext>
          </a:extLst>
        </xdr:cNvPr>
        <xdr:cNvCxnSpPr/>
      </xdr:nvCxnSpPr>
      <xdr:spPr>
        <a:xfrm>
          <a:off x="13935075" y="16647795"/>
          <a:ext cx="762000" cy="5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33020</xdr:rowOff>
    </xdr:from>
    <xdr:to>
      <xdr:col>76</xdr:col>
      <xdr:colOff>165100</xdr:colOff>
      <xdr:row>108</xdr:row>
      <xdr:rowOff>134620</xdr:rowOff>
    </xdr:to>
    <xdr:sp macro="" textlink="">
      <xdr:nvSpPr>
        <xdr:cNvPr id="884" name="楕円 883">
          <a:extLst>
            <a:ext uri="{FF2B5EF4-FFF2-40B4-BE49-F238E27FC236}">
              <a16:creationId xmlns:a16="http://schemas.microsoft.com/office/drawing/2014/main" id="{D8DB2E08-F40C-454C-A0B0-1B2607820646}"/>
            </a:ext>
          </a:extLst>
        </xdr:cNvPr>
        <xdr:cNvSpPr/>
      </xdr:nvSpPr>
      <xdr:spPr>
        <a:xfrm>
          <a:off x="13096875" y="176891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17145</xdr:rowOff>
    </xdr:from>
    <xdr:to>
      <xdr:col>81</xdr:col>
      <xdr:colOff>50800</xdr:colOff>
      <xdr:row>108</xdr:row>
      <xdr:rowOff>83820</xdr:rowOff>
    </xdr:to>
    <xdr:cxnSp macro="">
      <xdr:nvCxnSpPr>
        <xdr:cNvPr id="885" name="直線コネクタ 884">
          <a:extLst>
            <a:ext uri="{FF2B5EF4-FFF2-40B4-BE49-F238E27FC236}">
              <a16:creationId xmlns:a16="http://schemas.microsoft.com/office/drawing/2014/main" id="{AA270338-3694-4B93-B52B-1F987EC53E03}"/>
            </a:ext>
          </a:extLst>
        </xdr:cNvPr>
        <xdr:cNvCxnSpPr/>
      </xdr:nvCxnSpPr>
      <xdr:spPr>
        <a:xfrm flipV="1">
          <a:off x="13144500" y="16647795"/>
          <a:ext cx="790575" cy="109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636</xdr:rowOff>
    </xdr:from>
    <xdr:to>
      <xdr:col>72</xdr:col>
      <xdr:colOff>38100</xdr:colOff>
      <xdr:row>108</xdr:row>
      <xdr:rowOff>102236</xdr:rowOff>
    </xdr:to>
    <xdr:sp macro="" textlink="">
      <xdr:nvSpPr>
        <xdr:cNvPr id="886" name="楕円 885">
          <a:extLst>
            <a:ext uri="{FF2B5EF4-FFF2-40B4-BE49-F238E27FC236}">
              <a16:creationId xmlns:a16="http://schemas.microsoft.com/office/drawing/2014/main" id="{0559C94D-02C5-4D65-888C-8B7ED182E14F}"/>
            </a:ext>
          </a:extLst>
        </xdr:cNvPr>
        <xdr:cNvSpPr/>
      </xdr:nvSpPr>
      <xdr:spPr>
        <a:xfrm>
          <a:off x="12296775" y="176599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51436</xdr:rowOff>
    </xdr:from>
    <xdr:to>
      <xdr:col>76</xdr:col>
      <xdr:colOff>114300</xdr:colOff>
      <xdr:row>108</xdr:row>
      <xdr:rowOff>83820</xdr:rowOff>
    </xdr:to>
    <xdr:cxnSp macro="">
      <xdr:nvCxnSpPr>
        <xdr:cNvPr id="887" name="直線コネクタ 886">
          <a:extLst>
            <a:ext uri="{FF2B5EF4-FFF2-40B4-BE49-F238E27FC236}">
              <a16:creationId xmlns:a16="http://schemas.microsoft.com/office/drawing/2014/main" id="{44225431-BE30-4B91-AC37-8270AB922BB0}"/>
            </a:ext>
          </a:extLst>
        </xdr:cNvPr>
        <xdr:cNvCxnSpPr/>
      </xdr:nvCxnSpPr>
      <xdr:spPr>
        <a:xfrm>
          <a:off x="12344400" y="17707611"/>
          <a:ext cx="800100"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46355</xdr:rowOff>
    </xdr:from>
    <xdr:to>
      <xdr:col>67</xdr:col>
      <xdr:colOff>101600</xdr:colOff>
      <xdr:row>108</xdr:row>
      <xdr:rowOff>147955</xdr:rowOff>
    </xdr:to>
    <xdr:sp macro="" textlink="">
      <xdr:nvSpPr>
        <xdr:cNvPr id="888" name="楕円 887">
          <a:extLst>
            <a:ext uri="{FF2B5EF4-FFF2-40B4-BE49-F238E27FC236}">
              <a16:creationId xmlns:a16="http://schemas.microsoft.com/office/drawing/2014/main" id="{CCF72F76-AA91-493C-A0CA-ACE03F03B7B6}"/>
            </a:ext>
          </a:extLst>
        </xdr:cNvPr>
        <xdr:cNvSpPr/>
      </xdr:nvSpPr>
      <xdr:spPr>
        <a:xfrm>
          <a:off x="11487150" y="17708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51436</xdr:rowOff>
    </xdr:from>
    <xdr:to>
      <xdr:col>71</xdr:col>
      <xdr:colOff>177800</xdr:colOff>
      <xdr:row>108</xdr:row>
      <xdr:rowOff>97155</xdr:rowOff>
    </xdr:to>
    <xdr:cxnSp macro="">
      <xdr:nvCxnSpPr>
        <xdr:cNvPr id="889" name="直線コネクタ 888">
          <a:extLst>
            <a:ext uri="{FF2B5EF4-FFF2-40B4-BE49-F238E27FC236}">
              <a16:creationId xmlns:a16="http://schemas.microsoft.com/office/drawing/2014/main" id="{DD39DAFD-5796-4C76-A8F4-4B72245BA125}"/>
            </a:ext>
          </a:extLst>
        </xdr:cNvPr>
        <xdr:cNvCxnSpPr/>
      </xdr:nvCxnSpPr>
      <xdr:spPr>
        <a:xfrm flipV="1">
          <a:off x="11534775" y="17707611"/>
          <a:ext cx="809625"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90" name="n_1aveValue【庁舎】&#10;有形固定資産減価償却率">
          <a:extLst>
            <a:ext uri="{FF2B5EF4-FFF2-40B4-BE49-F238E27FC236}">
              <a16:creationId xmlns:a16="http://schemas.microsoft.com/office/drawing/2014/main" id="{BCC2BB82-9416-4093-B891-FA9E418F6149}"/>
            </a:ext>
          </a:extLst>
        </xdr:cNvPr>
        <xdr:cNvSpPr txBox="1"/>
      </xdr:nvSpPr>
      <xdr:spPr>
        <a:xfrm>
          <a:off x="13745219" y="1711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2557</xdr:rowOff>
    </xdr:from>
    <xdr:ext cx="405111" cy="259045"/>
    <xdr:sp macro="" textlink="">
      <xdr:nvSpPr>
        <xdr:cNvPr id="891" name="n_2aveValue【庁舎】&#10;有形固定資産減価償却率">
          <a:extLst>
            <a:ext uri="{FF2B5EF4-FFF2-40B4-BE49-F238E27FC236}">
              <a16:creationId xmlns:a16="http://schemas.microsoft.com/office/drawing/2014/main" id="{A2A70243-49C3-4198-A12E-832266B562C5}"/>
            </a:ext>
          </a:extLst>
        </xdr:cNvPr>
        <xdr:cNvSpPr txBox="1"/>
      </xdr:nvSpPr>
      <xdr:spPr>
        <a:xfrm>
          <a:off x="12964169"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2557</xdr:rowOff>
    </xdr:from>
    <xdr:ext cx="405111" cy="259045"/>
    <xdr:sp macro="" textlink="">
      <xdr:nvSpPr>
        <xdr:cNvPr id="892" name="n_3aveValue【庁舎】&#10;有形固定資産減価償却率">
          <a:extLst>
            <a:ext uri="{FF2B5EF4-FFF2-40B4-BE49-F238E27FC236}">
              <a16:creationId xmlns:a16="http://schemas.microsoft.com/office/drawing/2014/main" id="{CE248889-AF73-4940-B471-CE69C5B6D6AC}"/>
            </a:ext>
          </a:extLst>
        </xdr:cNvPr>
        <xdr:cNvSpPr txBox="1"/>
      </xdr:nvSpPr>
      <xdr:spPr>
        <a:xfrm>
          <a:off x="12164069"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137813</xdr:rowOff>
    </xdr:from>
    <xdr:ext cx="405111" cy="259045"/>
    <xdr:sp macro="" textlink="">
      <xdr:nvSpPr>
        <xdr:cNvPr id="893" name="n_4aveValue【庁舎】&#10;有形固定資産減価償却率">
          <a:extLst>
            <a:ext uri="{FF2B5EF4-FFF2-40B4-BE49-F238E27FC236}">
              <a16:creationId xmlns:a16="http://schemas.microsoft.com/office/drawing/2014/main" id="{E43B0E72-C195-41AE-981B-BF4D5FFCC151}"/>
            </a:ext>
          </a:extLst>
        </xdr:cNvPr>
        <xdr:cNvSpPr txBox="1"/>
      </xdr:nvSpPr>
      <xdr:spPr>
        <a:xfrm>
          <a:off x="11354444"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84472</xdr:rowOff>
    </xdr:from>
    <xdr:ext cx="405111" cy="259045"/>
    <xdr:sp macro="" textlink="">
      <xdr:nvSpPr>
        <xdr:cNvPr id="894" name="n_1mainValue【庁舎】&#10;有形固定資産減価償却率">
          <a:extLst>
            <a:ext uri="{FF2B5EF4-FFF2-40B4-BE49-F238E27FC236}">
              <a16:creationId xmlns:a16="http://schemas.microsoft.com/office/drawing/2014/main" id="{C0D6BE57-DEB8-45C4-AB9D-5C280BC750C5}"/>
            </a:ext>
          </a:extLst>
        </xdr:cNvPr>
        <xdr:cNvSpPr txBox="1"/>
      </xdr:nvSpPr>
      <xdr:spPr>
        <a:xfrm>
          <a:off x="13745219" y="1637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125747</xdr:rowOff>
    </xdr:from>
    <xdr:ext cx="405111" cy="259045"/>
    <xdr:sp macro="" textlink="">
      <xdr:nvSpPr>
        <xdr:cNvPr id="895" name="n_2mainValue【庁舎】&#10;有形固定資産減価償却率">
          <a:extLst>
            <a:ext uri="{FF2B5EF4-FFF2-40B4-BE49-F238E27FC236}">
              <a16:creationId xmlns:a16="http://schemas.microsoft.com/office/drawing/2014/main" id="{6C0DA5D4-2620-45F4-93F8-D01B2A79F62B}"/>
            </a:ext>
          </a:extLst>
        </xdr:cNvPr>
        <xdr:cNvSpPr txBox="1"/>
      </xdr:nvSpPr>
      <xdr:spPr>
        <a:xfrm>
          <a:off x="12964169"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93363</xdr:rowOff>
    </xdr:from>
    <xdr:ext cx="405111" cy="259045"/>
    <xdr:sp macro="" textlink="">
      <xdr:nvSpPr>
        <xdr:cNvPr id="896" name="n_3mainValue【庁舎】&#10;有形固定資産減価償却率">
          <a:extLst>
            <a:ext uri="{FF2B5EF4-FFF2-40B4-BE49-F238E27FC236}">
              <a16:creationId xmlns:a16="http://schemas.microsoft.com/office/drawing/2014/main" id="{7E7EC0A4-99DC-4750-8159-AA6130160E88}"/>
            </a:ext>
          </a:extLst>
        </xdr:cNvPr>
        <xdr:cNvSpPr txBox="1"/>
      </xdr:nvSpPr>
      <xdr:spPr>
        <a:xfrm>
          <a:off x="12164069" y="1775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139082</xdr:rowOff>
    </xdr:from>
    <xdr:ext cx="405111" cy="259045"/>
    <xdr:sp macro="" textlink="">
      <xdr:nvSpPr>
        <xdr:cNvPr id="897" name="n_4mainValue【庁舎】&#10;有形固定資産減価償却率">
          <a:extLst>
            <a:ext uri="{FF2B5EF4-FFF2-40B4-BE49-F238E27FC236}">
              <a16:creationId xmlns:a16="http://schemas.microsoft.com/office/drawing/2014/main" id="{DB480F17-50DA-4432-890C-679AC73846EE}"/>
            </a:ext>
          </a:extLst>
        </xdr:cNvPr>
        <xdr:cNvSpPr txBox="1"/>
      </xdr:nvSpPr>
      <xdr:spPr>
        <a:xfrm>
          <a:off x="11354444" y="1780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3F939B45-93F4-4D52-92F5-E24793D7717F}"/>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B15D0B8A-1692-4527-A957-C32F0449F77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7E558C2B-1EBF-4735-98FE-AA38EEDFD1D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2574F559-4109-4F33-96CC-AFB13E3B24E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49AA0FC2-EF1E-4E54-8814-2A7E643B5BE2}"/>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861103EF-074E-47B1-AECA-F5D041FF6E8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58C1BABF-494D-4AFB-A5EC-9C95218B44B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8A1E97EF-1AD2-4320-B1D2-8CB674FCFB8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89A2CC1D-0014-4FA7-A216-3DA93E2BB8D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E3D4ED6-4367-42CA-8094-A18F3731D5C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D274D71B-16E2-47C5-B530-81DFC0D687E7}"/>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3C7D643E-6274-478E-91FD-F88D7B5E6896}"/>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F9E12F6B-1532-4AC6-A448-23D884488A73}"/>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E010C3A9-C088-4969-81CF-38BB3C759B14}"/>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5EE04988-892C-4B2D-99DA-803CF8ED0B20}"/>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D24E1E89-E918-44E6-AC90-1837AB33D3D4}"/>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C78864FE-315A-44A6-B031-9DBC40E41180}"/>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FE951E80-F158-48FA-A67A-A0A78032835F}"/>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40FC9EAB-F7D2-4D3B-ADFB-31EBBF676CB2}"/>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FB795679-E933-49D5-9C6C-95B18BAD5629}"/>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CDA65DC1-0042-40B1-85D9-0FA01919B1F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2CEDC383-ECA9-407A-BCC9-A3C716084E7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119635</xdr:rowOff>
    </xdr:from>
    <xdr:to>
      <xdr:col>116</xdr:col>
      <xdr:colOff>62864</xdr:colOff>
      <xdr:row>108</xdr:row>
      <xdr:rowOff>7620</xdr:rowOff>
    </xdr:to>
    <xdr:cxnSp macro="">
      <xdr:nvCxnSpPr>
        <xdr:cNvPr id="920" name="直線コネクタ 919">
          <a:extLst>
            <a:ext uri="{FF2B5EF4-FFF2-40B4-BE49-F238E27FC236}">
              <a16:creationId xmlns:a16="http://schemas.microsoft.com/office/drawing/2014/main" id="{8AB2D965-1148-4BB2-9420-822C49E62B7F}"/>
            </a:ext>
          </a:extLst>
        </xdr:cNvPr>
        <xdr:cNvCxnSpPr/>
      </xdr:nvCxnSpPr>
      <xdr:spPr>
        <a:xfrm flipV="1">
          <a:off x="19954239" y="16582010"/>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1" name="【庁舎】&#10;一人当たり面積最小値テキスト">
          <a:extLst>
            <a:ext uri="{FF2B5EF4-FFF2-40B4-BE49-F238E27FC236}">
              <a16:creationId xmlns:a16="http://schemas.microsoft.com/office/drawing/2014/main" id="{D129C3B9-34AA-4154-A5EE-205E3EFCD680}"/>
            </a:ext>
          </a:extLst>
        </xdr:cNvPr>
        <xdr:cNvSpPr txBox="1"/>
      </xdr:nvSpPr>
      <xdr:spPr>
        <a:xfrm>
          <a:off x="19992975"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2" name="直線コネクタ 921">
          <a:extLst>
            <a:ext uri="{FF2B5EF4-FFF2-40B4-BE49-F238E27FC236}">
              <a16:creationId xmlns:a16="http://schemas.microsoft.com/office/drawing/2014/main" id="{5A14B4BB-842F-489C-8184-FC1AA4C7BE39}"/>
            </a:ext>
          </a:extLst>
        </xdr:cNvPr>
        <xdr:cNvCxnSpPr/>
      </xdr:nvCxnSpPr>
      <xdr:spPr>
        <a:xfrm>
          <a:off x="19878675" y="17670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66312</xdr:rowOff>
    </xdr:from>
    <xdr:ext cx="469744" cy="259045"/>
    <xdr:sp macro="" textlink="">
      <xdr:nvSpPr>
        <xdr:cNvPr id="923" name="【庁舎】&#10;一人当たり面積最大値テキスト">
          <a:extLst>
            <a:ext uri="{FF2B5EF4-FFF2-40B4-BE49-F238E27FC236}">
              <a16:creationId xmlns:a16="http://schemas.microsoft.com/office/drawing/2014/main" id="{E0CE9573-5A0A-45A9-98D2-9BD6437AA29A}"/>
            </a:ext>
          </a:extLst>
        </xdr:cNvPr>
        <xdr:cNvSpPr txBox="1"/>
      </xdr:nvSpPr>
      <xdr:spPr>
        <a:xfrm>
          <a:off x="19992975" y="1635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119635</xdr:rowOff>
    </xdr:from>
    <xdr:to>
      <xdr:col>116</xdr:col>
      <xdr:colOff>152400</xdr:colOff>
      <xdr:row>101</xdr:row>
      <xdr:rowOff>119635</xdr:rowOff>
    </xdr:to>
    <xdr:cxnSp macro="">
      <xdr:nvCxnSpPr>
        <xdr:cNvPr id="924" name="直線コネクタ 923">
          <a:extLst>
            <a:ext uri="{FF2B5EF4-FFF2-40B4-BE49-F238E27FC236}">
              <a16:creationId xmlns:a16="http://schemas.microsoft.com/office/drawing/2014/main" id="{EF52575F-8899-4E42-AAEC-2EA3531C262B}"/>
            </a:ext>
          </a:extLst>
        </xdr:cNvPr>
        <xdr:cNvCxnSpPr/>
      </xdr:nvCxnSpPr>
      <xdr:spPr>
        <a:xfrm>
          <a:off x="19878675" y="16582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40403</xdr:rowOff>
    </xdr:from>
    <xdr:ext cx="469744" cy="259045"/>
    <xdr:sp macro="" textlink="">
      <xdr:nvSpPr>
        <xdr:cNvPr id="925" name="【庁舎】&#10;一人当たり面積平均値テキスト">
          <a:extLst>
            <a:ext uri="{FF2B5EF4-FFF2-40B4-BE49-F238E27FC236}">
              <a16:creationId xmlns:a16="http://schemas.microsoft.com/office/drawing/2014/main" id="{AAC644D2-F036-4C23-BDCB-45393E53A8B0}"/>
            </a:ext>
          </a:extLst>
        </xdr:cNvPr>
        <xdr:cNvSpPr txBox="1"/>
      </xdr:nvSpPr>
      <xdr:spPr>
        <a:xfrm>
          <a:off x="19992975" y="17013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61976</xdr:rowOff>
    </xdr:from>
    <xdr:to>
      <xdr:col>116</xdr:col>
      <xdr:colOff>114300</xdr:colOff>
      <xdr:row>104</xdr:row>
      <xdr:rowOff>163576</xdr:rowOff>
    </xdr:to>
    <xdr:sp macro="" textlink="">
      <xdr:nvSpPr>
        <xdr:cNvPr id="926" name="フローチャート: 判断 925">
          <a:extLst>
            <a:ext uri="{FF2B5EF4-FFF2-40B4-BE49-F238E27FC236}">
              <a16:creationId xmlns:a16="http://schemas.microsoft.com/office/drawing/2014/main" id="{134B755A-10BB-4053-907F-FE8CDB37A7AD}"/>
            </a:ext>
          </a:extLst>
        </xdr:cNvPr>
        <xdr:cNvSpPr/>
      </xdr:nvSpPr>
      <xdr:spPr>
        <a:xfrm>
          <a:off x="19897725" y="17038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61976</xdr:rowOff>
    </xdr:from>
    <xdr:to>
      <xdr:col>112</xdr:col>
      <xdr:colOff>38100</xdr:colOff>
      <xdr:row>104</xdr:row>
      <xdr:rowOff>163576</xdr:rowOff>
    </xdr:to>
    <xdr:sp macro="" textlink="">
      <xdr:nvSpPr>
        <xdr:cNvPr id="927" name="フローチャート: 判断 926">
          <a:extLst>
            <a:ext uri="{FF2B5EF4-FFF2-40B4-BE49-F238E27FC236}">
              <a16:creationId xmlns:a16="http://schemas.microsoft.com/office/drawing/2014/main" id="{23DFD5E7-4E89-4362-A58F-3CC054FC2D9A}"/>
            </a:ext>
          </a:extLst>
        </xdr:cNvPr>
        <xdr:cNvSpPr/>
      </xdr:nvSpPr>
      <xdr:spPr>
        <a:xfrm>
          <a:off x="19154775" y="170387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77978</xdr:rowOff>
    </xdr:from>
    <xdr:to>
      <xdr:col>107</xdr:col>
      <xdr:colOff>101600</xdr:colOff>
      <xdr:row>106</xdr:row>
      <xdr:rowOff>8128</xdr:rowOff>
    </xdr:to>
    <xdr:sp macro="" textlink="">
      <xdr:nvSpPr>
        <xdr:cNvPr id="928" name="フローチャート: 判断 927">
          <a:extLst>
            <a:ext uri="{FF2B5EF4-FFF2-40B4-BE49-F238E27FC236}">
              <a16:creationId xmlns:a16="http://schemas.microsoft.com/office/drawing/2014/main" id="{9A3D39B9-97E3-45D2-81E3-C2BC45ED0382}"/>
            </a:ext>
          </a:extLst>
        </xdr:cNvPr>
        <xdr:cNvSpPr/>
      </xdr:nvSpPr>
      <xdr:spPr>
        <a:xfrm>
          <a:off x="18345150" y="172229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929" name="フローチャート: 判断 928">
          <a:extLst>
            <a:ext uri="{FF2B5EF4-FFF2-40B4-BE49-F238E27FC236}">
              <a16:creationId xmlns:a16="http://schemas.microsoft.com/office/drawing/2014/main" id="{ECD7DC26-ACEE-4FC9-8EBB-7593C04998E2}"/>
            </a:ext>
          </a:extLst>
        </xdr:cNvPr>
        <xdr:cNvSpPr/>
      </xdr:nvSpPr>
      <xdr:spPr>
        <a:xfrm>
          <a:off x="17554575" y="171740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930" name="フローチャート: 判断 929">
          <a:extLst>
            <a:ext uri="{FF2B5EF4-FFF2-40B4-BE49-F238E27FC236}">
              <a16:creationId xmlns:a16="http://schemas.microsoft.com/office/drawing/2014/main" id="{2710C050-1E75-4127-9C49-DB08FC6C3FF8}"/>
            </a:ext>
          </a:extLst>
        </xdr:cNvPr>
        <xdr:cNvSpPr/>
      </xdr:nvSpPr>
      <xdr:spPr>
        <a:xfrm>
          <a:off x="167544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BE772BD-37FD-4B88-AFEB-CB1379FA29C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0149B67-F09F-4937-AB1C-7C8841D54F7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98EB87-1998-421D-8DC3-18F3B3D63E4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8B75BA3-03E8-4BE5-A174-C9AC06B80BDE}"/>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CF36E9B-B25B-4C33-B61D-4F6034EA2CC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68835</xdr:rowOff>
    </xdr:from>
    <xdr:to>
      <xdr:col>116</xdr:col>
      <xdr:colOff>114300</xdr:colOff>
      <xdr:row>101</xdr:row>
      <xdr:rowOff>170435</xdr:rowOff>
    </xdr:to>
    <xdr:sp macro="" textlink="">
      <xdr:nvSpPr>
        <xdr:cNvPr id="936" name="楕円 935">
          <a:extLst>
            <a:ext uri="{FF2B5EF4-FFF2-40B4-BE49-F238E27FC236}">
              <a16:creationId xmlns:a16="http://schemas.microsoft.com/office/drawing/2014/main" id="{F2BCE258-A929-4729-9C39-C659FEA3CBA2}"/>
            </a:ext>
          </a:extLst>
        </xdr:cNvPr>
        <xdr:cNvSpPr/>
      </xdr:nvSpPr>
      <xdr:spPr>
        <a:xfrm>
          <a:off x="19897725" y="165248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21862</xdr:rowOff>
    </xdr:from>
    <xdr:ext cx="469744" cy="259045"/>
    <xdr:sp macro="" textlink="">
      <xdr:nvSpPr>
        <xdr:cNvPr id="937" name="【庁舎】&#10;一人当たり面積該当値テキスト">
          <a:extLst>
            <a:ext uri="{FF2B5EF4-FFF2-40B4-BE49-F238E27FC236}">
              <a16:creationId xmlns:a16="http://schemas.microsoft.com/office/drawing/2014/main" id="{83FD0816-1BBC-4B8A-B6D5-330D4587A154}"/>
            </a:ext>
          </a:extLst>
        </xdr:cNvPr>
        <xdr:cNvSpPr txBox="1"/>
      </xdr:nvSpPr>
      <xdr:spPr>
        <a:xfrm>
          <a:off x="19992975" y="1648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100837</xdr:rowOff>
    </xdr:from>
    <xdr:to>
      <xdr:col>112</xdr:col>
      <xdr:colOff>38100</xdr:colOff>
      <xdr:row>102</xdr:row>
      <xdr:rowOff>30987</xdr:rowOff>
    </xdr:to>
    <xdr:sp macro="" textlink="">
      <xdr:nvSpPr>
        <xdr:cNvPr id="938" name="楕円 937">
          <a:extLst>
            <a:ext uri="{FF2B5EF4-FFF2-40B4-BE49-F238E27FC236}">
              <a16:creationId xmlns:a16="http://schemas.microsoft.com/office/drawing/2014/main" id="{2DBF3ACF-4CB0-4F1B-A38B-B424BE664D37}"/>
            </a:ext>
          </a:extLst>
        </xdr:cNvPr>
        <xdr:cNvSpPr/>
      </xdr:nvSpPr>
      <xdr:spPr>
        <a:xfrm>
          <a:off x="19154775" y="165632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119635</xdr:rowOff>
    </xdr:from>
    <xdr:to>
      <xdr:col>116</xdr:col>
      <xdr:colOff>63500</xdr:colOff>
      <xdr:row>101</xdr:row>
      <xdr:rowOff>151637</xdr:rowOff>
    </xdr:to>
    <xdr:cxnSp macro="">
      <xdr:nvCxnSpPr>
        <xdr:cNvPr id="939" name="直線コネクタ 938">
          <a:extLst>
            <a:ext uri="{FF2B5EF4-FFF2-40B4-BE49-F238E27FC236}">
              <a16:creationId xmlns:a16="http://schemas.microsoft.com/office/drawing/2014/main" id="{88339824-BF57-45D8-B6D4-55393620D492}"/>
            </a:ext>
          </a:extLst>
        </xdr:cNvPr>
        <xdr:cNvCxnSpPr/>
      </xdr:nvCxnSpPr>
      <xdr:spPr>
        <a:xfrm flipV="1">
          <a:off x="19202400" y="16582010"/>
          <a:ext cx="752475"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87122</xdr:rowOff>
    </xdr:from>
    <xdr:to>
      <xdr:col>107</xdr:col>
      <xdr:colOff>101600</xdr:colOff>
      <xdr:row>108</xdr:row>
      <xdr:rowOff>17272</xdr:rowOff>
    </xdr:to>
    <xdr:sp macro="" textlink="">
      <xdr:nvSpPr>
        <xdr:cNvPr id="940" name="楕円 939">
          <a:extLst>
            <a:ext uri="{FF2B5EF4-FFF2-40B4-BE49-F238E27FC236}">
              <a16:creationId xmlns:a16="http://schemas.microsoft.com/office/drawing/2014/main" id="{A5434793-6C21-460A-BC49-CF8937A351D2}"/>
            </a:ext>
          </a:extLst>
        </xdr:cNvPr>
        <xdr:cNvSpPr/>
      </xdr:nvSpPr>
      <xdr:spPr>
        <a:xfrm>
          <a:off x="18345150" y="175718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151637</xdr:rowOff>
    </xdr:from>
    <xdr:to>
      <xdr:col>111</xdr:col>
      <xdr:colOff>177800</xdr:colOff>
      <xdr:row>107</xdr:row>
      <xdr:rowOff>137922</xdr:rowOff>
    </xdr:to>
    <xdr:cxnSp macro="">
      <xdr:nvCxnSpPr>
        <xdr:cNvPr id="941" name="直線コネクタ 940">
          <a:extLst>
            <a:ext uri="{FF2B5EF4-FFF2-40B4-BE49-F238E27FC236}">
              <a16:creationId xmlns:a16="http://schemas.microsoft.com/office/drawing/2014/main" id="{D787AA81-B71C-45B2-B0AB-22BAA13FBA3A}"/>
            </a:ext>
          </a:extLst>
        </xdr:cNvPr>
        <xdr:cNvCxnSpPr/>
      </xdr:nvCxnSpPr>
      <xdr:spPr>
        <a:xfrm flipV="1">
          <a:off x="18392775" y="16610837"/>
          <a:ext cx="809625" cy="10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91694</xdr:rowOff>
    </xdr:from>
    <xdr:to>
      <xdr:col>102</xdr:col>
      <xdr:colOff>165100</xdr:colOff>
      <xdr:row>108</xdr:row>
      <xdr:rowOff>21844</xdr:rowOff>
    </xdr:to>
    <xdr:sp macro="" textlink="">
      <xdr:nvSpPr>
        <xdr:cNvPr id="942" name="楕円 941">
          <a:extLst>
            <a:ext uri="{FF2B5EF4-FFF2-40B4-BE49-F238E27FC236}">
              <a16:creationId xmlns:a16="http://schemas.microsoft.com/office/drawing/2014/main" id="{A71EBA1C-EC7E-4117-9746-A78AA2DD477A}"/>
            </a:ext>
          </a:extLst>
        </xdr:cNvPr>
        <xdr:cNvSpPr/>
      </xdr:nvSpPr>
      <xdr:spPr>
        <a:xfrm>
          <a:off x="17554575" y="175764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137922</xdr:rowOff>
    </xdr:from>
    <xdr:to>
      <xdr:col>107</xdr:col>
      <xdr:colOff>50800</xdr:colOff>
      <xdr:row>107</xdr:row>
      <xdr:rowOff>142494</xdr:rowOff>
    </xdr:to>
    <xdr:cxnSp macro="">
      <xdr:nvCxnSpPr>
        <xdr:cNvPr id="943" name="直線コネクタ 942">
          <a:extLst>
            <a:ext uri="{FF2B5EF4-FFF2-40B4-BE49-F238E27FC236}">
              <a16:creationId xmlns:a16="http://schemas.microsoft.com/office/drawing/2014/main" id="{928C3F71-BD95-4E75-991F-E93A08839958}"/>
            </a:ext>
          </a:extLst>
        </xdr:cNvPr>
        <xdr:cNvCxnSpPr/>
      </xdr:nvCxnSpPr>
      <xdr:spPr>
        <a:xfrm flipV="1">
          <a:off x="17602200" y="17628997"/>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167132</xdr:rowOff>
    </xdr:from>
    <xdr:to>
      <xdr:col>98</xdr:col>
      <xdr:colOff>38100</xdr:colOff>
      <xdr:row>105</xdr:row>
      <xdr:rowOff>97282</xdr:rowOff>
    </xdr:to>
    <xdr:sp macro="" textlink="">
      <xdr:nvSpPr>
        <xdr:cNvPr id="944" name="楕円 943">
          <a:extLst>
            <a:ext uri="{FF2B5EF4-FFF2-40B4-BE49-F238E27FC236}">
              <a16:creationId xmlns:a16="http://schemas.microsoft.com/office/drawing/2014/main" id="{6EA5CEAE-0E9D-4740-A02D-266EC72D8E2C}"/>
            </a:ext>
          </a:extLst>
        </xdr:cNvPr>
        <xdr:cNvSpPr/>
      </xdr:nvSpPr>
      <xdr:spPr>
        <a:xfrm>
          <a:off x="16754475" y="171375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46482</xdr:rowOff>
    </xdr:from>
    <xdr:to>
      <xdr:col>102</xdr:col>
      <xdr:colOff>114300</xdr:colOff>
      <xdr:row>107</xdr:row>
      <xdr:rowOff>142494</xdr:rowOff>
    </xdr:to>
    <xdr:cxnSp macro="">
      <xdr:nvCxnSpPr>
        <xdr:cNvPr id="945" name="直線コネクタ 944">
          <a:extLst>
            <a:ext uri="{FF2B5EF4-FFF2-40B4-BE49-F238E27FC236}">
              <a16:creationId xmlns:a16="http://schemas.microsoft.com/office/drawing/2014/main" id="{C3A4080E-E899-461D-B9F8-42FE48B71ECE}"/>
            </a:ext>
          </a:extLst>
        </xdr:cNvPr>
        <xdr:cNvCxnSpPr/>
      </xdr:nvCxnSpPr>
      <xdr:spPr>
        <a:xfrm>
          <a:off x="16802100" y="17194657"/>
          <a:ext cx="800100" cy="4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154703</xdr:rowOff>
    </xdr:from>
    <xdr:ext cx="469744" cy="259045"/>
    <xdr:sp macro="" textlink="">
      <xdr:nvSpPr>
        <xdr:cNvPr id="946" name="n_1aveValue【庁舎】&#10;一人当たり面積">
          <a:extLst>
            <a:ext uri="{FF2B5EF4-FFF2-40B4-BE49-F238E27FC236}">
              <a16:creationId xmlns:a16="http://schemas.microsoft.com/office/drawing/2014/main" id="{6FE56AA0-0501-4FB4-AEB6-C8C0016CF0ED}"/>
            </a:ext>
          </a:extLst>
        </xdr:cNvPr>
        <xdr:cNvSpPr txBox="1"/>
      </xdr:nvSpPr>
      <xdr:spPr>
        <a:xfrm>
          <a:off x="18983402" y="1712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24655</xdr:rowOff>
    </xdr:from>
    <xdr:ext cx="469744" cy="259045"/>
    <xdr:sp macro="" textlink="">
      <xdr:nvSpPr>
        <xdr:cNvPr id="947" name="n_2aveValue【庁舎】&#10;一人当たり面積">
          <a:extLst>
            <a:ext uri="{FF2B5EF4-FFF2-40B4-BE49-F238E27FC236}">
              <a16:creationId xmlns:a16="http://schemas.microsoft.com/office/drawing/2014/main" id="{BC3E5883-AB98-4BC9-B227-E31127D8004C}"/>
            </a:ext>
          </a:extLst>
        </xdr:cNvPr>
        <xdr:cNvSpPr txBox="1"/>
      </xdr:nvSpPr>
      <xdr:spPr>
        <a:xfrm>
          <a:off x="18183302" y="1700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948" name="n_3aveValue【庁舎】&#10;一人当たり面積">
          <a:extLst>
            <a:ext uri="{FF2B5EF4-FFF2-40B4-BE49-F238E27FC236}">
              <a16:creationId xmlns:a16="http://schemas.microsoft.com/office/drawing/2014/main" id="{B6AE5BDE-26F0-4ECB-B294-076C2FB3CA0A}"/>
            </a:ext>
          </a:extLst>
        </xdr:cNvPr>
        <xdr:cNvSpPr txBox="1"/>
      </xdr:nvSpPr>
      <xdr:spPr>
        <a:xfrm>
          <a:off x="17383202" y="169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949" name="n_4aveValue【庁舎】&#10;一人当たり面積">
          <a:extLst>
            <a:ext uri="{FF2B5EF4-FFF2-40B4-BE49-F238E27FC236}">
              <a16:creationId xmlns:a16="http://schemas.microsoft.com/office/drawing/2014/main" id="{527BC237-83EC-4E83-9E4D-5BB022F419AB}"/>
            </a:ext>
          </a:extLst>
        </xdr:cNvPr>
        <xdr:cNvSpPr txBox="1"/>
      </xdr:nvSpPr>
      <xdr:spPr>
        <a:xfrm>
          <a:off x="1659262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47514</xdr:rowOff>
    </xdr:from>
    <xdr:ext cx="469744" cy="259045"/>
    <xdr:sp macro="" textlink="">
      <xdr:nvSpPr>
        <xdr:cNvPr id="950" name="n_1mainValue【庁舎】&#10;一人当たり面積">
          <a:extLst>
            <a:ext uri="{FF2B5EF4-FFF2-40B4-BE49-F238E27FC236}">
              <a16:creationId xmlns:a16="http://schemas.microsoft.com/office/drawing/2014/main" id="{D3268558-DF9F-462D-BF07-BE857466AC7A}"/>
            </a:ext>
          </a:extLst>
        </xdr:cNvPr>
        <xdr:cNvSpPr txBox="1"/>
      </xdr:nvSpPr>
      <xdr:spPr>
        <a:xfrm>
          <a:off x="18983402" y="1633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8399</xdr:rowOff>
    </xdr:from>
    <xdr:ext cx="469744" cy="259045"/>
    <xdr:sp macro="" textlink="">
      <xdr:nvSpPr>
        <xdr:cNvPr id="951" name="n_2mainValue【庁舎】&#10;一人当たり面積">
          <a:extLst>
            <a:ext uri="{FF2B5EF4-FFF2-40B4-BE49-F238E27FC236}">
              <a16:creationId xmlns:a16="http://schemas.microsoft.com/office/drawing/2014/main" id="{2DEF9B1D-DF61-4B66-8012-A37A0D710C4E}"/>
            </a:ext>
          </a:extLst>
        </xdr:cNvPr>
        <xdr:cNvSpPr txBox="1"/>
      </xdr:nvSpPr>
      <xdr:spPr>
        <a:xfrm>
          <a:off x="18183302" y="1767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12971</xdr:rowOff>
    </xdr:from>
    <xdr:ext cx="469744" cy="259045"/>
    <xdr:sp macro="" textlink="">
      <xdr:nvSpPr>
        <xdr:cNvPr id="952" name="n_3mainValue【庁舎】&#10;一人当たり面積">
          <a:extLst>
            <a:ext uri="{FF2B5EF4-FFF2-40B4-BE49-F238E27FC236}">
              <a16:creationId xmlns:a16="http://schemas.microsoft.com/office/drawing/2014/main" id="{437F24BF-7DF9-444D-9B44-1F001E7216B7}"/>
            </a:ext>
          </a:extLst>
        </xdr:cNvPr>
        <xdr:cNvSpPr txBox="1"/>
      </xdr:nvSpPr>
      <xdr:spPr>
        <a:xfrm>
          <a:off x="17383202" y="1766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88409</xdr:rowOff>
    </xdr:from>
    <xdr:ext cx="469744" cy="259045"/>
    <xdr:sp macro="" textlink="">
      <xdr:nvSpPr>
        <xdr:cNvPr id="953" name="n_4mainValue【庁舎】&#10;一人当たり面積">
          <a:extLst>
            <a:ext uri="{FF2B5EF4-FFF2-40B4-BE49-F238E27FC236}">
              <a16:creationId xmlns:a16="http://schemas.microsoft.com/office/drawing/2014/main" id="{2E848D43-384F-408F-BAE1-619640274D37}"/>
            </a:ext>
          </a:extLst>
        </xdr:cNvPr>
        <xdr:cNvSpPr txBox="1"/>
      </xdr:nvSpPr>
      <xdr:spPr>
        <a:xfrm>
          <a:off x="16592627" y="1723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915363B-7A38-486D-9374-BB93A5EC486F}"/>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879EB207-51A4-4DF2-9017-9F2C6A29E1D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A61773A2-EF18-474F-9A55-237CE77F098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年度にごみ処理施設が完成したことにより、減価償却率は全国平均を大きく下回っていますが、その他の処理施設の老朽化は進んでいます。築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年を超えるし尿処理施設は、浄化槽汚泥処理施設と統合する予定としていることから、今後解体予定としています。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「市民会館」の有形固定資産減価償却率は、熊本県平均を下回っています。築年数が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年未満の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施設については、目立った劣化はみられませんが、大規模改修を実施する際は、施設の利用状況等を勘案しながら、必要な整備を行うこととしています。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「庁舎」については、本庁舎・支所・出張所の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施設のうち、</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施設が築年数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ていることから、鏡支所の大規模改修を実施し、行政サービスを提供する基盤施設としての機能維持を進めています。今後、坂本支所の建設工事実施やその他の庁舎の改修についても、ファシリティマネジメントの概念を概念を導入した管理手法を検討しながら、庁舎等の適正管理に努め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122,625
119,557
681.29
69,643,644
67,748,733
1,532,366
33,838,437
84,056,428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市民税の個人分、法人分は増加していますが、年々、生産年齢人口が減少しており、今後も大幅な増収は厳しい状況です。</a:t>
          </a:r>
        </a:p>
        <a:p>
          <a:r>
            <a:rPr kumimoji="1" lang="ja-JP" altLang="en-US" sz="1300">
              <a:latin typeface="ＭＳ Ｐゴシック" panose="020B0600070205080204" pitchFamily="50" charset="-128"/>
              <a:ea typeface="ＭＳ Ｐゴシック" panose="020B0600070205080204" pitchFamily="50" charset="-128"/>
            </a:rPr>
            <a:t>　公共施設の個別施設計画の策定や市税の収納率向上への取り組みに注力しており、引き続き、市税の収納率向上対策による歳入の確保に努めるとともに事業の見直しによる計画的な歳出削減により、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108857</xdr:rowOff>
    </xdr:from>
    <xdr:to>
      <xdr:col>15</xdr:col>
      <xdr:colOff>133350</xdr:colOff>
      <xdr:row>39</xdr:row>
      <xdr:rowOff>39007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地方交付税や臨時財政対策債の減少により、経常一般財源総額は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億円減少し、定年退職者増による人件費の増加や物価高騰等による物件費増加等により、経常一般財源充当経費が</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億円増加したことで、前年度と比べ、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ポイント上昇しております。</a:t>
          </a:r>
        </a:p>
        <a:p>
          <a:r>
            <a:rPr kumimoji="1" lang="ja-JP" altLang="en-US" sz="1300">
              <a:latin typeface="ＭＳ Ｐゴシック" panose="020B0600070205080204" pitchFamily="50" charset="-128"/>
              <a:ea typeface="ＭＳ Ｐゴシック" panose="020B0600070205080204" pitchFamily="50" charset="-128"/>
            </a:rPr>
            <a:t>　今後は、引き続き事業見直しを行い、経常経費の削減に努めます。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34572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6649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6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34572</xdr:rowOff>
    </xdr:from>
    <xdr:to>
      <xdr:col>24</xdr:col>
      <xdr:colOff>12700</xdr:colOff>
      <xdr:row>68</xdr:row>
      <xdr:rowOff>34572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9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116417</xdr:rowOff>
    </xdr:from>
    <xdr:to>
      <xdr:col>23</xdr:col>
      <xdr:colOff>133350</xdr:colOff>
      <xdr:row>62</xdr:row>
      <xdr:rowOff>17639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31967"/>
          <a:ext cx="8382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126594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64</xdr:row>
      <xdr:rowOff>90311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31967"/>
          <a:ext cx="889000" cy="8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79022</xdr:rowOff>
    </xdr:from>
    <xdr:to>
      <xdr:col>19</xdr:col>
      <xdr:colOff>184150</xdr:colOff>
      <xdr:row>60</xdr:row>
      <xdr:rowOff>9172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165399</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8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90311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3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100895</xdr:rowOff>
    </xdr:from>
    <xdr:to>
      <xdr:col>15</xdr:col>
      <xdr:colOff>133350</xdr:colOff>
      <xdr:row>63</xdr:row>
      <xdr:rowOff>31045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41222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64</xdr:row>
      <xdr:rowOff>63500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87543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167922</xdr:rowOff>
    </xdr:from>
    <xdr:to>
      <xdr:col>11</xdr:col>
      <xdr:colOff>82550</xdr:colOff>
      <xdr:row>63</xdr:row>
      <xdr:rowOff>98072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79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108249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5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111478</xdr:rowOff>
    </xdr:from>
    <xdr:to>
      <xdr:col>7</xdr:col>
      <xdr:colOff>31750</xdr:colOff>
      <xdr:row>62</xdr:row>
      <xdr:rowOff>41628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51805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138289</xdr:rowOff>
    </xdr:from>
    <xdr:to>
      <xdr:col>23</xdr:col>
      <xdr:colOff>184150</xdr:colOff>
      <xdr:row>62</xdr:row>
      <xdr:rowOff>68439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154816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4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65617</xdr:rowOff>
    </xdr:from>
    <xdr:to>
      <xdr:col>19</xdr:col>
      <xdr:colOff>184150</xdr:colOff>
      <xdr:row>59</xdr:row>
      <xdr:rowOff>167217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5944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39511</xdr:rowOff>
    </xdr:from>
    <xdr:to>
      <xdr:col>15</xdr:col>
      <xdr:colOff>133350</xdr:colOff>
      <xdr:row>64</xdr:row>
      <xdr:rowOff>141111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125888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定年退職者の増加により人件費は増加し、物件費においては、新庁舎開庁による光熱水費の増加、各管理施設の電気料高騰等もありましたが、令和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月豪雨関連事業が一部完了したことで、前年度と比べ低くなっています。</a:t>
          </a:r>
        </a:p>
        <a:p>
          <a:r>
            <a:rPr kumimoji="1" lang="ja-JP" altLang="en-US" sz="1300">
              <a:latin typeface="ＭＳ Ｐゴシック" panose="020B0600070205080204" pitchFamily="50" charset="-128"/>
              <a:ea typeface="ＭＳ Ｐゴシック" panose="020B0600070205080204" pitchFamily="50" charset="-128"/>
            </a:rPr>
            <a:t>　今後は、物件費の計画的な削減を行うとともに、適正な定員管理を図りながら、人件費の抑制に努めます。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28184</xdr:rowOff>
    </xdr:from>
    <xdr:to>
      <xdr:col>23</xdr:col>
      <xdr:colOff>133350</xdr:colOff>
      <xdr:row>90</xdr:row>
      <xdr:rowOff>120224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87084"/>
          <a:ext cx="0" cy="14636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92301</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52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120224</xdr:rowOff>
    </xdr:from>
    <xdr:to>
      <xdr:col>24</xdr:col>
      <xdr:colOff>12700</xdr:colOff>
      <xdr:row>90</xdr:row>
      <xdr:rowOff>120224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5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114561</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3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28184</xdr:rowOff>
    </xdr:from>
    <xdr:to>
      <xdr:col>24</xdr:col>
      <xdr:colOff>12700</xdr:colOff>
      <xdr:row>82</xdr:row>
      <xdr:rowOff>28184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10505</xdr:rowOff>
    </xdr:from>
    <xdr:to>
      <xdr:col>23</xdr:col>
      <xdr:colOff>133350</xdr:colOff>
      <xdr:row>85</xdr:row>
      <xdr:rowOff>53191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4412305"/>
          <a:ext cx="838200" cy="2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11346</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7560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39269</xdr:rowOff>
    </xdr:from>
    <xdr:to>
      <xdr:col>23</xdr:col>
      <xdr:colOff>184150</xdr:colOff>
      <xdr:row>86</xdr:row>
      <xdr:rowOff>140869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78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3076</xdr:rowOff>
    </xdr:from>
    <xdr:to>
      <xdr:col>19</xdr:col>
      <xdr:colOff>133350</xdr:colOff>
      <xdr:row>85</xdr:row>
      <xdr:rowOff>53191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404876"/>
          <a:ext cx="889000" cy="2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118146</xdr:rowOff>
    </xdr:from>
    <xdr:to>
      <xdr:col>19</xdr:col>
      <xdr:colOff>184150</xdr:colOff>
      <xdr:row>86</xdr:row>
      <xdr:rowOff>48296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69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33073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777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140722</xdr:rowOff>
    </xdr:from>
    <xdr:to>
      <xdr:col>15</xdr:col>
      <xdr:colOff>82550</xdr:colOff>
      <xdr:row>84</xdr:row>
      <xdr:rowOff>3076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28172"/>
          <a:ext cx="889000" cy="37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170969</xdr:rowOff>
    </xdr:from>
    <xdr:to>
      <xdr:col>15</xdr:col>
      <xdr:colOff>133350</xdr:colOff>
      <xdr:row>84</xdr:row>
      <xdr:rowOff>101119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85896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48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46718</xdr:rowOff>
    </xdr:from>
    <xdr:to>
      <xdr:col>11</xdr:col>
      <xdr:colOff>31750</xdr:colOff>
      <xdr:row>81</xdr:row>
      <xdr:rowOff>140722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34168"/>
          <a:ext cx="889000" cy="9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120647</xdr:rowOff>
    </xdr:from>
    <xdr:to>
      <xdr:col>11</xdr:col>
      <xdr:colOff>82550</xdr:colOff>
      <xdr:row>83</xdr:row>
      <xdr:rowOff>50797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17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35574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26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51033</xdr:rowOff>
    </xdr:from>
    <xdr:to>
      <xdr:col>7</xdr:col>
      <xdr:colOff>31750</xdr:colOff>
      <xdr:row>82</xdr:row>
      <xdr:rowOff>152633</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0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137410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131155</xdr:rowOff>
    </xdr:from>
    <xdr:to>
      <xdr:col>23</xdr:col>
      <xdr:colOff>184150</xdr:colOff>
      <xdr:row>84</xdr:row>
      <xdr:rowOff>61305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3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147682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20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2391</xdr:rowOff>
    </xdr:from>
    <xdr:to>
      <xdr:col>19</xdr:col>
      <xdr:colOff>184150</xdr:colOff>
      <xdr:row>85</xdr:row>
      <xdr:rowOff>103991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5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114168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344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123726</xdr:rowOff>
    </xdr:from>
    <xdr:to>
      <xdr:col>15</xdr:col>
      <xdr:colOff>133350</xdr:colOff>
      <xdr:row>84</xdr:row>
      <xdr:rowOff>53876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3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64053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12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89922</xdr:rowOff>
    </xdr:from>
    <xdr:to>
      <xdr:col>11</xdr:col>
      <xdr:colOff>82550</xdr:colOff>
      <xdr:row>82</xdr:row>
      <xdr:rowOff>20072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7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30249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4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167368</xdr:rowOff>
    </xdr:from>
    <xdr:to>
      <xdr:col>7</xdr:col>
      <xdr:colOff>31750</xdr:colOff>
      <xdr:row>81</xdr:row>
      <xdr:rowOff>97518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107695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5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類似団体平均を下回る給与水準となっています。今後も国や県等との均衡を考慮しながら、引き続き給与水準の適正化に努めます。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81</xdr:row>
      <xdr:rowOff>131536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39500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0189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29936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64407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2258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令和４年度は、令和２年７月豪雨災害からの復旧・復興、新型コロナウイルス対策、マイナンバー交付等の業務増加に伴う任期付職員の採用等により、前年比</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人の増加となった。今後は令和５年３月に策定した八代市定員管理計画に基づき、市総合計画の重点戦略に掲げる重点取組等に必要な人員を確保するとともに、年齢構成の偏りの是正や専門的な職種の人材確保に重点を置きつつ、適正な定員管理に努めます。</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67</xdr:row>
      <xdr:rowOff>80010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83706"/>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63</xdr:row>
      <xdr:rowOff>74083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58805"/>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98654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82127</xdr:rowOff>
    </xdr:from>
    <xdr:to>
      <xdr:col>81</xdr:col>
      <xdr:colOff>95250</xdr:colOff>
      <xdr:row>63</xdr:row>
      <xdr:rowOff>12277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128905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2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41910</xdr:rowOff>
    </xdr:from>
    <xdr:to>
      <xdr:col>77</xdr:col>
      <xdr:colOff>95250</xdr:colOff>
      <xdr:row>62</xdr:row>
      <xdr:rowOff>143510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153687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60537</xdr:rowOff>
    </xdr:from>
    <xdr:to>
      <xdr:col>72</xdr:col>
      <xdr:colOff>203200</xdr:colOff>
      <xdr:row>62</xdr:row>
      <xdr:rowOff>92710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9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48471</xdr:rowOff>
    </xdr:from>
    <xdr:to>
      <xdr:col>68</xdr:col>
      <xdr:colOff>152400</xdr:colOff>
      <xdr:row>62</xdr:row>
      <xdr:rowOff>60537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78371"/>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135467</xdr:rowOff>
    </xdr:from>
    <xdr:to>
      <xdr:col>68</xdr:col>
      <xdr:colOff>203200</xdr:colOff>
      <xdr:row>61</xdr:row>
      <xdr:rowOff>65617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75794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119380</xdr:rowOff>
    </xdr:from>
    <xdr:to>
      <xdr:col>64</xdr:col>
      <xdr:colOff>152400</xdr:colOff>
      <xdr:row>61</xdr:row>
      <xdr:rowOff>49530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59707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23283</xdr:rowOff>
    </xdr:from>
    <xdr:to>
      <xdr:col>81</xdr:col>
      <xdr:colOff>95250</xdr:colOff>
      <xdr:row>63</xdr:row>
      <xdr:rowOff>124883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166810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41910</xdr:rowOff>
    </xdr:from>
    <xdr:to>
      <xdr:col>73</xdr:col>
      <xdr:colOff>44450</xdr:colOff>
      <xdr:row>62</xdr:row>
      <xdr:rowOff>143510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9737</xdr:rowOff>
    </xdr:from>
    <xdr:to>
      <xdr:col>68</xdr:col>
      <xdr:colOff>203200</xdr:colOff>
      <xdr:row>62</xdr:row>
      <xdr:rowOff>111337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96114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169121</xdr:rowOff>
    </xdr:from>
    <xdr:to>
      <xdr:col>64</xdr:col>
      <xdr:colOff>152400</xdr:colOff>
      <xdr:row>62</xdr:row>
      <xdr:rowOff>99271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84048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類似団体平均値及び熊本県平均値を上回っており、前年度と比較して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ポイント上昇しております。要因としては、環境センター建設の一部で据置期間が終了したことによるものです。</a:t>
          </a:r>
        </a:p>
        <a:p>
          <a:r>
            <a:rPr kumimoji="1" lang="ja-JP" altLang="en-US" sz="1300">
              <a:latin typeface="ＭＳ Ｐゴシック" panose="020B0600070205080204" pitchFamily="50" charset="-128"/>
              <a:ea typeface="ＭＳ Ｐゴシック" panose="020B0600070205080204" pitchFamily="50" charset="-128"/>
            </a:rPr>
            <a:t>　今後も、引き続き、新庁舎、災害復旧関連事業等の複数の大型事業の償還が重なることから、実質公債費比率は一時的に上昇する見込みです。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44</xdr:row>
      <xdr:rowOff>75474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30043"/>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72753</xdr:rowOff>
    </xdr:from>
    <xdr:to>
      <xdr:col>81</xdr:col>
      <xdr:colOff>44450</xdr:colOff>
      <xdr:row>41</xdr:row>
      <xdr:rowOff>79647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10220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72753</xdr:rowOff>
    </xdr:from>
    <xdr:to>
      <xdr:col>77</xdr:col>
      <xdr:colOff>44450</xdr:colOff>
      <xdr:row>41</xdr:row>
      <xdr:rowOff>86541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1022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86541</xdr:rowOff>
    </xdr:from>
    <xdr:to>
      <xdr:col>72</xdr:col>
      <xdr:colOff>203200</xdr:colOff>
      <xdr:row>41</xdr:row>
      <xdr:rowOff>100330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11599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55517</xdr:rowOff>
    </xdr:from>
    <xdr:to>
      <xdr:col>73</xdr:col>
      <xdr:colOff>44450</xdr:colOff>
      <xdr:row>40</xdr:row>
      <xdr:rowOff>157117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167294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134801</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2978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83094</xdr:rowOff>
    </xdr:from>
    <xdr:to>
      <xdr:col>68</xdr:col>
      <xdr:colOff>203200</xdr:colOff>
      <xdr:row>41</xdr:row>
      <xdr:rowOff>13244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23421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96883</xdr:rowOff>
    </xdr:from>
    <xdr:to>
      <xdr:col>64</xdr:col>
      <xdr:colOff>152400</xdr:colOff>
      <xdr:row>41</xdr:row>
      <xdr:rowOff>27033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37210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28847</xdr:rowOff>
    </xdr:from>
    <xdr:to>
      <xdr:col>81</xdr:col>
      <xdr:colOff>95250</xdr:colOff>
      <xdr:row>41</xdr:row>
      <xdr:rowOff>130447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924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21953</xdr:rowOff>
    </xdr:from>
    <xdr:to>
      <xdr:col>77</xdr:col>
      <xdr:colOff>95250</xdr:colOff>
      <xdr:row>41</xdr:row>
      <xdr:rowOff>123553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108330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137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35741</xdr:rowOff>
    </xdr:from>
    <xdr:to>
      <xdr:col>73</xdr:col>
      <xdr:colOff>44450</xdr:colOff>
      <xdr:row>41</xdr:row>
      <xdr:rowOff>137341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122118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84001</xdr:rowOff>
    </xdr:from>
    <xdr:to>
      <xdr:col>64</xdr:col>
      <xdr:colOff>152400</xdr:colOff>
      <xdr:row>42</xdr:row>
      <xdr:rowOff>14151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170378</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9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ポイント低下しましたが、類似団体平均値及び熊本県平均値を大きく上回っています。</a:t>
          </a:r>
        </a:p>
        <a:p>
          <a:r>
            <a:rPr kumimoji="1" lang="ja-JP" altLang="en-US" sz="1300">
              <a:latin typeface="ＭＳ Ｐゴシック" panose="020B0600070205080204" pitchFamily="50" charset="-128"/>
              <a:ea typeface="ＭＳ Ｐゴシック" panose="020B0600070205080204" pitchFamily="50" charset="-128"/>
            </a:rPr>
            <a:t>　要因としては、新庁舎建設等の大型事業や令和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月豪雨による災害復旧事業の地方債の増加が挙げられます。</a:t>
          </a:r>
        </a:p>
        <a:p>
          <a:r>
            <a:rPr kumimoji="1" lang="ja-JP" altLang="en-US" sz="1300">
              <a:latin typeface="ＭＳ Ｐゴシック" panose="020B0600070205080204" pitchFamily="50" charset="-128"/>
              <a:ea typeface="ＭＳ Ｐゴシック" panose="020B0600070205080204" pitchFamily="50" charset="-128"/>
            </a:rPr>
            <a:t>　新庁舎建設事業は令和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完了しましたが、災害復旧事業は複数年を要するため、今後も地方債の増加が見込まれます。建設事業を精査し、地方債発行額の抑制を行うとともに、借入残高の減少に努め、財政の健全化を図ります。</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22195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6523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165722</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9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22195</xdr:rowOff>
    </xdr:from>
    <xdr:to>
      <xdr:col>81</xdr:col>
      <xdr:colOff>133350</xdr:colOff>
      <xdr:row>23</xdr:row>
      <xdr:rowOff>22195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396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90956</xdr:rowOff>
    </xdr:from>
    <xdr:to>
      <xdr:col>81</xdr:col>
      <xdr:colOff>44450</xdr:colOff>
      <xdr:row>19</xdr:row>
      <xdr:rowOff>93254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6179800" y="334850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154171</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55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137644</xdr:rowOff>
    </xdr:from>
    <xdr:to>
      <xdr:col>81</xdr:col>
      <xdr:colOff>95250</xdr:colOff>
      <xdr:row>16</xdr:row>
      <xdr:rowOff>67794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7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93254</xdr:rowOff>
    </xdr:from>
    <xdr:to>
      <xdr:col>77</xdr:col>
      <xdr:colOff>44450</xdr:colOff>
      <xdr:row>19</xdr:row>
      <xdr:rowOff>143813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5290800" y="3350804"/>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39733</xdr:rowOff>
    </xdr:from>
    <xdr:to>
      <xdr:col>77</xdr:col>
      <xdr:colOff>95250</xdr:colOff>
      <xdr:row>16</xdr:row>
      <xdr:rowOff>141333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151510</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55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143813</xdr:rowOff>
    </xdr:from>
    <xdr:to>
      <xdr:col>72</xdr:col>
      <xdr:colOff>203200</xdr:colOff>
      <xdr:row>19</xdr:row>
      <xdr:rowOff>157601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4401800" y="340136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58118</xdr:rowOff>
    </xdr:from>
    <xdr:to>
      <xdr:col>73</xdr:col>
      <xdr:colOff>44450</xdr:colOff>
      <xdr:row>16</xdr:row>
      <xdr:rowOff>159718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5240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169895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5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104745</xdr:rowOff>
    </xdr:from>
    <xdr:to>
      <xdr:col>68</xdr:col>
      <xdr:colOff>152400</xdr:colOff>
      <xdr:row>19</xdr:row>
      <xdr:rowOff>157601</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a:off x="13512800" y="3362295"/>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87993</xdr:rowOff>
    </xdr:from>
    <xdr:to>
      <xdr:col>68</xdr:col>
      <xdr:colOff>203200</xdr:colOff>
      <xdr:row>17</xdr:row>
      <xdr:rowOff>18143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4351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28320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61565</xdr:rowOff>
    </xdr:from>
    <xdr:to>
      <xdr:col>64</xdr:col>
      <xdr:colOff>152400</xdr:colOff>
      <xdr:row>16</xdr:row>
      <xdr:rowOff>163165</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34620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1892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5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40156</xdr:rowOff>
    </xdr:from>
    <xdr:to>
      <xdr:col>81</xdr:col>
      <xdr:colOff>95250</xdr:colOff>
      <xdr:row>19</xdr:row>
      <xdr:rowOff>141756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967200" y="32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12233</xdr:rowOff>
    </xdr:from>
    <xdr:ext cx="762000" cy="259045"/>
    <xdr:sp macro="" textlink="">
      <xdr:nvSpPr>
        <xdr:cNvPr id="473" name="将来負担の状況該当値テキスト">
          <a:extLst>
            <a:ext uri="{FF2B5EF4-FFF2-40B4-BE49-F238E27FC236}">
              <a16:creationId xmlns:a16="http://schemas.microsoft.com/office/drawing/2014/main" id="{00000000-0008-0000-0300-0000D9010000}"/>
            </a:ext>
          </a:extLst>
        </xdr:cNvPr>
        <xdr:cNvSpPr txBox="1"/>
      </xdr:nvSpPr>
      <xdr:spPr>
        <a:xfrm>
          <a:off x="17106900" y="326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42454</xdr:rowOff>
    </xdr:from>
    <xdr:to>
      <xdr:col>77</xdr:col>
      <xdr:colOff>95250</xdr:colOff>
      <xdr:row>19</xdr:row>
      <xdr:rowOff>144054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129000" y="33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128831</xdr:rowOff>
    </xdr:from>
    <xdr:ext cx="7366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798800" y="338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93013</xdr:rowOff>
    </xdr:from>
    <xdr:to>
      <xdr:col>73</xdr:col>
      <xdr:colOff>44450</xdr:colOff>
      <xdr:row>20</xdr:row>
      <xdr:rowOff>23163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5240000" y="33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7940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909800" y="343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106801</xdr:rowOff>
    </xdr:from>
    <xdr:to>
      <xdr:col>68</xdr:col>
      <xdr:colOff>203200</xdr:colOff>
      <xdr:row>20</xdr:row>
      <xdr:rowOff>36951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4351000" y="3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21728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020800" y="345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53945</xdr:rowOff>
    </xdr:from>
    <xdr:to>
      <xdr:col>64</xdr:col>
      <xdr:colOff>152400</xdr:colOff>
      <xdr:row>19</xdr:row>
      <xdr:rowOff>155545</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3462000" y="3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140322</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3131800" y="339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122,625
119,557
681.29
69,643,644
67,748,733
1,532,366
33,838,437
84,056,428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、前年度の値を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る結果となっています。主な要因としては、定年・早期退職者の増加により、退職手当の費用が増えたことや、新型コロナウイルス対策、マイナンバー交付等の業務増加に伴い任期付職員を採用したことなどによるものです。なお、ラスパイレス指数は類似団体平均値を下回る傾向にあることから、今後も現在の給与水準を維持しながら、組織体制の見直し等を積極的に進め、適正な定員管理により職員の新陳代謝を図り、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94343</xdr:rowOff>
    </xdr:from>
    <xdr:to>
      <xdr:col>24</xdr:col>
      <xdr:colOff>25400</xdr:colOff>
      <xdr:row>41</xdr:row>
      <xdr:rowOff>20865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807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164392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20865</xdr:rowOff>
    </xdr:from>
    <xdr:to>
      <xdr:col>24</xdr:col>
      <xdr:colOff>114300</xdr:colOff>
      <xdr:row>41</xdr:row>
      <xdr:rowOff>20865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5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2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94343</xdr:rowOff>
    </xdr:from>
    <xdr:to>
      <xdr:col>24</xdr:col>
      <xdr:colOff>114300</xdr:colOff>
      <xdr:row>32</xdr:row>
      <xdr:rowOff>94343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102507</xdr:rowOff>
    </xdr:from>
    <xdr:to>
      <xdr:col>24</xdr:col>
      <xdr:colOff>25400</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461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19249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91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2722</xdr:rowOff>
    </xdr:from>
    <xdr:to>
      <xdr:col>24</xdr:col>
      <xdr:colOff>76200</xdr:colOff>
      <xdr:row>37</xdr:row>
      <xdr:rowOff>104322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102507</xdr:rowOff>
    </xdr:from>
    <xdr:to>
      <xdr:col>19</xdr:col>
      <xdr:colOff>187325</xdr:colOff>
      <xdr:row>39</xdr:row>
      <xdr:rowOff>20865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461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43543</xdr:rowOff>
    </xdr:from>
    <xdr:to>
      <xdr:col>20</xdr:col>
      <xdr:colOff>38100</xdr:colOff>
      <xdr:row>36</xdr:row>
      <xdr:rowOff>145143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155320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86178</xdr:rowOff>
    </xdr:from>
    <xdr:to>
      <xdr:col>15</xdr:col>
      <xdr:colOff>98425</xdr:colOff>
      <xdr:row>39</xdr:row>
      <xdr:rowOff>20865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29828"/>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20864</xdr:rowOff>
    </xdr:from>
    <xdr:to>
      <xdr:col>11</xdr:col>
      <xdr:colOff>9525</xdr:colOff>
      <xdr:row>37</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645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108857</xdr:rowOff>
    </xdr:from>
    <xdr:to>
      <xdr:col>11</xdr:col>
      <xdr:colOff>60325</xdr:colOff>
      <xdr:row>37</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49184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4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32855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51707</xdr:rowOff>
    </xdr:from>
    <xdr:to>
      <xdr:col>20</xdr:col>
      <xdr:colOff>38100</xdr:colOff>
      <xdr:row>37</xdr:row>
      <xdr:rowOff>153307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138084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141515</xdr:rowOff>
    </xdr:from>
    <xdr:to>
      <xdr:col>15</xdr:col>
      <xdr:colOff>149225</xdr:colOff>
      <xdr:row>39</xdr:row>
      <xdr:rowOff>71665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56442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35378</xdr:rowOff>
    </xdr:from>
    <xdr:to>
      <xdr:col>11</xdr:col>
      <xdr:colOff>60325</xdr:colOff>
      <xdr:row>37</xdr:row>
      <xdr:rowOff>136978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121755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141514</xdr:rowOff>
    </xdr:from>
    <xdr:to>
      <xdr:col>6</xdr:col>
      <xdr:colOff>171450</xdr:colOff>
      <xdr:row>37</xdr:row>
      <xdr:rowOff>71664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56441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新庁舎開庁による光熱水費の増加、各施設の電気料高騰により、前年度より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物価高騰による影響で今後も増加が見込まれることから、経常経費を中心に経費の抑制を図ります。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94343</xdr:rowOff>
    </xdr:from>
    <xdr:to>
      <xdr:col>82</xdr:col>
      <xdr:colOff>107950</xdr:colOff>
      <xdr:row>21</xdr:row>
      <xdr:rowOff>118836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94643"/>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90913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9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118836</xdr:rowOff>
    </xdr:from>
    <xdr:to>
      <xdr:col>82</xdr:col>
      <xdr:colOff>196850</xdr:colOff>
      <xdr:row>21</xdr:row>
      <xdr:rowOff>118836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71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94343</xdr:rowOff>
    </xdr:from>
    <xdr:to>
      <xdr:col>82</xdr:col>
      <xdr:colOff>196850</xdr:colOff>
      <xdr:row>14</xdr:row>
      <xdr:rowOff>94343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9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14</xdr:row>
      <xdr:rowOff>94343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313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14</xdr:row>
      <xdr:rowOff>94343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331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117021</xdr:rowOff>
    </xdr:from>
    <xdr:to>
      <xdr:col>78</xdr:col>
      <xdr:colOff>120650</xdr:colOff>
      <xdr:row>16</xdr:row>
      <xdr:rowOff>47171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8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31948</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7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15</xdr:row>
      <xdr:rowOff>53521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946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53521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51707</xdr:rowOff>
    </xdr:from>
    <xdr:to>
      <xdr:col>69</xdr:col>
      <xdr:colOff>142875</xdr:colOff>
      <xdr:row>17</xdr:row>
      <xdr:rowOff>153307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2721</xdr:rowOff>
    </xdr:from>
    <xdr:to>
      <xdr:col>65</xdr:col>
      <xdr:colOff>53975</xdr:colOff>
      <xdr:row>17</xdr:row>
      <xdr:rowOff>104321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89098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43543</xdr:rowOff>
    </xdr:from>
    <xdr:to>
      <xdr:col>82</xdr:col>
      <xdr:colOff>158750</xdr:colOff>
      <xdr:row>14</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123570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51707</xdr:rowOff>
    </xdr:from>
    <xdr:to>
      <xdr:col>78</xdr:col>
      <xdr:colOff>120650</xdr:colOff>
      <xdr:row>13</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163484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4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ています。令和元年度より割合は徐々に低下していますが、類似団体平均値と比べて高い傾向にあります。主な要因は、本市独自で少子化対策として、こども子育て事業を拡充しているためです。</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805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804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996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133350</xdr:rowOff>
    </xdr:from>
    <xdr:to>
      <xdr:col>15</xdr:col>
      <xdr:colOff>149225</xdr:colOff>
      <xdr:row>59</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114300</xdr:rowOff>
    </xdr:from>
    <xdr:to>
      <xdr:col>11</xdr:col>
      <xdr:colOff>60325</xdr:colOff>
      <xdr:row>60</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ポイント上昇しており、類似団体平均値及び熊本県平均値に比べ、依然として高い水準です。</a:t>
          </a:r>
        </a:p>
        <a:p>
          <a:r>
            <a:rPr kumimoji="1" lang="ja-JP" altLang="en-US" sz="1300">
              <a:latin typeface="ＭＳ Ｐゴシック" panose="020B0600070205080204" pitchFamily="50" charset="-128"/>
              <a:ea typeface="ＭＳ Ｐゴシック" panose="020B0600070205080204" pitchFamily="50" charset="-128"/>
            </a:rPr>
            <a:t>　各特別会計への繰出金の見直しを行うことで普通会計の負担を減らし、健全な財政運営に努めます。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118835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77085"/>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94343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2997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110672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299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110672</xdr:rowOff>
    </xdr:from>
    <xdr:to>
      <xdr:col>73</xdr:col>
      <xdr:colOff>180975</xdr:colOff>
      <xdr:row>60</xdr:row>
      <xdr:rowOff>110672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397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110672</xdr:rowOff>
    </xdr:from>
    <xdr:to>
      <xdr:col>69</xdr:col>
      <xdr:colOff>92075</xdr:colOff>
      <xdr:row>60</xdr:row>
      <xdr:rowOff>127000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397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35378</xdr:rowOff>
    </xdr:from>
    <xdr:to>
      <xdr:col>69</xdr:col>
      <xdr:colOff>142875</xdr:colOff>
      <xdr:row>59</xdr:row>
      <xdr:rowOff>136978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147155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43543</xdr:rowOff>
    </xdr:from>
    <xdr:to>
      <xdr:col>82</xdr:col>
      <xdr:colOff>158750</xdr:colOff>
      <xdr:row>60</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15620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59872</xdr:rowOff>
    </xdr:from>
    <xdr:to>
      <xdr:col>74</xdr:col>
      <xdr:colOff>31750</xdr:colOff>
      <xdr:row>60</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146249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59872</xdr:rowOff>
    </xdr:from>
    <xdr:to>
      <xdr:col>69</xdr:col>
      <xdr:colOff>142875</xdr:colOff>
      <xdr:row>60</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広域行政事務組合への負担金において、退職手当等に係る人件費や維持補修費が減少したため、前年度より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ポイント低下しています。</a:t>
          </a:r>
        </a:p>
        <a:p>
          <a:r>
            <a:rPr kumimoji="1" lang="ja-JP" altLang="en-US" sz="1300">
              <a:latin typeface="ＭＳ Ｐゴシック" panose="020B0600070205080204" pitchFamily="50" charset="-128"/>
              <a:ea typeface="ＭＳ Ｐゴシック" panose="020B0600070205080204" pitchFamily="50" charset="-128"/>
            </a:rPr>
            <a:t>　各種補助金については、目的・効果等の検証を行ってまいります。</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524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123190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16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123190</xdr:rowOff>
    </xdr:from>
    <xdr:to>
      <xdr:col>78</xdr:col>
      <xdr:colOff>69850</xdr:colOff>
      <xdr:row>36</xdr:row>
      <xdr:rowOff>5080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2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20320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140970</xdr:rowOff>
    </xdr:from>
    <xdr:to>
      <xdr:col>74</xdr:col>
      <xdr:colOff>31750</xdr:colOff>
      <xdr:row>36</xdr:row>
      <xdr:rowOff>71120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55897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20320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72390</xdr:rowOff>
    </xdr:from>
    <xdr:to>
      <xdr:col>69</xdr:col>
      <xdr:colOff>142875</xdr:colOff>
      <xdr:row>36</xdr:row>
      <xdr:rowOff>2540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138447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72390</xdr:rowOff>
    </xdr:from>
    <xdr:to>
      <xdr:col>78</xdr:col>
      <xdr:colOff>120650</xdr:colOff>
      <xdr:row>36</xdr:row>
      <xdr:rowOff>2540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66057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55897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ポイント増加しましたが、類似団体平均値及び熊本県平均値を下回りました。</a:t>
          </a:r>
        </a:p>
        <a:p>
          <a:r>
            <a:rPr kumimoji="1" lang="ja-JP" altLang="en-US" sz="1300">
              <a:latin typeface="ＭＳ Ｐゴシック" panose="020B0600070205080204" pitchFamily="50" charset="-128"/>
              <a:ea typeface="ＭＳ Ｐゴシック" panose="020B0600070205080204" pitchFamily="50" charset="-128"/>
            </a:rPr>
            <a:t>　増加の主な要因としては、環境センター建設に係る元金償還が挙げられます。</a:t>
          </a:r>
        </a:p>
        <a:p>
          <a:r>
            <a:rPr kumimoji="1" lang="ja-JP" altLang="en-US" sz="1300">
              <a:latin typeface="ＭＳ Ｐゴシック" panose="020B0600070205080204" pitchFamily="50" charset="-128"/>
              <a:ea typeface="ＭＳ Ｐゴシック" panose="020B0600070205080204" pitchFamily="50" charset="-128"/>
            </a:rPr>
            <a:t>　今後は新庁舎建設等の大型事業の償還が本格的に始まることから、公債費は増加する見込みです。通常の建設事業発行額を公債費償還元金の範囲内に抑えながら、抑制を図ります。</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80</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247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111761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0657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132097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81280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065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22861</xdr:rowOff>
    </xdr:from>
    <xdr:to>
      <xdr:col>20</xdr:col>
      <xdr:colOff>38100</xdr:colOff>
      <xdr:row>76</xdr:row>
      <xdr:rowOff>124461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109238</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81280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103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110490</xdr:rowOff>
    </xdr:from>
    <xdr:to>
      <xdr:col>15</xdr:col>
      <xdr:colOff>149225</xdr:colOff>
      <xdr:row>76</xdr:row>
      <xdr:rowOff>40639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73661</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088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109238</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93997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定年退職者増による人件費の増加、新庁舎開庁による光熱水費増による物件費の増加により、前年度より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引き続き、計画的な事業費の削減を図りつつ、持続可能な財政運営に努めます。</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3571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23586</xdr:rowOff>
    </xdr:from>
    <xdr:to>
      <xdr:col>82</xdr:col>
      <xdr:colOff>107950</xdr:colOff>
      <xdr:row>77</xdr:row>
      <xdr:rowOff>80736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05378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12898</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214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40821</xdr:rowOff>
    </xdr:from>
    <xdr:to>
      <xdr:col>82</xdr:col>
      <xdr:colOff>158750</xdr:colOff>
      <xdr:row>77</xdr:row>
      <xdr:rowOff>142421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23586</xdr:rowOff>
    </xdr:from>
    <xdr:to>
      <xdr:col>78</xdr:col>
      <xdr:colOff>69850</xdr:colOff>
      <xdr:row>79</xdr:row>
      <xdr:rowOff>118836</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053786"/>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100693</xdr:rowOff>
    </xdr:from>
    <xdr:to>
      <xdr:col>78</xdr:col>
      <xdr:colOff>120650</xdr:colOff>
      <xdr:row>76</xdr:row>
      <xdr:rowOff>30843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41020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79</xdr:row>
      <xdr:rowOff>118836</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3652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141514</xdr:rowOff>
    </xdr:from>
    <xdr:to>
      <xdr:col>74</xdr:col>
      <xdr:colOff>31750</xdr:colOff>
      <xdr:row>79</xdr:row>
      <xdr:rowOff>71664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81841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170543</xdr:rowOff>
    </xdr:from>
    <xdr:to>
      <xdr:col>69</xdr:col>
      <xdr:colOff>92075</xdr:colOff>
      <xdr:row>79</xdr:row>
      <xdr:rowOff>107950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543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163286</xdr:rowOff>
    </xdr:from>
    <xdr:to>
      <xdr:col>69</xdr:col>
      <xdr:colOff>142875</xdr:colOff>
      <xdr:row>79</xdr:row>
      <xdr:rowOff>93436</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103613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90006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29936</xdr:rowOff>
    </xdr:from>
    <xdr:to>
      <xdr:col>82</xdr:col>
      <xdr:colOff>158750</xdr:colOff>
      <xdr:row>77</xdr:row>
      <xdr:rowOff>131536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46463</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144235</xdr:rowOff>
    </xdr:from>
    <xdr:to>
      <xdr:col>78</xdr:col>
      <xdr:colOff>120650</xdr:colOff>
      <xdr:row>76</xdr:row>
      <xdr:rowOff>74386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59163</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08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68036</xdr:rowOff>
    </xdr:from>
    <xdr:to>
      <xdr:col>74</xdr:col>
      <xdr:colOff>31750</xdr:colOff>
      <xdr:row>79</xdr:row>
      <xdr:rowOff>169636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154413</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119743</xdr:rowOff>
    </xdr:from>
    <xdr:to>
      <xdr:col>65</xdr:col>
      <xdr:colOff>53975</xdr:colOff>
      <xdr:row>79</xdr:row>
      <xdr:rowOff>49893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34670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126771</xdr:rowOff>
    </xdr:from>
    <xdr:to>
      <xdr:col>29</xdr:col>
      <xdr:colOff>127000</xdr:colOff>
      <xdr:row>19</xdr:row>
      <xdr:rowOff>89357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0346"/>
          <a:ext cx="0" cy="13341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61434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89357</xdr:rowOff>
    </xdr:from>
    <xdr:to>
      <xdr:col>30</xdr:col>
      <xdr:colOff>25400</xdr:colOff>
      <xdr:row>19</xdr:row>
      <xdr:rowOff>89357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4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41698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126771</xdr:rowOff>
    </xdr:from>
    <xdr:to>
      <xdr:col>30</xdr:col>
      <xdr:colOff>25400</xdr:colOff>
      <xdr:row>11</xdr:row>
      <xdr:rowOff>126771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48171</xdr:rowOff>
    </xdr:from>
    <xdr:to>
      <xdr:col>29</xdr:col>
      <xdr:colOff>127000</xdr:colOff>
      <xdr:row>14</xdr:row>
      <xdr:rowOff>50724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496096"/>
          <a:ext cx="647700" cy="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165015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1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21488</xdr:rowOff>
    </xdr:from>
    <xdr:to>
      <xdr:col>29</xdr:col>
      <xdr:colOff>177800</xdr:colOff>
      <xdr:row>15</xdr:row>
      <xdr:rowOff>123088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4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48171</xdr:rowOff>
    </xdr:from>
    <xdr:to>
      <xdr:col>26</xdr:col>
      <xdr:colOff>50800</xdr:colOff>
      <xdr:row>14</xdr:row>
      <xdr:rowOff>72365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96096"/>
          <a:ext cx="698500" cy="24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62370</xdr:rowOff>
    </xdr:from>
    <xdr:to>
      <xdr:col>26</xdr:col>
      <xdr:colOff>101600</xdr:colOff>
      <xdr:row>15</xdr:row>
      <xdr:rowOff>163970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148747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72365</xdr:rowOff>
    </xdr:from>
    <xdr:to>
      <xdr:col>22</xdr:col>
      <xdr:colOff>114300</xdr:colOff>
      <xdr:row>14</xdr:row>
      <xdr:rowOff>136868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20290"/>
          <a:ext cx="6985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94336</xdr:rowOff>
    </xdr:from>
    <xdr:to>
      <xdr:col>22</xdr:col>
      <xdr:colOff>165100</xdr:colOff>
      <xdr:row>17</xdr:row>
      <xdr:rowOff>24486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136868</xdr:rowOff>
    </xdr:from>
    <xdr:to>
      <xdr:col>18</xdr:col>
      <xdr:colOff>177800</xdr:colOff>
      <xdr:row>15</xdr:row>
      <xdr:rowOff>116865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84793"/>
          <a:ext cx="698500" cy="151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120548</xdr:rowOff>
    </xdr:from>
    <xdr:to>
      <xdr:col>19</xdr:col>
      <xdr:colOff>38100</xdr:colOff>
      <xdr:row>17</xdr:row>
      <xdr:rowOff>50698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35475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9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9258</xdr:rowOff>
    </xdr:from>
    <xdr:to>
      <xdr:col>15</xdr:col>
      <xdr:colOff>101600</xdr:colOff>
      <xdr:row>17</xdr:row>
      <xdr:rowOff>110858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1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95635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171374</xdr:rowOff>
    </xdr:from>
    <xdr:to>
      <xdr:col>29</xdr:col>
      <xdr:colOff>177800</xdr:colOff>
      <xdr:row>14</xdr:row>
      <xdr:rowOff>101524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16451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9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168821</xdr:rowOff>
    </xdr:from>
    <xdr:to>
      <xdr:col>26</xdr:col>
      <xdr:colOff>101600</xdr:colOff>
      <xdr:row>14</xdr:row>
      <xdr:rowOff>98971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45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109148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1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21565</xdr:rowOff>
    </xdr:from>
    <xdr:to>
      <xdr:col>22</xdr:col>
      <xdr:colOff>165100</xdr:colOff>
      <xdr:row>14</xdr:row>
      <xdr:rowOff>123165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6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133342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3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86068</xdr:rowOff>
    </xdr:from>
    <xdr:to>
      <xdr:col>19</xdr:col>
      <xdr:colOff>38100</xdr:colOff>
      <xdr:row>15</xdr:row>
      <xdr:rowOff>16218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3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26395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0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66065</xdr:rowOff>
    </xdr:from>
    <xdr:to>
      <xdr:col>15</xdr:col>
      <xdr:colOff>101600</xdr:colOff>
      <xdr:row>15</xdr:row>
      <xdr:rowOff>167665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8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6392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424</xdr:rowOff>
    </xdr:from>
    <xdr:to>
      <xdr:col>29</xdr:col>
      <xdr:colOff>127000</xdr:colOff>
      <xdr:row>38</xdr:row>
      <xdr:rowOff>98585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67874"/>
          <a:ext cx="0" cy="12983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70662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98585</xdr:rowOff>
    </xdr:from>
    <xdr:to>
      <xdr:col>30</xdr:col>
      <xdr:colOff>25400</xdr:colOff>
      <xdr:row>38</xdr:row>
      <xdr:rowOff>98585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1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86801</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1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424</xdr:rowOff>
    </xdr:from>
    <xdr:to>
      <xdr:col>30</xdr:col>
      <xdr:colOff>25400</xdr:colOff>
      <xdr:row>34</xdr:row>
      <xdr:rowOff>424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67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5111</xdr:rowOff>
    </xdr:from>
    <xdr:to>
      <xdr:col>29</xdr:col>
      <xdr:colOff>127000</xdr:colOff>
      <xdr:row>36</xdr:row>
      <xdr:rowOff>42692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58361"/>
          <a:ext cx="647700" cy="37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332787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43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313052</xdr:rowOff>
    </xdr:from>
    <xdr:to>
      <xdr:col>29</xdr:col>
      <xdr:colOff>177800</xdr:colOff>
      <xdr:row>36</xdr:row>
      <xdr:rowOff>71752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4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42692</xdr:rowOff>
    </xdr:from>
    <xdr:to>
      <xdr:col>26</xdr:col>
      <xdr:colOff>50800</xdr:colOff>
      <xdr:row>36</xdr:row>
      <xdr:rowOff>54488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95942"/>
          <a:ext cx="698500" cy="11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54826</xdr:rowOff>
    </xdr:from>
    <xdr:to>
      <xdr:col>26</xdr:col>
      <xdr:colOff>101600</xdr:colOff>
      <xdr:row>36</xdr:row>
      <xdr:rowOff>156426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08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141203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94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52682</xdr:rowOff>
    </xdr:from>
    <xdr:to>
      <xdr:col>22</xdr:col>
      <xdr:colOff>114300</xdr:colOff>
      <xdr:row>36</xdr:row>
      <xdr:rowOff>54488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05932"/>
          <a:ext cx="698500" cy="1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125715</xdr:rowOff>
    </xdr:from>
    <xdr:to>
      <xdr:col>22</xdr:col>
      <xdr:colOff>165100</xdr:colOff>
      <xdr:row>37</xdr:row>
      <xdr:rowOff>55865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8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40642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6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40612</xdr:rowOff>
    </xdr:from>
    <xdr:to>
      <xdr:col>18</xdr:col>
      <xdr:colOff>177800</xdr:colOff>
      <xdr:row>36</xdr:row>
      <xdr:rowOff>52682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93862"/>
          <a:ext cx="698500" cy="12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109484</xdr:rowOff>
    </xdr:from>
    <xdr:to>
      <xdr:col>19</xdr:col>
      <xdr:colOff>38100</xdr:colOff>
      <xdr:row>37</xdr:row>
      <xdr:rowOff>39634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62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24411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14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110765</xdr:rowOff>
    </xdr:from>
    <xdr:to>
      <xdr:col>15</xdr:col>
      <xdr:colOff>101600</xdr:colOff>
      <xdr:row>37</xdr:row>
      <xdr:rowOff>40915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64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25692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5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297211</xdr:rowOff>
    </xdr:from>
    <xdr:to>
      <xdr:col>29</xdr:col>
      <xdr:colOff>177800</xdr:colOff>
      <xdr:row>36</xdr:row>
      <xdr:rowOff>55911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0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142288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5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334792</xdr:rowOff>
    </xdr:from>
    <xdr:to>
      <xdr:col>26</xdr:col>
      <xdr:colOff>101600</xdr:colOff>
      <xdr:row>36</xdr:row>
      <xdr:rowOff>93492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5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103669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714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3688</xdr:rowOff>
    </xdr:from>
    <xdr:to>
      <xdr:col>22</xdr:col>
      <xdr:colOff>165100</xdr:colOff>
      <xdr:row>36</xdr:row>
      <xdr:rowOff>105288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5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115465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72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1882</xdr:rowOff>
    </xdr:from>
    <xdr:to>
      <xdr:col>19</xdr:col>
      <xdr:colOff>38100</xdr:colOff>
      <xdr:row>36</xdr:row>
      <xdr:rowOff>103482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55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113659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2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332712</xdr:rowOff>
    </xdr:from>
    <xdr:to>
      <xdr:col>15</xdr:col>
      <xdr:colOff>101600</xdr:colOff>
      <xdr:row>36</xdr:row>
      <xdr:rowOff>91412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43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101589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122,625
119,557
681.29
69,643,644
67,748,733
1,532,366
33,838,437
84,056,428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166250</xdr:rowOff>
    </xdr:from>
    <xdr:to>
      <xdr:col>24</xdr:col>
      <xdr:colOff>62865</xdr:colOff>
      <xdr:row>38</xdr:row>
      <xdr:rowOff>104398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8300"/>
          <a:ext cx="1270" cy="148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108225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104398</xdr:rowOff>
    </xdr:from>
    <xdr:to>
      <xdr:col>24</xdr:col>
      <xdr:colOff>152400</xdr:colOff>
      <xdr:row>38</xdr:row>
      <xdr:rowOff>104398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112927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1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166250</xdr:rowOff>
    </xdr:from>
    <xdr:to>
      <xdr:col>24</xdr:col>
      <xdr:colOff>152400</xdr:colOff>
      <xdr:row>29</xdr:row>
      <xdr:rowOff>166250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100903</xdr:rowOff>
    </xdr:from>
    <xdr:to>
      <xdr:col>24</xdr:col>
      <xdr:colOff>63500</xdr:colOff>
      <xdr:row>35</xdr:row>
      <xdr:rowOff>37124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0203"/>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82186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114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103759</xdr:rowOff>
    </xdr:from>
    <xdr:to>
      <xdr:col>24</xdr:col>
      <xdr:colOff>114300</xdr:colOff>
      <xdr:row>35</xdr:row>
      <xdr:rowOff>33909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3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1397</xdr:rowOff>
    </xdr:from>
    <xdr:to>
      <xdr:col>19</xdr:col>
      <xdr:colOff>177800</xdr:colOff>
      <xdr:row>35</xdr:row>
      <xdr:rowOff>37124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02147"/>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151471</xdr:rowOff>
    </xdr:from>
    <xdr:to>
      <xdr:col>20</xdr:col>
      <xdr:colOff>38100</xdr:colOff>
      <xdr:row>35</xdr:row>
      <xdr:rowOff>81621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98148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1397</xdr:rowOff>
    </xdr:from>
    <xdr:to>
      <xdr:col>15</xdr:col>
      <xdr:colOff>50800</xdr:colOff>
      <xdr:row>36</xdr:row>
      <xdr:rowOff>82419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02147"/>
          <a:ext cx="889000" cy="25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107907</xdr:rowOff>
    </xdr:from>
    <xdr:to>
      <xdr:col>15</xdr:col>
      <xdr:colOff>101600</xdr:colOff>
      <xdr:row>36</xdr:row>
      <xdr:rowOff>38057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29184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82419</xdr:rowOff>
    </xdr:from>
    <xdr:to>
      <xdr:col>10</xdr:col>
      <xdr:colOff>114300</xdr:colOff>
      <xdr:row>36</xdr:row>
      <xdr:rowOff>131797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461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110454</xdr:rowOff>
    </xdr:from>
    <xdr:to>
      <xdr:col>10</xdr:col>
      <xdr:colOff>165100</xdr:colOff>
      <xdr:row>37</xdr:row>
      <xdr:rowOff>40604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31731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126815</xdr:rowOff>
    </xdr:from>
    <xdr:to>
      <xdr:col>6</xdr:col>
      <xdr:colOff>38100</xdr:colOff>
      <xdr:row>37</xdr:row>
      <xdr:rowOff>56965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48092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50103</xdr:rowOff>
    </xdr:from>
    <xdr:to>
      <xdr:col>24</xdr:col>
      <xdr:colOff>114300</xdr:colOff>
      <xdr:row>34</xdr:row>
      <xdr:rowOff>151703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7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72980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157774</xdr:rowOff>
    </xdr:from>
    <xdr:to>
      <xdr:col>20</xdr:col>
      <xdr:colOff>38100</xdr:colOff>
      <xdr:row>35</xdr:row>
      <xdr:rowOff>87924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79051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7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122047</xdr:rowOff>
    </xdr:from>
    <xdr:to>
      <xdr:col>15</xdr:col>
      <xdr:colOff>101600</xdr:colOff>
      <xdr:row>35</xdr:row>
      <xdr:rowOff>52197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68724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31619</xdr:rowOff>
    </xdr:from>
    <xdr:to>
      <xdr:col>10</xdr:col>
      <xdr:colOff>165100</xdr:colOff>
      <xdr:row>36</xdr:row>
      <xdr:rowOff>133219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149746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80997</xdr:rowOff>
    </xdr:from>
    <xdr:to>
      <xdr:col>6</xdr:col>
      <xdr:colOff>38100</xdr:colOff>
      <xdr:row>37</xdr:row>
      <xdr:rowOff>11147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27674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154883</xdr:rowOff>
    </xdr:from>
    <xdr:to>
      <xdr:col>24</xdr:col>
      <xdr:colOff>62865</xdr:colOff>
      <xdr:row>56</xdr:row>
      <xdr:rowOff>112001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27383"/>
          <a:ext cx="1270" cy="98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115828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112001</xdr:rowOff>
    </xdr:from>
    <xdr:to>
      <xdr:col>24</xdr:col>
      <xdr:colOff>152400</xdr:colOff>
      <xdr:row>56</xdr:row>
      <xdr:rowOff>112001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1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101560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154883</xdr:rowOff>
    </xdr:from>
    <xdr:to>
      <xdr:col>24</xdr:col>
      <xdr:colOff>152400</xdr:colOff>
      <xdr:row>50</xdr:row>
      <xdr:rowOff>154883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2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29972</xdr:rowOff>
    </xdr:from>
    <xdr:to>
      <xdr:col>24</xdr:col>
      <xdr:colOff>63500</xdr:colOff>
      <xdr:row>56</xdr:row>
      <xdr:rowOff>112001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59722"/>
          <a:ext cx="838200" cy="25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48169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350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25292</xdr:rowOff>
    </xdr:from>
    <xdr:to>
      <xdr:col>24</xdr:col>
      <xdr:colOff>114300</xdr:colOff>
      <xdr:row>54</xdr:row>
      <xdr:rowOff>126892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2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29972</xdr:rowOff>
    </xdr:from>
    <xdr:to>
      <xdr:col>19</xdr:col>
      <xdr:colOff>177800</xdr:colOff>
      <xdr:row>56</xdr:row>
      <xdr:rowOff>91846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59722"/>
          <a:ext cx="889000" cy="2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121666</xdr:rowOff>
    </xdr:from>
    <xdr:to>
      <xdr:col>20</xdr:col>
      <xdr:colOff>38100</xdr:colOff>
      <xdr:row>55</xdr:row>
      <xdr:rowOff>51816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68343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1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91846</xdr:rowOff>
    </xdr:from>
    <xdr:to>
      <xdr:col>15</xdr:col>
      <xdr:colOff>50800</xdr:colOff>
      <xdr:row>58</xdr:row>
      <xdr:rowOff>58376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93046"/>
          <a:ext cx="889000" cy="30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149955</xdr:rowOff>
    </xdr:from>
    <xdr:to>
      <xdr:col>15</xdr:col>
      <xdr:colOff>101600</xdr:colOff>
      <xdr:row>56</xdr:row>
      <xdr:rowOff>80105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96632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58376</xdr:rowOff>
    </xdr:from>
    <xdr:to>
      <xdr:col>10</xdr:col>
      <xdr:colOff>114300</xdr:colOff>
      <xdr:row>58</xdr:row>
      <xdr:rowOff>106553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02476"/>
          <a:ext cx="8890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76536</xdr:rowOff>
    </xdr:from>
    <xdr:to>
      <xdr:col>10</xdr:col>
      <xdr:colOff>165100</xdr:colOff>
      <xdr:row>57</xdr:row>
      <xdr:rowOff>6686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23213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144335</xdr:rowOff>
    </xdr:from>
    <xdr:to>
      <xdr:col>6</xdr:col>
      <xdr:colOff>38100</xdr:colOff>
      <xdr:row>57</xdr:row>
      <xdr:rowOff>74485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91012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61201</xdr:rowOff>
    </xdr:from>
    <xdr:to>
      <xdr:col>24</xdr:col>
      <xdr:colOff>114300</xdr:colOff>
      <xdr:row>56</xdr:row>
      <xdr:rowOff>162801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147578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150622</xdr:rowOff>
    </xdr:from>
    <xdr:to>
      <xdr:col>20</xdr:col>
      <xdr:colOff>38100</xdr:colOff>
      <xdr:row>55</xdr:row>
      <xdr:rowOff>80772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0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41046</xdr:rowOff>
    </xdr:from>
    <xdr:to>
      <xdr:col>15</xdr:col>
      <xdr:colOff>101600</xdr:colOff>
      <xdr:row>56</xdr:row>
      <xdr:rowOff>142646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133773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7576</xdr:rowOff>
    </xdr:from>
    <xdr:to>
      <xdr:col>10</xdr:col>
      <xdr:colOff>165100</xdr:colOff>
      <xdr:row>58</xdr:row>
      <xdr:rowOff>109176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100303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4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55753</xdr:rowOff>
    </xdr:from>
    <xdr:to>
      <xdr:col>6</xdr:col>
      <xdr:colOff>38100</xdr:colOff>
      <xdr:row>58</xdr:row>
      <xdr:rowOff>157353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148480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66548</xdr:rowOff>
    </xdr:from>
    <xdr:to>
      <xdr:col>24</xdr:col>
      <xdr:colOff>62865</xdr:colOff>
      <xdr:row>78</xdr:row>
      <xdr:rowOff>87351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9498"/>
          <a:ext cx="1270" cy="122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13225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66548</xdr:rowOff>
    </xdr:from>
    <xdr:to>
      <xdr:col>24</xdr:col>
      <xdr:colOff>152400</xdr:colOff>
      <xdr:row>71</xdr:row>
      <xdr:rowOff>66548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147290</xdr:rowOff>
    </xdr:from>
    <xdr:to>
      <xdr:col>24</xdr:col>
      <xdr:colOff>63500</xdr:colOff>
      <xdr:row>77</xdr:row>
      <xdr:rowOff>155519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8940"/>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79910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8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57034</xdr:rowOff>
    </xdr:from>
    <xdr:to>
      <xdr:col>24</xdr:col>
      <xdr:colOff>114300</xdr:colOff>
      <xdr:row>76</xdr:row>
      <xdr:rowOff>158634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150399</xdr:rowOff>
    </xdr:from>
    <xdr:to>
      <xdr:col>19</xdr:col>
      <xdr:colOff>177800</xdr:colOff>
      <xdr:row>77</xdr:row>
      <xdr:rowOff>155519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52049"/>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17211</xdr:rowOff>
    </xdr:from>
    <xdr:to>
      <xdr:col>20</xdr:col>
      <xdr:colOff>38100</xdr:colOff>
      <xdr:row>76</xdr:row>
      <xdr:rowOff>118811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135338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146924</xdr:rowOff>
    </xdr:from>
    <xdr:to>
      <xdr:col>15</xdr:col>
      <xdr:colOff>50800</xdr:colOff>
      <xdr:row>77</xdr:row>
      <xdr:rowOff>150399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48574"/>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128219</xdr:rowOff>
    </xdr:from>
    <xdr:to>
      <xdr:col>15</xdr:col>
      <xdr:colOff>101600</xdr:colOff>
      <xdr:row>77</xdr:row>
      <xdr:rowOff>58369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74896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146924</xdr:rowOff>
    </xdr:from>
    <xdr:to>
      <xdr:col>10</xdr:col>
      <xdr:colOff>114300</xdr:colOff>
      <xdr:row>77</xdr:row>
      <xdr:rowOff>150261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8574"/>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29144</xdr:rowOff>
    </xdr:from>
    <xdr:to>
      <xdr:col>10</xdr:col>
      <xdr:colOff>165100</xdr:colOff>
      <xdr:row>77</xdr:row>
      <xdr:rowOff>130744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12365</xdr:rowOff>
    </xdr:from>
    <xdr:to>
      <xdr:col>6</xdr:col>
      <xdr:colOff>38100</xdr:colOff>
      <xdr:row>77</xdr:row>
      <xdr:rowOff>113965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130492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8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96490</xdr:rowOff>
    </xdr:from>
    <xdr:to>
      <xdr:col>24</xdr:col>
      <xdr:colOff>114300</xdr:colOff>
      <xdr:row>78</xdr:row>
      <xdr:rowOff>26640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11417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104719</xdr:rowOff>
    </xdr:from>
    <xdr:to>
      <xdr:col>20</xdr:col>
      <xdr:colOff>38100</xdr:colOff>
      <xdr:row>78</xdr:row>
      <xdr:rowOff>34869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25996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99599</xdr:rowOff>
    </xdr:from>
    <xdr:to>
      <xdr:col>15</xdr:col>
      <xdr:colOff>101600</xdr:colOff>
      <xdr:row>78</xdr:row>
      <xdr:rowOff>29749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20876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96124</xdr:rowOff>
    </xdr:from>
    <xdr:to>
      <xdr:col>10</xdr:col>
      <xdr:colOff>165100</xdr:colOff>
      <xdr:row>78</xdr:row>
      <xdr:rowOff>26274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17401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99461</xdr:rowOff>
    </xdr:from>
    <xdr:to>
      <xdr:col>6</xdr:col>
      <xdr:colOff>38100</xdr:colOff>
      <xdr:row>78</xdr:row>
      <xdr:rowOff>29611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20738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3386</xdr:rowOff>
    </xdr:from>
    <xdr:to>
      <xdr:col>24</xdr:col>
      <xdr:colOff>62865</xdr:colOff>
      <xdr:row>99</xdr:row>
      <xdr:rowOff>4415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3886"/>
          <a:ext cx="1270" cy="15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4415</xdr:rowOff>
    </xdr:from>
    <xdr:to>
      <xdr:col>24</xdr:col>
      <xdr:colOff>152400</xdr:colOff>
      <xdr:row>99</xdr:row>
      <xdr:rowOff>4415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7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121513</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0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3386</xdr:rowOff>
    </xdr:from>
    <xdr:to>
      <xdr:col>24</xdr:col>
      <xdr:colOff>152400</xdr:colOff>
      <xdr:row>90</xdr:row>
      <xdr:rowOff>3386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123972</xdr:rowOff>
    </xdr:from>
    <xdr:to>
      <xdr:col>24</xdr:col>
      <xdr:colOff>63500</xdr:colOff>
      <xdr:row>94</xdr:row>
      <xdr:rowOff>3683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725922"/>
          <a:ext cx="838200" cy="39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106692</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9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128265</xdr:rowOff>
    </xdr:from>
    <xdr:to>
      <xdr:col>24</xdr:col>
      <xdr:colOff>114300</xdr:colOff>
      <xdr:row>96</xdr:row>
      <xdr:rowOff>58415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123972</xdr:rowOff>
    </xdr:from>
    <xdr:to>
      <xdr:col>19</xdr:col>
      <xdr:colOff>177800</xdr:colOff>
      <xdr:row>95</xdr:row>
      <xdr:rowOff>19456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725922"/>
          <a:ext cx="889000" cy="58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161252</xdr:rowOff>
    </xdr:from>
    <xdr:to>
      <xdr:col>20</xdr:col>
      <xdr:colOff>38100</xdr:colOff>
      <xdr:row>94</xdr:row>
      <xdr:rowOff>91402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82529</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9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19456</xdr:rowOff>
    </xdr:from>
    <xdr:to>
      <xdr:col>15</xdr:col>
      <xdr:colOff>50800</xdr:colOff>
      <xdr:row>95</xdr:row>
      <xdr:rowOff>82390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07206"/>
          <a:ext cx="889000" cy="6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47203</xdr:rowOff>
    </xdr:from>
    <xdr:to>
      <xdr:col>15</xdr:col>
      <xdr:colOff>101600</xdr:colOff>
      <xdr:row>95</xdr:row>
      <xdr:rowOff>148803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3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139930</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42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82390</xdr:rowOff>
    </xdr:from>
    <xdr:to>
      <xdr:col>10</xdr:col>
      <xdr:colOff>114300</xdr:colOff>
      <xdr:row>96</xdr:row>
      <xdr:rowOff>27434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70140"/>
          <a:ext cx="889000" cy="1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40528</xdr:rowOff>
    </xdr:from>
    <xdr:to>
      <xdr:col>10</xdr:col>
      <xdr:colOff>165100</xdr:colOff>
      <xdr:row>96</xdr:row>
      <xdr:rowOff>142128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133255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1415</xdr:rowOff>
    </xdr:from>
    <xdr:to>
      <xdr:col>6</xdr:col>
      <xdr:colOff>38100</xdr:colOff>
      <xdr:row>97</xdr:row>
      <xdr:rowOff>103015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3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94142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72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124333</xdr:rowOff>
    </xdr:from>
    <xdr:to>
      <xdr:col>24</xdr:col>
      <xdr:colOff>114300</xdr:colOff>
      <xdr:row>94</xdr:row>
      <xdr:rowOff>54483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147210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2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73172</xdr:rowOff>
    </xdr:from>
    <xdr:to>
      <xdr:col>20</xdr:col>
      <xdr:colOff>38100</xdr:colOff>
      <xdr:row>92</xdr:row>
      <xdr:rowOff>3322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19849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45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140106</xdr:rowOff>
    </xdr:from>
    <xdr:to>
      <xdr:col>15</xdr:col>
      <xdr:colOff>101600</xdr:colOff>
      <xdr:row>95</xdr:row>
      <xdr:rowOff>70256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86783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3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31590</xdr:rowOff>
    </xdr:from>
    <xdr:to>
      <xdr:col>10</xdr:col>
      <xdr:colOff>165100</xdr:colOff>
      <xdr:row>95</xdr:row>
      <xdr:rowOff>133190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1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149717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9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148084</xdr:rowOff>
    </xdr:from>
    <xdr:to>
      <xdr:col>6</xdr:col>
      <xdr:colOff>38100</xdr:colOff>
      <xdr:row>96</xdr:row>
      <xdr:rowOff>78234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94761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21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46910</xdr:rowOff>
    </xdr:from>
    <xdr:to>
      <xdr:col>54</xdr:col>
      <xdr:colOff>189865</xdr:colOff>
      <xdr:row>39</xdr:row>
      <xdr:rowOff>55052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704760"/>
          <a:ext cx="1270" cy="103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58879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4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55052</xdr:rowOff>
    </xdr:from>
    <xdr:to>
      <xdr:col>55</xdr:col>
      <xdr:colOff>88900</xdr:colOff>
      <xdr:row>39</xdr:row>
      <xdr:rowOff>55052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4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165037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47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46910</xdr:rowOff>
    </xdr:from>
    <xdr:to>
      <xdr:col>55</xdr:col>
      <xdr:colOff>88900</xdr:colOff>
      <xdr:row>33</xdr:row>
      <xdr:rowOff>46910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70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81875</xdr:rowOff>
    </xdr:from>
    <xdr:to>
      <xdr:col>55</xdr:col>
      <xdr:colOff>0</xdr:colOff>
      <xdr:row>37</xdr:row>
      <xdr:rowOff>14547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54075"/>
          <a:ext cx="838200" cy="10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26683</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2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3806</xdr:rowOff>
    </xdr:from>
    <xdr:to>
      <xdr:col>55</xdr:col>
      <xdr:colOff>50800</xdr:colOff>
      <xdr:row>36</xdr:row>
      <xdr:rowOff>105406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21786</xdr:rowOff>
    </xdr:from>
    <xdr:to>
      <xdr:col>50</xdr:col>
      <xdr:colOff>114300</xdr:colOff>
      <xdr:row>37</xdr:row>
      <xdr:rowOff>14547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36736"/>
          <a:ext cx="889000" cy="10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98577</xdr:rowOff>
    </xdr:from>
    <xdr:to>
      <xdr:col>50</xdr:col>
      <xdr:colOff>165100</xdr:colOff>
      <xdr:row>37</xdr:row>
      <xdr:rowOff>28727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45254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21786</xdr:rowOff>
    </xdr:from>
    <xdr:to>
      <xdr:col>45</xdr:col>
      <xdr:colOff>177800</xdr:colOff>
      <xdr:row>37</xdr:row>
      <xdr:rowOff>168210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36736"/>
          <a:ext cx="889000" cy="117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138245</xdr:rowOff>
    </xdr:from>
    <xdr:to>
      <xdr:col>46</xdr:col>
      <xdr:colOff>38100</xdr:colOff>
      <xdr:row>31</xdr:row>
      <xdr:rowOff>68395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84922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168210</xdr:rowOff>
    </xdr:from>
    <xdr:to>
      <xdr:col>41</xdr:col>
      <xdr:colOff>50800</xdr:colOff>
      <xdr:row>38</xdr:row>
      <xdr:rowOff>31551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511860"/>
          <a:ext cx="889000" cy="3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156457</xdr:rowOff>
    </xdr:from>
    <xdr:to>
      <xdr:col>41</xdr:col>
      <xdr:colOff>101600</xdr:colOff>
      <xdr:row>38</xdr:row>
      <xdr:rowOff>86607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77734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18034</xdr:rowOff>
    </xdr:from>
    <xdr:to>
      <xdr:col>36</xdr:col>
      <xdr:colOff>165100</xdr:colOff>
      <xdr:row>38</xdr:row>
      <xdr:rowOff>119634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110761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6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31075</xdr:rowOff>
    </xdr:from>
    <xdr:to>
      <xdr:col>55</xdr:col>
      <xdr:colOff>50800</xdr:colOff>
      <xdr:row>36</xdr:row>
      <xdr:rowOff>132675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9502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135197</xdr:rowOff>
    </xdr:from>
    <xdr:to>
      <xdr:col>50</xdr:col>
      <xdr:colOff>165100</xdr:colOff>
      <xdr:row>37</xdr:row>
      <xdr:rowOff>65347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56474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142436</xdr:rowOff>
    </xdr:from>
    <xdr:to>
      <xdr:col>46</xdr:col>
      <xdr:colOff>38100</xdr:colOff>
      <xdr:row>31</xdr:row>
      <xdr:rowOff>72586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8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63713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117410</xdr:rowOff>
    </xdr:from>
    <xdr:to>
      <xdr:col>41</xdr:col>
      <xdr:colOff>101600</xdr:colOff>
      <xdr:row>38</xdr:row>
      <xdr:rowOff>47560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64087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3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152200</xdr:rowOff>
    </xdr:from>
    <xdr:to>
      <xdr:col>36</xdr:col>
      <xdr:colOff>165100</xdr:colOff>
      <xdr:row>38</xdr:row>
      <xdr:rowOff>82350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98877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7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80835</xdr:rowOff>
    </xdr:from>
    <xdr:to>
      <xdr:col>54</xdr:col>
      <xdr:colOff>189865</xdr:colOff>
      <xdr:row>58</xdr:row>
      <xdr:rowOff>149775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996235"/>
          <a:ext cx="1270" cy="109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153602</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9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149775</xdr:rowOff>
    </xdr:from>
    <xdr:to>
      <xdr:col>55</xdr:col>
      <xdr:colOff>88900</xdr:colOff>
      <xdr:row>58</xdr:row>
      <xdr:rowOff>149775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9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27512</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7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80835</xdr:rowOff>
    </xdr:from>
    <xdr:to>
      <xdr:col>55</xdr:col>
      <xdr:colOff>88900</xdr:colOff>
      <xdr:row>52</xdr:row>
      <xdr:rowOff>80835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99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161679</xdr:rowOff>
    </xdr:from>
    <xdr:to>
      <xdr:col>55</xdr:col>
      <xdr:colOff>0</xdr:colOff>
      <xdr:row>57</xdr:row>
      <xdr:rowOff>33466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591429"/>
          <a:ext cx="838200" cy="2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120921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79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98044</xdr:rowOff>
    </xdr:from>
    <xdr:to>
      <xdr:col>55</xdr:col>
      <xdr:colOff>50800</xdr:colOff>
      <xdr:row>56</xdr:row>
      <xdr:rowOff>28194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2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154265</xdr:rowOff>
    </xdr:from>
    <xdr:to>
      <xdr:col>50</xdr:col>
      <xdr:colOff>114300</xdr:colOff>
      <xdr:row>55</xdr:row>
      <xdr:rowOff>161679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84015"/>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43490</xdr:rowOff>
    </xdr:from>
    <xdr:to>
      <xdr:col>50</xdr:col>
      <xdr:colOff>165100</xdr:colOff>
      <xdr:row>55</xdr:row>
      <xdr:rowOff>145090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161617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19767</xdr:rowOff>
    </xdr:from>
    <xdr:to>
      <xdr:col>45</xdr:col>
      <xdr:colOff>177800</xdr:colOff>
      <xdr:row>55</xdr:row>
      <xdr:rowOff>154265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49517"/>
          <a:ext cx="889000" cy="13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43898</xdr:rowOff>
    </xdr:from>
    <xdr:to>
      <xdr:col>46</xdr:col>
      <xdr:colOff>38100</xdr:colOff>
      <xdr:row>54</xdr:row>
      <xdr:rowOff>145498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0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162025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07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97834</xdr:rowOff>
    </xdr:from>
    <xdr:to>
      <xdr:col>41</xdr:col>
      <xdr:colOff>50800</xdr:colOff>
      <xdr:row>55</xdr:row>
      <xdr:rowOff>19767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670334"/>
          <a:ext cx="889000" cy="77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55410</xdr:rowOff>
    </xdr:from>
    <xdr:to>
      <xdr:col>41</xdr:col>
      <xdr:colOff>101600</xdr:colOff>
      <xdr:row>54</xdr:row>
      <xdr:rowOff>157010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1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2087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08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140122</xdr:rowOff>
    </xdr:from>
    <xdr:to>
      <xdr:col>36</xdr:col>
      <xdr:colOff>165100</xdr:colOff>
      <xdr:row>55</xdr:row>
      <xdr:rowOff>70272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61399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9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154116</xdr:rowOff>
    </xdr:from>
    <xdr:to>
      <xdr:col>55</xdr:col>
      <xdr:colOff>50800</xdr:colOff>
      <xdr:row>57</xdr:row>
      <xdr:rowOff>84266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132543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3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110879</xdr:rowOff>
    </xdr:from>
    <xdr:to>
      <xdr:col>50</xdr:col>
      <xdr:colOff>165100</xdr:colOff>
      <xdr:row>56</xdr:row>
      <xdr:rowOff>41029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32156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6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103465</xdr:rowOff>
    </xdr:from>
    <xdr:to>
      <xdr:col>46</xdr:col>
      <xdr:colOff>38100</xdr:colOff>
      <xdr:row>56</xdr:row>
      <xdr:rowOff>33615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24742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140417</xdr:rowOff>
    </xdr:from>
    <xdr:to>
      <xdr:col>41</xdr:col>
      <xdr:colOff>101600</xdr:colOff>
      <xdr:row>55</xdr:row>
      <xdr:rowOff>70567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61694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9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47034</xdr:rowOff>
    </xdr:from>
    <xdr:to>
      <xdr:col>36</xdr:col>
      <xdr:colOff>165100</xdr:colOff>
      <xdr:row>50</xdr:row>
      <xdr:rowOff>148634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6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165161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39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137323</xdr:rowOff>
    </xdr:from>
    <xdr:to>
      <xdr:col>54</xdr:col>
      <xdr:colOff>189865</xdr:colOff>
      <xdr:row>78</xdr:row>
      <xdr:rowOff>133322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10273"/>
          <a:ext cx="1270" cy="1196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137149</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133322</xdr:rowOff>
    </xdr:from>
    <xdr:to>
      <xdr:col>55</xdr:col>
      <xdr:colOff>88900</xdr:colOff>
      <xdr:row>78</xdr:row>
      <xdr:rowOff>133322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84000</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8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137323</xdr:rowOff>
    </xdr:from>
    <xdr:to>
      <xdr:col>55</xdr:col>
      <xdr:colOff>88900</xdr:colOff>
      <xdr:row>71</xdr:row>
      <xdr:rowOff>137323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10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75670</xdr:rowOff>
    </xdr:from>
    <xdr:to>
      <xdr:col>55</xdr:col>
      <xdr:colOff>0</xdr:colOff>
      <xdr:row>78</xdr:row>
      <xdr:rowOff>46957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77320"/>
          <a:ext cx="838200" cy="1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138889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116012</xdr:rowOff>
    </xdr:from>
    <xdr:to>
      <xdr:col>55</xdr:col>
      <xdr:colOff>50800</xdr:colOff>
      <xdr:row>77</xdr:row>
      <xdr:rowOff>46162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2288</xdr:rowOff>
    </xdr:from>
    <xdr:to>
      <xdr:col>50</xdr:col>
      <xdr:colOff>114300</xdr:colOff>
      <xdr:row>77</xdr:row>
      <xdr:rowOff>75670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03938"/>
          <a:ext cx="889000" cy="7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140472</xdr:rowOff>
    </xdr:from>
    <xdr:to>
      <xdr:col>50</xdr:col>
      <xdr:colOff>165100</xdr:colOff>
      <xdr:row>77</xdr:row>
      <xdr:rowOff>70622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7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87149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4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16370</xdr:rowOff>
    </xdr:from>
    <xdr:to>
      <xdr:col>45</xdr:col>
      <xdr:colOff>177800</xdr:colOff>
      <xdr:row>77</xdr:row>
      <xdr:rowOff>2288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046570"/>
          <a:ext cx="889000" cy="15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162601</xdr:rowOff>
    </xdr:from>
    <xdr:to>
      <xdr:col>46</xdr:col>
      <xdr:colOff>38100</xdr:colOff>
      <xdr:row>76</xdr:row>
      <xdr:rowOff>92751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109278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16370</xdr:rowOff>
    </xdr:from>
    <xdr:to>
      <xdr:col>41</xdr:col>
      <xdr:colOff>50800</xdr:colOff>
      <xdr:row>78</xdr:row>
      <xdr:rowOff>84745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046570"/>
          <a:ext cx="889000" cy="4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100147</xdr:rowOff>
    </xdr:from>
    <xdr:to>
      <xdr:col>41</xdr:col>
      <xdr:colOff>101600</xdr:colOff>
      <xdr:row>77</xdr:row>
      <xdr:rowOff>30297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21424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154257</xdr:rowOff>
    </xdr:from>
    <xdr:to>
      <xdr:col>36</xdr:col>
      <xdr:colOff>165100</xdr:colOff>
      <xdr:row>77</xdr:row>
      <xdr:rowOff>84407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18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100933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5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167607</xdr:rowOff>
    </xdr:from>
    <xdr:to>
      <xdr:col>55</xdr:col>
      <xdr:colOff>50800</xdr:colOff>
      <xdr:row>78</xdr:row>
      <xdr:rowOff>97757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82534</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8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24870</xdr:rowOff>
    </xdr:from>
    <xdr:to>
      <xdr:col>50</xdr:col>
      <xdr:colOff>165100</xdr:colOff>
      <xdr:row>77</xdr:row>
      <xdr:rowOff>126470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117597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31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122938</xdr:rowOff>
    </xdr:from>
    <xdr:to>
      <xdr:col>46</xdr:col>
      <xdr:colOff>38100</xdr:colOff>
      <xdr:row>77</xdr:row>
      <xdr:rowOff>53088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5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44215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2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137020</xdr:rowOff>
    </xdr:from>
    <xdr:to>
      <xdr:col>41</xdr:col>
      <xdr:colOff>101600</xdr:colOff>
      <xdr:row>76</xdr:row>
      <xdr:rowOff>67171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995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83697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7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33945</xdr:rowOff>
    </xdr:from>
    <xdr:to>
      <xdr:col>36</xdr:col>
      <xdr:colOff>165100</xdr:colOff>
      <xdr:row>78</xdr:row>
      <xdr:rowOff>135545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126672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69235</xdr:rowOff>
    </xdr:from>
    <xdr:to>
      <xdr:col>54</xdr:col>
      <xdr:colOff>189865</xdr:colOff>
      <xdr:row>98</xdr:row>
      <xdr:rowOff>13322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71185"/>
          <a:ext cx="1270" cy="11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1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13322</xdr:rowOff>
    </xdr:from>
    <xdr:to>
      <xdr:col>55</xdr:col>
      <xdr:colOff>88900</xdr:colOff>
      <xdr:row>98</xdr:row>
      <xdr:rowOff>13322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1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15912</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4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69235</xdr:rowOff>
    </xdr:from>
    <xdr:to>
      <xdr:col>55</xdr:col>
      <xdr:colOff>88900</xdr:colOff>
      <xdr:row>91</xdr:row>
      <xdr:rowOff>69235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165570</xdr:rowOff>
    </xdr:from>
    <xdr:to>
      <xdr:col>55</xdr:col>
      <xdr:colOff>0</xdr:colOff>
      <xdr:row>95</xdr:row>
      <xdr:rowOff>167914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53320"/>
          <a:ext cx="8382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66343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82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43466</xdr:rowOff>
    </xdr:from>
    <xdr:to>
      <xdr:col>55</xdr:col>
      <xdr:colOff>50800</xdr:colOff>
      <xdr:row>95</xdr:row>
      <xdr:rowOff>145066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167914</xdr:rowOff>
    </xdr:from>
    <xdr:to>
      <xdr:col>50</xdr:col>
      <xdr:colOff>114300</xdr:colOff>
      <xdr:row>96</xdr:row>
      <xdr:rowOff>36734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55664"/>
          <a:ext cx="889000" cy="4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116199</xdr:rowOff>
    </xdr:from>
    <xdr:to>
      <xdr:col>50</xdr:col>
      <xdr:colOff>165100</xdr:colOff>
      <xdr:row>95</xdr:row>
      <xdr:rowOff>46349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3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62876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00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151454</xdr:rowOff>
    </xdr:from>
    <xdr:to>
      <xdr:col>45</xdr:col>
      <xdr:colOff>177800</xdr:colOff>
      <xdr:row>96</xdr:row>
      <xdr:rowOff>36734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39204"/>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122789</xdr:rowOff>
    </xdr:from>
    <xdr:to>
      <xdr:col>46</xdr:col>
      <xdr:colOff>38100</xdr:colOff>
      <xdr:row>95</xdr:row>
      <xdr:rowOff>52939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69466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85159</xdr:rowOff>
    </xdr:from>
    <xdr:to>
      <xdr:col>41</xdr:col>
      <xdr:colOff>50800</xdr:colOff>
      <xdr:row>95</xdr:row>
      <xdr:rowOff>151454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5515659"/>
          <a:ext cx="889000" cy="9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14263</xdr:rowOff>
    </xdr:from>
    <xdr:to>
      <xdr:col>41</xdr:col>
      <xdr:colOff>101600</xdr:colOff>
      <xdr:row>94</xdr:row>
      <xdr:rowOff>115863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132390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590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111950</xdr:rowOff>
    </xdr:from>
    <xdr:to>
      <xdr:col>36</xdr:col>
      <xdr:colOff>165100</xdr:colOff>
      <xdr:row>95</xdr:row>
      <xdr:rowOff>42100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33227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2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114770</xdr:rowOff>
    </xdr:from>
    <xdr:to>
      <xdr:col>55</xdr:col>
      <xdr:colOff>50800</xdr:colOff>
      <xdr:row>96</xdr:row>
      <xdr:rowOff>44920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93197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3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117114</xdr:rowOff>
    </xdr:from>
    <xdr:to>
      <xdr:col>50</xdr:col>
      <xdr:colOff>165100</xdr:colOff>
      <xdr:row>96</xdr:row>
      <xdr:rowOff>47264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38391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157384</xdr:rowOff>
    </xdr:from>
    <xdr:to>
      <xdr:col>46</xdr:col>
      <xdr:colOff>38100</xdr:colOff>
      <xdr:row>96</xdr:row>
      <xdr:rowOff>87534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78661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100654</xdr:rowOff>
    </xdr:from>
    <xdr:to>
      <xdr:col>41</xdr:col>
      <xdr:colOff>101600</xdr:colOff>
      <xdr:row>96</xdr:row>
      <xdr:rowOff>30804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21931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34359</xdr:rowOff>
    </xdr:from>
    <xdr:to>
      <xdr:col>36</xdr:col>
      <xdr:colOff>165100</xdr:colOff>
      <xdr:row>90</xdr:row>
      <xdr:rowOff>135959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54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152486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2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14019</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6529119"/>
          <a:ext cx="1269" cy="25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132146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630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14019</xdr:rowOff>
    </xdr:from>
    <xdr:to>
      <xdr:col>86</xdr:col>
      <xdr:colOff>25400</xdr:colOff>
      <xdr:row>38</xdr:row>
      <xdr:rowOff>14019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99254</xdr:rowOff>
    </xdr:from>
    <xdr:to>
      <xdr:col>85</xdr:col>
      <xdr:colOff>127000</xdr:colOff>
      <xdr:row>38</xdr:row>
      <xdr:rowOff>14019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5242754"/>
          <a:ext cx="838200" cy="12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125048</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640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146621</xdr:rowOff>
    </xdr:from>
    <xdr:to>
      <xdr:col>85</xdr:col>
      <xdr:colOff>177800</xdr:colOff>
      <xdr:row>39</xdr:row>
      <xdr:rowOff>76771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99254</xdr:rowOff>
    </xdr:from>
    <xdr:to>
      <xdr:col>81</xdr:col>
      <xdr:colOff>50800</xdr:colOff>
      <xdr:row>35</xdr:row>
      <xdr:rowOff>93180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5242754"/>
          <a:ext cx="889000" cy="85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24581</xdr:rowOff>
    </xdr:from>
    <xdr:to>
      <xdr:col>81</xdr:col>
      <xdr:colOff>101600</xdr:colOff>
      <xdr:row>38</xdr:row>
      <xdr:rowOff>126181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117308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63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93180</xdr:rowOff>
    </xdr:from>
    <xdr:to>
      <xdr:col>76</xdr:col>
      <xdr:colOff>114300</xdr:colOff>
      <xdr:row>37</xdr:row>
      <xdr:rowOff>51036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093930"/>
          <a:ext cx="889000" cy="30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148923</xdr:rowOff>
    </xdr:from>
    <xdr:to>
      <xdr:col>76</xdr:col>
      <xdr:colOff>165100</xdr:colOff>
      <xdr:row>39</xdr:row>
      <xdr:rowOff>79073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70200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5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51036</xdr:rowOff>
    </xdr:from>
    <xdr:to>
      <xdr:col>71</xdr:col>
      <xdr:colOff>177800</xdr:colOff>
      <xdr:row>39</xdr:row>
      <xdr:rowOff>3585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394686"/>
          <a:ext cx="889000" cy="29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157235</xdr:rowOff>
    </xdr:from>
    <xdr:to>
      <xdr:col>72</xdr:col>
      <xdr:colOff>38100</xdr:colOff>
      <xdr:row>39</xdr:row>
      <xdr:rowOff>87385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78512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11617</xdr:rowOff>
    </xdr:from>
    <xdr:to>
      <xdr:col>67</xdr:col>
      <xdr:colOff>101600</xdr:colOff>
      <xdr:row>39</xdr:row>
      <xdr:rowOff>113217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104344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9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134669</xdr:rowOff>
    </xdr:from>
    <xdr:to>
      <xdr:col>85</xdr:col>
      <xdr:colOff>177800</xdr:colOff>
      <xdr:row>38</xdr:row>
      <xdr:rowOff>64819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87696</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3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48454</xdr:rowOff>
    </xdr:from>
    <xdr:to>
      <xdr:col>81</xdr:col>
      <xdr:colOff>101600</xdr:colOff>
      <xdr:row>30</xdr:row>
      <xdr:rowOff>150054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1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166581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49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42380</xdr:rowOff>
    </xdr:from>
    <xdr:to>
      <xdr:col>76</xdr:col>
      <xdr:colOff>165100</xdr:colOff>
      <xdr:row>35</xdr:row>
      <xdr:rowOff>143980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0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160507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81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236</xdr:rowOff>
    </xdr:from>
    <xdr:to>
      <xdr:col>72</xdr:col>
      <xdr:colOff>38100</xdr:colOff>
      <xdr:row>37</xdr:row>
      <xdr:rowOff>101836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3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118363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611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124235</xdr:rowOff>
    </xdr:from>
    <xdr:to>
      <xdr:col>67</xdr:col>
      <xdr:colOff>101600</xdr:colOff>
      <xdr:row>39</xdr:row>
      <xdr:rowOff>54385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70912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41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157664</xdr:rowOff>
    </xdr:from>
    <xdr:to>
      <xdr:col>85</xdr:col>
      <xdr:colOff>126364</xdr:colOff>
      <xdr:row>78</xdr:row>
      <xdr:rowOff>150177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330614"/>
          <a:ext cx="1269" cy="119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154004</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2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150177</xdr:rowOff>
    </xdr:from>
    <xdr:to>
      <xdr:col>86</xdr:col>
      <xdr:colOff>25400</xdr:colOff>
      <xdr:row>78</xdr:row>
      <xdr:rowOff>150177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2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104341</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10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157664</xdr:rowOff>
    </xdr:from>
    <xdr:to>
      <xdr:col>86</xdr:col>
      <xdr:colOff>25400</xdr:colOff>
      <xdr:row>71</xdr:row>
      <xdr:rowOff>157664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33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85598</xdr:rowOff>
    </xdr:from>
    <xdr:to>
      <xdr:col>85</xdr:col>
      <xdr:colOff>127000</xdr:colOff>
      <xdr:row>75</xdr:row>
      <xdr:rowOff>135719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944348"/>
          <a:ext cx="8382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121797</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3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98920</xdr:rowOff>
    </xdr:from>
    <xdr:to>
      <xdr:col>85</xdr:col>
      <xdr:colOff>177800</xdr:colOff>
      <xdr:row>75</xdr:row>
      <xdr:rowOff>29070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135719</xdr:rowOff>
    </xdr:from>
    <xdr:to>
      <xdr:col>81</xdr:col>
      <xdr:colOff>50800</xdr:colOff>
      <xdr:row>75</xdr:row>
      <xdr:rowOff>158998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994469"/>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11271</xdr:rowOff>
    </xdr:from>
    <xdr:to>
      <xdr:col>81</xdr:col>
      <xdr:colOff>101600</xdr:colOff>
      <xdr:row>75</xdr:row>
      <xdr:rowOff>112871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129398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158998</xdr:rowOff>
    </xdr:from>
    <xdr:to>
      <xdr:col>76</xdr:col>
      <xdr:colOff>114300</xdr:colOff>
      <xdr:row>76</xdr:row>
      <xdr:rowOff>9874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017748"/>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29978</xdr:rowOff>
    </xdr:from>
    <xdr:to>
      <xdr:col>76</xdr:col>
      <xdr:colOff>165100</xdr:colOff>
      <xdr:row>76</xdr:row>
      <xdr:rowOff>131578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122705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9874</xdr:rowOff>
    </xdr:from>
    <xdr:to>
      <xdr:col>71</xdr:col>
      <xdr:colOff>177800</xdr:colOff>
      <xdr:row>76</xdr:row>
      <xdr:rowOff>21056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040074"/>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16490</xdr:rowOff>
    </xdr:from>
    <xdr:to>
      <xdr:col>72</xdr:col>
      <xdr:colOff>38100</xdr:colOff>
      <xdr:row>76</xdr:row>
      <xdr:rowOff>118090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109217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171138</xdr:rowOff>
    </xdr:from>
    <xdr:to>
      <xdr:col>67</xdr:col>
      <xdr:colOff>101600</xdr:colOff>
      <xdr:row>76</xdr:row>
      <xdr:rowOff>101288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92415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34798</xdr:rowOff>
    </xdr:from>
    <xdr:to>
      <xdr:col>85</xdr:col>
      <xdr:colOff>177800</xdr:colOff>
      <xdr:row>75</xdr:row>
      <xdr:rowOff>136398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13225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8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84919</xdr:rowOff>
    </xdr:from>
    <xdr:to>
      <xdr:col>81</xdr:col>
      <xdr:colOff>101600</xdr:colOff>
      <xdr:row>76</xdr:row>
      <xdr:rowOff>15069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6196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0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108197</xdr:rowOff>
    </xdr:from>
    <xdr:to>
      <xdr:col>76</xdr:col>
      <xdr:colOff>165100</xdr:colOff>
      <xdr:row>76</xdr:row>
      <xdr:rowOff>38348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9669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54874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7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130525</xdr:rowOff>
    </xdr:from>
    <xdr:to>
      <xdr:col>72</xdr:col>
      <xdr:colOff>38100</xdr:colOff>
      <xdr:row>76</xdr:row>
      <xdr:rowOff>60675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9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77202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7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141707</xdr:rowOff>
    </xdr:from>
    <xdr:to>
      <xdr:col>67</xdr:col>
      <xdr:colOff>101600</xdr:colOff>
      <xdr:row>76</xdr:row>
      <xdr:rowOff>71856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00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88384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7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161722</xdr:rowOff>
    </xdr:from>
    <xdr:to>
      <xdr:col>85</xdr:col>
      <xdr:colOff>126364</xdr:colOff>
      <xdr:row>98</xdr:row>
      <xdr:rowOff>73386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20772"/>
          <a:ext cx="1269" cy="145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77213</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73386</xdr:rowOff>
    </xdr:from>
    <xdr:to>
      <xdr:col>86</xdr:col>
      <xdr:colOff>25400</xdr:colOff>
      <xdr:row>98</xdr:row>
      <xdr:rowOff>73386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7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108399</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9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161722</xdr:rowOff>
    </xdr:from>
    <xdr:to>
      <xdr:col>86</xdr:col>
      <xdr:colOff>25400</xdr:colOff>
      <xdr:row>89</xdr:row>
      <xdr:rowOff>161722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166636</xdr:rowOff>
    </xdr:from>
    <xdr:to>
      <xdr:col>85</xdr:col>
      <xdr:colOff>127000</xdr:colOff>
      <xdr:row>96</xdr:row>
      <xdr:rowOff>121089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54386"/>
          <a:ext cx="838200" cy="12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12146</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12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160719</xdr:rowOff>
    </xdr:from>
    <xdr:to>
      <xdr:col>85</xdr:col>
      <xdr:colOff>177800</xdr:colOff>
      <xdr:row>95</xdr:row>
      <xdr:rowOff>90869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27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166636</xdr:rowOff>
    </xdr:from>
    <xdr:to>
      <xdr:col>81</xdr:col>
      <xdr:colOff>50800</xdr:colOff>
      <xdr:row>97</xdr:row>
      <xdr:rowOff>115621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454386"/>
          <a:ext cx="889000" cy="2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84328</xdr:rowOff>
    </xdr:from>
    <xdr:to>
      <xdr:col>81</xdr:col>
      <xdr:colOff>101600</xdr:colOff>
      <xdr:row>96</xdr:row>
      <xdr:rowOff>14478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31005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115621</xdr:rowOff>
    </xdr:from>
    <xdr:to>
      <xdr:col>76</xdr:col>
      <xdr:colOff>114300</xdr:colOff>
      <xdr:row>99</xdr:row>
      <xdr:rowOff>3893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46271"/>
          <a:ext cx="889000" cy="23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32207</xdr:rowOff>
    </xdr:from>
    <xdr:to>
      <xdr:col>76</xdr:col>
      <xdr:colOff>165100</xdr:colOff>
      <xdr:row>97</xdr:row>
      <xdr:rowOff>133807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150334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3893</xdr:rowOff>
    </xdr:from>
    <xdr:to>
      <xdr:col>71</xdr:col>
      <xdr:colOff>177800</xdr:colOff>
      <xdr:row>99</xdr:row>
      <xdr:rowOff>14503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77443"/>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118542</xdr:rowOff>
    </xdr:from>
    <xdr:to>
      <xdr:col>72</xdr:col>
      <xdr:colOff>38100</xdr:colOff>
      <xdr:row>98</xdr:row>
      <xdr:rowOff>48692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65219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75946</xdr:rowOff>
    </xdr:from>
    <xdr:to>
      <xdr:col>67</xdr:col>
      <xdr:colOff>101600</xdr:colOff>
      <xdr:row>98</xdr:row>
      <xdr:rowOff>6096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22623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70289</xdr:rowOff>
    </xdr:from>
    <xdr:to>
      <xdr:col>85</xdr:col>
      <xdr:colOff>177800</xdr:colOff>
      <xdr:row>97</xdr:row>
      <xdr:rowOff>439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48716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115836</xdr:rowOff>
    </xdr:from>
    <xdr:to>
      <xdr:col>81</xdr:col>
      <xdr:colOff>101600</xdr:colOff>
      <xdr:row>96</xdr:row>
      <xdr:rowOff>45986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37113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64821</xdr:rowOff>
    </xdr:from>
    <xdr:to>
      <xdr:col>76</xdr:col>
      <xdr:colOff>165100</xdr:colOff>
      <xdr:row>97</xdr:row>
      <xdr:rowOff>166421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157548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124543</xdr:rowOff>
    </xdr:from>
    <xdr:to>
      <xdr:col>72</xdr:col>
      <xdr:colOff>38100</xdr:colOff>
      <xdr:row>99</xdr:row>
      <xdr:rowOff>54693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45820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701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135153</xdr:rowOff>
    </xdr:from>
    <xdr:to>
      <xdr:col>67</xdr:col>
      <xdr:colOff>101600</xdr:colOff>
      <xdr:row>99</xdr:row>
      <xdr:rowOff>65303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56430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702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56007</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99507"/>
          <a:ext cx="1269" cy="1531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2684</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7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56007</xdr:rowOff>
    </xdr:from>
    <xdr:to>
      <xdr:col>116</xdr:col>
      <xdr:colOff>152400</xdr:colOff>
      <xdr:row>30</xdr:row>
      <xdr:rowOff>56007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9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116603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11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93726</xdr:rowOff>
    </xdr:from>
    <xdr:to>
      <xdr:col>116</xdr:col>
      <xdr:colOff>114300</xdr:colOff>
      <xdr:row>37</xdr:row>
      <xdr:rowOff>23876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2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65405</xdr:rowOff>
    </xdr:from>
    <xdr:to>
      <xdr:col>112</xdr:col>
      <xdr:colOff>38100</xdr:colOff>
      <xdr:row>36</xdr:row>
      <xdr:rowOff>167005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12082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37211</xdr:rowOff>
    </xdr:from>
    <xdr:to>
      <xdr:col>107</xdr:col>
      <xdr:colOff>101600</xdr:colOff>
      <xdr:row>37</xdr:row>
      <xdr:rowOff>138811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155338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133350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4845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139954</xdr:rowOff>
    </xdr:from>
    <xdr:to>
      <xdr:col>102</xdr:col>
      <xdr:colOff>165100</xdr:colOff>
      <xdr:row>38</xdr:row>
      <xdr:rowOff>70104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86631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90441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82550</xdr:rowOff>
    </xdr:from>
    <xdr:to>
      <xdr:col>98</xdr:col>
      <xdr:colOff>38100</xdr:colOff>
      <xdr:row>39</xdr:row>
      <xdr:rowOff>12700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3827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90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149130</xdr:rowOff>
    </xdr:from>
    <xdr:to>
      <xdr:col>116</xdr:col>
      <xdr:colOff>62864</xdr:colOff>
      <xdr:row>58</xdr:row>
      <xdr:rowOff>15170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21630"/>
          <a:ext cx="1269" cy="123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18997</xdr:rowOff>
    </xdr:from>
    <xdr:ext cx="378565"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6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15170</xdr:rowOff>
    </xdr:from>
    <xdr:to>
      <xdr:col>116</xdr:col>
      <xdr:colOff>152400</xdr:colOff>
      <xdr:row>58</xdr:row>
      <xdr:rowOff>15170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5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95807</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9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149130</xdr:rowOff>
    </xdr:from>
    <xdr:to>
      <xdr:col>116</xdr:col>
      <xdr:colOff>152400</xdr:colOff>
      <xdr:row>50</xdr:row>
      <xdr:rowOff>149130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2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131985</xdr:rowOff>
    </xdr:from>
    <xdr:to>
      <xdr:col>116</xdr:col>
      <xdr:colOff>63500</xdr:colOff>
      <xdr:row>56</xdr:row>
      <xdr:rowOff>134842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733185"/>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110577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36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87700</xdr:rowOff>
    </xdr:from>
    <xdr:to>
      <xdr:col>116</xdr:col>
      <xdr:colOff>114300</xdr:colOff>
      <xdr:row>56</xdr:row>
      <xdr:rowOff>17850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122898</xdr:rowOff>
    </xdr:from>
    <xdr:to>
      <xdr:col>111</xdr:col>
      <xdr:colOff>177800</xdr:colOff>
      <xdr:row>56</xdr:row>
      <xdr:rowOff>134842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724098"/>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80328</xdr:rowOff>
    </xdr:from>
    <xdr:to>
      <xdr:col>112</xdr:col>
      <xdr:colOff>38100</xdr:colOff>
      <xdr:row>56</xdr:row>
      <xdr:rowOff>10478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27005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122898</xdr:rowOff>
    </xdr:from>
    <xdr:to>
      <xdr:col>107</xdr:col>
      <xdr:colOff>50800</xdr:colOff>
      <xdr:row>56</xdr:row>
      <xdr:rowOff>135013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724098"/>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141478</xdr:rowOff>
    </xdr:from>
    <xdr:to>
      <xdr:col>107</xdr:col>
      <xdr:colOff>101600</xdr:colOff>
      <xdr:row>56</xdr:row>
      <xdr:rowOff>71628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88155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135013</xdr:rowOff>
    </xdr:from>
    <xdr:to>
      <xdr:col>102</xdr:col>
      <xdr:colOff>114300</xdr:colOff>
      <xdr:row>56</xdr:row>
      <xdr:rowOff>137471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736213"/>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167253</xdr:rowOff>
    </xdr:from>
    <xdr:to>
      <xdr:col>102</xdr:col>
      <xdr:colOff>165100</xdr:colOff>
      <xdr:row>56</xdr:row>
      <xdr:rowOff>97403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113930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154394</xdr:rowOff>
    </xdr:from>
    <xdr:to>
      <xdr:col>98</xdr:col>
      <xdr:colOff>38100</xdr:colOff>
      <xdr:row>56</xdr:row>
      <xdr:rowOff>84544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5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101071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35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81185</xdr:rowOff>
    </xdr:from>
    <xdr:to>
      <xdr:col>116</xdr:col>
      <xdr:colOff>114300</xdr:colOff>
      <xdr:row>57</xdr:row>
      <xdr:rowOff>11335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6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59612</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6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84042</xdr:rowOff>
    </xdr:from>
    <xdr:to>
      <xdr:col>112</xdr:col>
      <xdr:colOff>38100</xdr:colOff>
      <xdr:row>57</xdr:row>
      <xdr:rowOff>14192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6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5319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77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72098</xdr:rowOff>
    </xdr:from>
    <xdr:to>
      <xdr:col>107</xdr:col>
      <xdr:colOff>101600</xdr:colOff>
      <xdr:row>57</xdr:row>
      <xdr:rowOff>2248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164825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76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84213</xdr:rowOff>
    </xdr:from>
    <xdr:to>
      <xdr:col>102</xdr:col>
      <xdr:colOff>165100</xdr:colOff>
      <xdr:row>57</xdr:row>
      <xdr:rowOff>14363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6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5490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7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86671</xdr:rowOff>
    </xdr:from>
    <xdr:to>
      <xdr:col>98</xdr:col>
      <xdr:colOff>38100</xdr:colOff>
      <xdr:row>57</xdr:row>
      <xdr:rowOff>16821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6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7948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7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91408</xdr:rowOff>
    </xdr:from>
    <xdr:to>
      <xdr:col>116</xdr:col>
      <xdr:colOff>62864</xdr:colOff>
      <xdr:row>77</xdr:row>
      <xdr:rowOff>169132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92908"/>
          <a:ext cx="1269"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1509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169132</xdr:rowOff>
    </xdr:from>
    <xdr:to>
      <xdr:col>116</xdr:col>
      <xdr:colOff>152400</xdr:colOff>
      <xdr:row>77</xdr:row>
      <xdr:rowOff>169132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38085</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91408</xdr:rowOff>
    </xdr:from>
    <xdr:to>
      <xdr:col>116</xdr:col>
      <xdr:colOff>152400</xdr:colOff>
      <xdr:row>70</xdr:row>
      <xdr:rowOff>91408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9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91408</xdr:rowOff>
    </xdr:from>
    <xdr:to>
      <xdr:col>116</xdr:col>
      <xdr:colOff>63500</xdr:colOff>
      <xdr:row>71</xdr:row>
      <xdr:rowOff>15342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092908"/>
          <a:ext cx="838200" cy="9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12749</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0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34322</xdr:rowOff>
    </xdr:from>
    <xdr:to>
      <xdr:col>116</xdr:col>
      <xdr:colOff>114300</xdr:colOff>
      <xdr:row>74</xdr:row>
      <xdr:rowOff>135922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2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15342</xdr:rowOff>
    </xdr:from>
    <xdr:to>
      <xdr:col>111</xdr:col>
      <xdr:colOff>177800</xdr:colOff>
      <xdr:row>71</xdr:row>
      <xdr:rowOff>63347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18829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68040</xdr:rowOff>
    </xdr:from>
    <xdr:to>
      <xdr:col>112</xdr:col>
      <xdr:colOff>38100</xdr:colOff>
      <xdr:row>74</xdr:row>
      <xdr:rowOff>169640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5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160767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63347</xdr:rowOff>
    </xdr:from>
    <xdr:to>
      <xdr:col>107</xdr:col>
      <xdr:colOff>50800</xdr:colOff>
      <xdr:row>71</xdr:row>
      <xdr:rowOff>133414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236297"/>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117875</xdr:rowOff>
    </xdr:from>
    <xdr:to>
      <xdr:col>107</xdr:col>
      <xdr:colOff>101600</xdr:colOff>
      <xdr:row>76</xdr:row>
      <xdr:rowOff>48025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6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133414</xdr:rowOff>
    </xdr:from>
    <xdr:to>
      <xdr:col>102</xdr:col>
      <xdr:colOff>114300</xdr:colOff>
      <xdr:row>72</xdr:row>
      <xdr:rowOff>18370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306364"/>
          <a:ext cx="889000" cy="5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122047</xdr:rowOff>
    </xdr:from>
    <xdr:to>
      <xdr:col>102</xdr:col>
      <xdr:colOff>165100</xdr:colOff>
      <xdr:row>74</xdr:row>
      <xdr:rowOff>52197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63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3861</xdr:rowOff>
    </xdr:from>
    <xdr:to>
      <xdr:col>98</xdr:col>
      <xdr:colOff>38100</xdr:colOff>
      <xdr:row>74</xdr:row>
      <xdr:rowOff>105461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6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96588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40608</xdr:rowOff>
    </xdr:from>
    <xdr:to>
      <xdr:col>116</xdr:col>
      <xdr:colOff>114300</xdr:colOff>
      <xdr:row>70</xdr:row>
      <xdr:rowOff>142208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04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165085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199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135992</xdr:rowOff>
    </xdr:from>
    <xdr:to>
      <xdr:col>112</xdr:col>
      <xdr:colOff>38100</xdr:colOff>
      <xdr:row>71</xdr:row>
      <xdr:rowOff>66142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1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82669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191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12547</xdr:rowOff>
    </xdr:from>
    <xdr:to>
      <xdr:col>107</xdr:col>
      <xdr:colOff>101600</xdr:colOff>
      <xdr:row>71</xdr:row>
      <xdr:rowOff>114147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1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130674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19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82614</xdr:rowOff>
    </xdr:from>
    <xdr:to>
      <xdr:col>102</xdr:col>
      <xdr:colOff>165100</xdr:colOff>
      <xdr:row>72</xdr:row>
      <xdr:rowOff>12764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2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29291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03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139020</xdr:rowOff>
    </xdr:from>
    <xdr:to>
      <xdr:col>98</xdr:col>
      <xdr:colOff>38100</xdr:colOff>
      <xdr:row>72</xdr:row>
      <xdr:rowOff>69170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3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85697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08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552,487</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年度と比較して約</a:t>
          </a:r>
          <a:r>
            <a:rPr kumimoji="1" lang="en-US" altLang="ja-JP" sz="1300">
              <a:latin typeface="ＭＳ Ｐゴシック" panose="020B0600070205080204" pitchFamily="50" charset="-128"/>
              <a:ea typeface="ＭＳ Ｐゴシック" panose="020B0600070205080204" pitchFamily="50" charset="-128"/>
            </a:rPr>
            <a:t>111,692</a:t>
          </a:r>
          <a:r>
            <a:rPr kumimoji="1" lang="ja-JP" altLang="en-US" sz="1300">
              <a:latin typeface="ＭＳ Ｐゴシック" panose="020B0600070205080204" pitchFamily="50" charset="-128"/>
              <a:ea typeface="ＭＳ Ｐゴシック" panose="020B0600070205080204" pitchFamily="50" charset="-128"/>
            </a:rPr>
            <a:t>円減少しています。</a:t>
          </a:r>
        </a:p>
        <a:p>
          <a:r>
            <a:rPr kumimoji="1" lang="ja-JP" altLang="en-US" sz="1300">
              <a:latin typeface="ＭＳ Ｐゴシック" panose="020B0600070205080204" pitchFamily="50" charset="-128"/>
              <a:ea typeface="ＭＳ Ｐゴシック" panose="020B0600070205080204" pitchFamily="50" charset="-128"/>
            </a:rPr>
            <a:t>　主な要因としては、災害復旧事業費、扶助費の減少が挙げられます。</a:t>
          </a:r>
        </a:p>
        <a:p>
          <a:r>
            <a:rPr kumimoji="1" lang="ja-JP" altLang="en-US" sz="1300">
              <a:latin typeface="ＭＳ Ｐゴシック" panose="020B0600070205080204" pitchFamily="50" charset="-128"/>
              <a:ea typeface="ＭＳ Ｐゴシック" panose="020B0600070205080204" pitchFamily="50" charset="-128"/>
            </a:rPr>
            <a:t>　災害復旧事業費は、平成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年度熊本地震で被災した新庁舎建設が令和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年度に概ね完了したことによる大幅な減少です。しかし、令和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月豪雨関連事業は継続していくことから、今後も高い水準で推移していくと見込んでいます。</a:t>
          </a:r>
        </a:p>
        <a:p>
          <a:r>
            <a:rPr kumimoji="1" lang="ja-JP" altLang="en-US" sz="1300">
              <a:latin typeface="ＭＳ Ｐゴシック" panose="020B0600070205080204" pitchFamily="50" charset="-128"/>
              <a:ea typeface="ＭＳ Ｐゴシック" panose="020B0600070205080204" pitchFamily="50" charset="-128"/>
            </a:rPr>
            <a:t>　扶助費は、住民税非課税世帯等及び子育て世帯への臨時特別給付金給付事業が令和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年度に行われた影響によるもので、類似団体平均も同様に推移していることから、同様の理由によるものとみています。</a:t>
          </a:r>
        </a:p>
        <a:p>
          <a:r>
            <a:rPr kumimoji="1" lang="ja-JP" altLang="en-US" sz="1300">
              <a:latin typeface="ＭＳ Ｐゴシック" panose="020B0600070205080204" pitchFamily="50" charset="-128"/>
              <a:ea typeface="ＭＳ Ｐゴシック" panose="020B0600070205080204" pitchFamily="50" charset="-128"/>
            </a:rPr>
            <a:t>　また、繰出金についても類似団体平均値と比較して最も高い水準にあります。各特別会計については、引き続き、歳入確保と歳出削減に努めることで繰出金を抑制し、普通会計の負担を軽減し、健全な財政運営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122,625
119,557
681.29
69,643,644
67,748,733
1,532,366
33,838,437
84,056,428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81788</xdr:rowOff>
    </xdr:from>
    <xdr:to>
      <xdr:col>24</xdr:col>
      <xdr:colOff>62865</xdr:colOff>
      <xdr:row>39</xdr:row>
      <xdr:rowOff>81026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5288"/>
          <a:ext cx="1270" cy="1542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84853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81026</xdr:rowOff>
    </xdr:from>
    <xdr:to>
      <xdr:col>24</xdr:col>
      <xdr:colOff>152400</xdr:colOff>
      <xdr:row>39</xdr:row>
      <xdr:rowOff>81026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28465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81788</xdr:rowOff>
    </xdr:from>
    <xdr:to>
      <xdr:col>24</xdr:col>
      <xdr:colOff>152400</xdr:colOff>
      <xdr:row>30</xdr:row>
      <xdr:rowOff>81788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145796</xdr:rowOff>
    </xdr:from>
    <xdr:to>
      <xdr:col>24</xdr:col>
      <xdr:colOff>63500</xdr:colOff>
      <xdr:row>32</xdr:row>
      <xdr:rowOff>170180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32196"/>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89425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47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110998</xdr:rowOff>
    </xdr:from>
    <xdr:to>
      <xdr:col>24</xdr:col>
      <xdr:colOff>114300</xdr:colOff>
      <xdr:row>34</xdr:row>
      <xdr:rowOff>41148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101600</xdr:rowOff>
    </xdr:from>
    <xdr:to>
      <xdr:col>19</xdr:col>
      <xdr:colOff>177800</xdr:colOff>
      <xdr:row>32</xdr:row>
      <xdr:rowOff>170180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88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161290</xdr:rowOff>
    </xdr:from>
    <xdr:to>
      <xdr:col>20</xdr:col>
      <xdr:colOff>38100</xdr:colOff>
      <xdr:row>34</xdr:row>
      <xdr:rowOff>91440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82567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155702</xdr:rowOff>
    </xdr:from>
    <xdr:to>
      <xdr:col>15</xdr:col>
      <xdr:colOff>50800</xdr:colOff>
      <xdr:row>32</xdr:row>
      <xdr:rowOff>101600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70652"/>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171196</xdr:rowOff>
    </xdr:from>
    <xdr:to>
      <xdr:col>15</xdr:col>
      <xdr:colOff>101600</xdr:colOff>
      <xdr:row>33</xdr:row>
      <xdr:rowOff>101346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92473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155702</xdr:rowOff>
    </xdr:from>
    <xdr:to>
      <xdr:col>10</xdr:col>
      <xdr:colOff>114300</xdr:colOff>
      <xdr:row>32</xdr:row>
      <xdr:rowOff>17780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7065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17272</xdr:rowOff>
    </xdr:from>
    <xdr:to>
      <xdr:col>10</xdr:col>
      <xdr:colOff>165100</xdr:colOff>
      <xdr:row>32</xdr:row>
      <xdr:rowOff>118872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5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109999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46228</xdr:rowOff>
    </xdr:from>
    <xdr:to>
      <xdr:col>6</xdr:col>
      <xdr:colOff>38100</xdr:colOff>
      <xdr:row>32</xdr:row>
      <xdr:rowOff>147828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5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138955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117873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119380</xdr:rowOff>
    </xdr:from>
    <xdr:to>
      <xdr:col>20</xdr:col>
      <xdr:colOff>38100</xdr:colOff>
      <xdr:row>33</xdr:row>
      <xdr:rowOff>49530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66057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50800</xdr:rowOff>
    </xdr:from>
    <xdr:to>
      <xdr:col>15</xdr:col>
      <xdr:colOff>101600</xdr:colOff>
      <xdr:row>32</xdr:row>
      <xdr:rowOff>152400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168927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104902</xdr:rowOff>
    </xdr:from>
    <xdr:to>
      <xdr:col>10</xdr:col>
      <xdr:colOff>165100</xdr:colOff>
      <xdr:row>32</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51579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138430</xdr:rowOff>
    </xdr:from>
    <xdr:to>
      <xdr:col>6</xdr:col>
      <xdr:colOff>38100</xdr:colOff>
      <xdr:row>32</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85107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22537</xdr:rowOff>
    </xdr:from>
    <xdr:to>
      <xdr:col>24</xdr:col>
      <xdr:colOff>62865</xdr:colOff>
      <xdr:row>57</xdr:row>
      <xdr:rowOff>141202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5037"/>
          <a:ext cx="1270" cy="1318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145029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1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141202</xdr:rowOff>
    </xdr:from>
    <xdr:to>
      <xdr:col>24</xdr:col>
      <xdr:colOff>152400</xdr:colOff>
      <xdr:row>57</xdr:row>
      <xdr:rowOff>141202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1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140664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7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22537</xdr:rowOff>
    </xdr:from>
    <xdr:to>
      <xdr:col>24</xdr:col>
      <xdr:colOff>152400</xdr:colOff>
      <xdr:row>50</xdr:row>
      <xdr:rowOff>22537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19456</xdr:rowOff>
    </xdr:from>
    <xdr:to>
      <xdr:col>24</xdr:col>
      <xdr:colOff>63500</xdr:colOff>
      <xdr:row>56</xdr:row>
      <xdr:rowOff>21405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20656"/>
          <a:ext cx="8382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42391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300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19514</xdr:rowOff>
    </xdr:from>
    <xdr:to>
      <xdr:col>24</xdr:col>
      <xdr:colOff>114300</xdr:colOff>
      <xdr:row>55</xdr:row>
      <xdr:rowOff>121114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4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171204</xdr:rowOff>
    </xdr:from>
    <xdr:to>
      <xdr:col>19</xdr:col>
      <xdr:colOff>177800</xdr:colOff>
      <xdr:row>56</xdr:row>
      <xdr:rowOff>19456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43704"/>
          <a:ext cx="889000" cy="8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99481</xdr:rowOff>
    </xdr:from>
    <xdr:to>
      <xdr:col>20</xdr:col>
      <xdr:colOff>38100</xdr:colOff>
      <xdr:row>56</xdr:row>
      <xdr:rowOff>29631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2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46158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3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171204</xdr:rowOff>
    </xdr:from>
    <xdr:to>
      <xdr:col>15</xdr:col>
      <xdr:colOff>50800</xdr:colOff>
      <xdr:row>58</xdr:row>
      <xdr:rowOff>104115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43704"/>
          <a:ext cx="889000" cy="130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122189</xdr:rowOff>
    </xdr:from>
    <xdr:to>
      <xdr:col>15</xdr:col>
      <xdr:colOff>101600</xdr:colOff>
      <xdr:row>51</xdr:row>
      <xdr:rowOff>52339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43466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78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104115</xdr:rowOff>
    </xdr:from>
    <xdr:to>
      <xdr:col>10</xdr:col>
      <xdr:colOff>114300</xdr:colOff>
      <xdr:row>58</xdr:row>
      <xdr:rowOff>120160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48215"/>
          <a:ext cx="889000" cy="1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66334</xdr:rowOff>
    </xdr:from>
    <xdr:to>
      <xdr:col>10</xdr:col>
      <xdr:colOff>165100</xdr:colOff>
      <xdr:row>57</xdr:row>
      <xdr:rowOff>167934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13011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92666</xdr:rowOff>
    </xdr:from>
    <xdr:to>
      <xdr:col>6</xdr:col>
      <xdr:colOff>38100</xdr:colOff>
      <xdr:row>58</xdr:row>
      <xdr:rowOff>22816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6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39343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142055</xdr:rowOff>
    </xdr:from>
    <xdr:to>
      <xdr:col>24</xdr:col>
      <xdr:colOff>114300</xdr:colOff>
      <xdr:row>56</xdr:row>
      <xdr:rowOff>72205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120482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5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140106</xdr:rowOff>
    </xdr:from>
    <xdr:to>
      <xdr:col>20</xdr:col>
      <xdr:colOff>38100</xdr:colOff>
      <xdr:row>56</xdr:row>
      <xdr:rowOff>70256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61383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120404</xdr:rowOff>
    </xdr:from>
    <xdr:to>
      <xdr:col>15</xdr:col>
      <xdr:colOff>101600</xdr:colOff>
      <xdr:row>51</xdr:row>
      <xdr:rowOff>50554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6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67081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4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53315</xdr:rowOff>
    </xdr:from>
    <xdr:to>
      <xdr:col>10</xdr:col>
      <xdr:colOff>165100</xdr:colOff>
      <xdr:row>58</xdr:row>
      <xdr:rowOff>154915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146042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69360</xdr:rowOff>
    </xdr:from>
    <xdr:to>
      <xdr:col>6</xdr:col>
      <xdr:colOff>38100</xdr:colOff>
      <xdr:row>58</xdr:row>
      <xdr:rowOff>170960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162087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0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66948</xdr:rowOff>
    </xdr:from>
    <xdr:to>
      <xdr:col>24</xdr:col>
      <xdr:colOff>62865</xdr:colOff>
      <xdr:row>79</xdr:row>
      <xdr:rowOff>52623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9898"/>
          <a:ext cx="1270" cy="13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56450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52623</xdr:rowOff>
    </xdr:from>
    <xdr:to>
      <xdr:col>24</xdr:col>
      <xdr:colOff>152400</xdr:colOff>
      <xdr:row>79</xdr:row>
      <xdr:rowOff>52623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9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66948</xdr:rowOff>
    </xdr:from>
    <xdr:to>
      <xdr:col>24</xdr:col>
      <xdr:colOff>152400</xdr:colOff>
      <xdr:row>71</xdr:row>
      <xdr:rowOff>66948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16580</xdr:rowOff>
    </xdr:from>
    <xdr:to>
      <xdr:col>24</xdr:col>
      <xdr:colOff>63500</xdr:colOff>
      <xdr:row>73</xdr:row>
      <xdr:rowOff>157931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360980"/>
          <a:ext cx="838200" cy="3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75614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43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97187</xdr:rowOff>
    </xdr:from>
    <xdr:to>
      <xdr:col>24</xdr:col>
      <xdr:colOff>114300</xdr:colOff>
      <xdr:row>76</xdr:row>
      <xdr:rowOff>27338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55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16580</xdr:rowOff>
    </xdr:from>
    <xdr:to>
      <xdr:col>19</xdr:col>
      <xdr:colOff>177800</xdr:colOff>
      <xdr:row>74</xdr:row>
      <xdr:rowOff>169132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360980"/>
          <a:ext cx="889000" cy="49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72593</xdr:rowOff>
    </xdr:from>
    <xdr:to>
      <xdr:col>20</xdr:col>
      <xdr:colOff>38100</xdr:colOff>
      <xdr:row>75</xdr:row>
      <xdr:rowOff>2743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165320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169132</xdr:rowOff>
    </xdr:from>
    <xdr:to>
      <xdr:col>15</xdr:col>
      <xdr:colOff>50800</xdr:colOff>
      <xdr:row>76</xdr:row>
      <xdr:rowOff>56547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56432"/>
          <a:ext cx="889000" cy="23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114294</xdr:rowOff>
    </xdr:from>
    <xdr:to>
      <xdr:col>15</xdr:col>
      <xdr:colOff>101600</xdr:colOff>
      <xdr:row>76</xdr:row>
      <xdr:rowOff>44444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35571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56547</xdr:rowOff>
    </xdr:from>
    <xdr:to>
      <xdr:col>10</xdr:col>
      <xdr:colOff>114300</xdr:colOff>
      <xdr:row>76</xdr:row>
      <xdr:rowOff>149149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86747"/>
          <a:ext cx="889000" cy="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141002</xdr:rowOff>
    </xdr:from>
    <xdr:to>
      <xdr:col>10</xdr:col>
      <xdr:colOff>165100</xdr:colOff>
      <xdr:row>77</xdr:row>
      <xdr:rowOff>71152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62279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6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94614</xdr:rowOff>
    </xdr:from>
    <xdr:to>
      <xdr:col>6</xdr:col>
      <xdr:colOff>38100</xdr:colOff>
      <xdr:row>78</xdr:row>
      <xdr:rowOff>24764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15891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107131</xdr:rowOff>
    </xdr:from>
    <xdr:to>
      <xdr:col>24</xdr:col>
      <xdr:colOff>114300</xdr:colOff>
      <xdr:row>74</xdr:row>
      <xdr:rowOff>37281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130008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7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137230</xdr:rowOff>
    </xdr:from>
    <xdr:to>
      <xdr:col>20</xdr:col>
      <xdr:colOff>38100</xdr:colOff>
      <xdr:row>72</xdr:row>
      <xdr:rowOff>67380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3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83907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08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118332</xdr:rowOff>
    </xdr:from>
    <xdr:to>
      <xdr:col>15</xdr:col>
      <xdr:colOff>101600</xdr:colOff>
      <xdr:row>75</xdr:row>
      <xdr:rowOff>48482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65009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8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5747</xdr:rowOff>
    </xdr:from>
    <xdr:to>
      <xdr:col>10</xdr:col>
      <xdr:colOff>165100</xdr:colOff>
      <xdr:row>76</xdr:row>
      <xdr:rowOff>107347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123874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1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98349</xdr:rowOff>
    </xdr:from>
    <xdr:to>
      <xdr:col>6</xdr:col>
      <xdr:colOff>38100</xdr:colOff>
      <xdr:row>77</xdr:row>
      <xdr:rowOff>28499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45026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0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111444</xdr:rowOff>
    </xdr:from>
    <xdr:to>
      <xdr:col>24</xdr:col>
      <xdr:colOff>62865</xdr:colOff>
      <xdr:row>96</xdr:row>
      <xdr:rowOff>155611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056294"/>
          <a:ext cx="1270" cy="558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159438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61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155611</xdr:rowOff>
    </xdr:from>
    <xdr:to>
      <xdr:col>24</xdr:col>
      <xdr:colOff>152400</xdr:colOff>
      <xdr:row>96</xdr:row>
      <xdr:rowOff>155611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614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58121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83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58,736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111444</xdr:rowOff>
    </xdr:from>
    <xdr:to>
      <xdr:col>24</xdr:col>
      <xdr:colOff>152400</xdr:colOff>
      <xdr:row>93</xdr:row>
      <xdr:rowOff>111444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05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78344</xdr:rowOff>
    </xdr:from>
    <xdr:to>
      <xdr:col>24</xdr:col>
      <xdr:colOff>63500</xdr:colOff>
      <xdr:row>96</xdr:row>
      <xdr:rowOff>76149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194644"/>
          <a:ext cx="838200" cy="3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156560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101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133683</xdr:rowOff>
    </xdr:from>
    <xdr:to>
      <xdr:col>24</xdr:col>
      <xdr:colOff>114300</xdr:colOff>
      <xdr:row>95</xdr:row>
      <xdr:rowOff>63833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24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78344</xdr:rowOff>
    </xdr:from>
    <xdr:to>
      <xdr:col>19</xdr:col>
      <xdr:colOff>177800</xdr:colOff>
      <xdr:row>96</xdr:row>
      <xdr:rowOff>87168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194644"/>
          <a:ext cx="889000" cy="35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133203</xdr:rowOff>
    </xdr:from>
    <xdr:to>
      <xdr:col>20</xdr:col>
      <xdr:colOff>38100</xdr:colOff>
      <xdr:row>95</xdr:row>
      <xdr:rowOff>63353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24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54480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87168</xdr:rowOff>
    </xdr:from>
    <xdr:to>
      <xdr:col>15</xdr:col>
      <xdr:colOff>50800</xdr:colOff>
      <xdr:row>97</xdr:row>
      <xdr:rowOff>135471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46368"/>
          <a:ext cx="889000" cy="21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104170</xdr:rowOff>
    </xdr:from>
    <xdr:to>
      <xdr:col>15</xdr:col>
      <xdr:colOff>101600</xdr:colOff>
      <xdr:row>96</xdr:row>
      <xdr:rowOff>34320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50847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166241</xdr:rowOff>
    </xdr:from>
    <xdr:to>
      <xdr:col>10</xdr:col>
      <xdr:colOff>114300</xdr:colOff>
      <xdr:row>97</xdr:row>
      <xdr:rowOff>135471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5596741"/>
          <a:ext cx="889000" cy="11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165641</xdr:rowOff>
    </xdr:from>
    <xdr:to>
      <xdr:col>10</xdr:col>
      <xdr:colOff>165100</xdr:colOff>
      <xdr:row>96</xdr:row>
      <xdr:rowOff>95791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45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112318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49856</xdr:rowOff>
    </xdr:from>
    <xdr:to>
      <xdr:col>6</xdr:col>
      <xdr:colOff>38100</xdr:colOff>
      <xdr:row>96</xdr:row>
      <xdr:rowOff>151456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25349</xdr:rowOff>
    </xdr:from>
    <xdr:to>
      <xdr:col>24</xdr:col>
      <xdr:colOff>114300</xdr:colOff>
      <xdr:row>96</xdr:row>
      <xdr:rowOff>126949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111726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27544</xdr:rowOff>
    </xdr:from>
    <xdr:to>
      <xdr:col>20</xdr:col>
      <xdr:colOff>38100</xdr:colOff>
      <xdr:row>94</xdr:row>
      <xdr:rowOff>129144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1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145671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91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36368</xdr:rowOff>
    </xdr:from>
    <xdr:to>
      <xdr:col>15</xdr:col>
      <xdr:colOff>101600</xdr:colOff>
      <xdr:row>96</xdr:row>
      <xdr:rowOff>137968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129095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8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84671</xdr:rowOff>
    </xdr:from>
    <xdr:to>
      <xdr:col>10</xdr:col>
      <xdr:colOff>165100</xdr:colOff>
      <xdr:row>98</xdr:row>
      <xdr:rowOff>14821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115441</xdr:rowOff>
    </xdr:from>
    <xdr:to>
      <xdr:col>6</xdr:col>
      <xdr:colOff>38100</xdr:colOff>
      <xdr:row>91</xdr:row>
      <xdr:rowOff>45591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5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62118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3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121412</xdr:rowOff>
    </xdr:from>
    <xdr:to>
      <xdr:col>54</xdr:col>
      <xdr:colOff>189865</xdr:colOff>
      <xdr:row>39</xdr:row>
      <xdr:rowOff>44196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36362"/>
          <a:ext cx="1270" cy="12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48023</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5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44196</xdr:rowOff>
    </xdr:from>
    <xdr:to>
      <xdr:col>55</xdr:col>
      <xdr:colOff>88900</xdr:colOff>
      <xdr:row>39</xdr:row>
      <xdr:rowOff>44196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0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68089</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1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121412</xdr:rowOff>
    </xdr:from>
    <xdr:to>
      <xdr:col>55</xdr:col>
      <xdr:colOff>88900</xdr:colOff>
      <xdr:row>31</xdr:row>
      <xdr:rowOff>121412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3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156972</xdr:rowOff>
    </xdr:from>
    <xdr:to>
      <xdr:col>55</xdr:col>
      <xdr:colOff>0</xdr:colOff>
      <xdr:row>38</xdr:row>
      <xdr:rowOff>159385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72072"/>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163212</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5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140335</xdr:rowOff>
    </xdr:from>
    <xdr:to>
      <xdr:col>55</xdr:col>
      <xdr:colOff>50800</xdr:colOff>
      <xdr:row>38</xdr:row>
      <xdr:rowOff>70485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156972</xdr:rowOff>
    </xdr:from>
    <xdr:to>
      <xdr:col>50</xdr:col>
      <xdr:colOff>114300</xdr:colOff>
      <xdr:row>38</xdr:row>
      <xdr:rowOff>161163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7207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141859</xdr:rowOff>
    </xdr:from>
    <xdr:to>
      <xdr:col>50</xdr:col>
      <xdr:colOff>165100</xdr:colOff>
      <xdr:row>38</xdr:row>
      <xdr:rowOff>72010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55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88536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6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157480</xdr:rowOff>
    </xdr:from>
    <xdr:to>
      <xdr:col>45</xdr:col>
      <xdr:colOff>177800</xdr:colOff>
      <xdr:row>38</xdr:row>
      <xdr:rowOff>161163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72580"/>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162052</xdr:rowOff>
    </xdr:from>
    <xdr:to>
      <xdr:col>46</xdr:col>
      <xdr:colOff>38100</xdr:colOff>
      <xdr:row>38</xdr:row>
      <xdr:rowOff>92202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108729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157480</xdr:rowOff>
    </xdr:from>
    <xdr:to>
      <xdr:col>41</xdr:col>
      <xdr:colOff>50800</xdr:colOff>
      <xdr:row>38</xdr:row>
      <xdr:rowOff>159639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72580"/>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151892</xdr:rowOff>
    </xdr:from>
    <xdr:to>
      <xdr:col>41</xdr:col>
      <xdr:colOff>101600</xdr:colOff>
      <xdr:row>38</xdr:row>
      <xdr:rowOff>82042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98569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152273</xdr:rowOff>
    </xdr:from>
    <xdr:to>
      <xdr:col>36</xdr:col>
      <xdr:colOff>165100</xdr:colOff>
      <xdr:row>38</xdr:row>
      <xdr:rowOff>82423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98950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108585</xdr:rowOff>
    </xdr:from>
    <xdr:to>
      <xdr:col>55</xdr:col>
      <xdr:colOff>50800</xdr:colOff>
      <xdr:row>39</xdr:row>
      <xdr:rowOff>38735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23512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106172</xdr:rowOff>
    </xdr:from>
    <xdr:to>
      <xdr:col>50</xdr:col>
      <xdr:colOff>165100</xdr:colOff>
      <xdr:row>39</xdr:row>
      <xdr:rowOff>36322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27449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1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110363</xdr:rowOff>
    </xdr:from>
    <xdr:to>
      <xdr:col>46</xdr:col>
      <xdr:colOff>38100</xdr:colOff>
      <xdr:row>39</xdr:row>
      <xdr:rowOff>40513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31640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18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106680</xdr:rowOff>
    </xdr:from>
    <xdr:to>
      <xdr:col>41</xdr:col>
      <xdr:colOff>101600</xdr:colOff>
      <xdr:row>39</xdr:row>
      <xdr:rowOff>36830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27957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1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108839</xdr:rowOff>
    </xdr:from>
    <xdr:to>
      <xdr:col>36</xdr:col>
      <xdr:colOff>165100</xdr:colOff>
      <xdr:row>39</xdr:row>
      <xdr:rowOff>38989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30116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16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106820</xdr:rowOff>
    </xdr:from>
    <xdr:to>
      <xdr:col>54</xdr:col>
      <xdr:colOff>189865</xdr:colOff>
      <xdr:row>58</xdr:row>
      <xdr:rowOff>94552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50770"/>
          <a:ext cx="1270" cy="1187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98379</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94552</xdr:rowOff>
    </xdr:from>
    <xdr:to>
      <xdr:col>55</xdr:col>
      <xdr:colOff>88900</xdr:colOff>
      <xdr:row>58</xdr:row>
      <xdr:rowOff>94552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53497</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2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106820</xdr:rowOff>
    </xdr:from>
    <xdr:to>
      <xdr:col>55</xdr:col>
      <xdr:colOff>88900</xdr:colOff>
      <xdr:row>51</xdr:row>
      <xdr:rowOff>106820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50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88303</xdr:rowOff>
    </xdr:from>
    <xdr:to>
      <xdr:col>55</xdr:col>
      <xdr:colOff>0</xdr:colOff>
      <xdr:row>55</xdr:row>
      <xdr:rowOff>77064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346603"/>
          <a:ext cx="838200" cy="16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27767</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286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4890</xdr:rowOff>
    </xdr:from>
    <xdr:to>
      <xdr:col>55</xdr:col>
      <xdr:colOff>50800</xdr:colOff>
      <xdr:row>55</xdr:row>
      <xdr:rowOff>106490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4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88303</xdr:rowOff>
    </xdr:from>
    <xdr:to>
      <xdr:col>50</xdr:col>
      <xdr:colOff>114300</xdr:colOff>
      <xdr:row>54</xdr:row>
      <xdr:rowOff>160007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46603"/>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98768</xdr:rowOff>
    </xdr:from>
    <xdr:to>
      <xdr:col>50</xdr:col>
      <xdr:colOff>165100</xdr:colOff>
      <xdr:row>56</xdr:row>
      <xdr:rowOff>28918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2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20045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103505</xdr:rowOff>
    </xdr:from>
    <xdr:to>
      <xdr:col>45</xdr:col>
      <xdr:colOff>177800</xdr:colOff>
      <xdr:row>54</xdr:row>
      <xdr:rowOff>160007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361805"/>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34798</xdr:rowOff>
    </xdr:from>
    <xdr:to>
      <xdr:col>46</xdr:col>
      <xdr:colOff>38100</xdr:colOff>
      <xdr:row>57</xdr:row>
      <xdr:rowOff>136398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0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127525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0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16370</xdr:rowOff>
    </xdr:from>
    <xdr:to>
      <xdr:col>41</xdr:col>
      <xdr:colOff>50800</xdr:colOff>
      <xdr:row>54</xdr:row>
      <xdr:rowOff>103505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8931770"/>
          <a:ext cx="889000" cy="4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168415</xdr:rowOff>
    </xdr:from>
    <xdr:to>
      <xdr:col>41</xdr:col>
      <xdr:colOff>101600</xdr:colOff>
      <xdr:row>57</xdr:row>
      <xdr:rowOff>98565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6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89692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86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158014</xdr:rowOff>
    </xdr:from>
    <xdr:to>
      <xdr:col>36</xdr:col>
      <xdr:colOff>165100</xdr:colOff>
      <xdr:row>57</xdr:row>
      <xdr:rowOff>88164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5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26264</xdr:rowOff>
    </xdr:from>
    <xdr:to>
      <xdr:col>55</xdr:col>
      <xdr:colOff>50800</xdr:colOff>
      <xdr:row>55</xdr:row>
      <xdr:rowOff>127864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4691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3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37503</xdr:rowOff>
    </xdr:from>
    <xdr:to>
      <xdr:col>50</xdr:col>
      <xdr:colOff>165100</xdr:colOff>
      <xdr:row>54</xdr:row>
      <xdr:rowOff>139103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155630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109207</xdr:rowOff>
    </xdr:from>
    <xdr:to>
      <xdr:col>46</xdr:col>
      <xdr:colOff>38100</xdr:colOff>
      <xdr:row>55</xdr:row>
      <xdr:rowOff>39357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55884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4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52705</xdr:rowOff>
    </xdr:from>
    <xdr:to>
      <xdr:col>41</xdr:col>
      <xdr:colOff>101600</xdr:colOff>
      <xdr:row>54</xdr:row>
      <xdr:rowOff>154305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1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170832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08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137020</xdr:rowOff>
    </xdr:from>
    <xdr:to>
      <xdr:col>36</xdr:col>
      <xdr:colOff>165100</xdr:colOff>
      <xdr:row>52</xdr:row>
      <xdr:rowOff>67170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88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83697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65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26810</xdr:rowOff>
    </xdr:from>
    <xdr:to>
      <xdr:col>54</xdr:col>
      <xdr:colOff>189865</xdr:colOff>
      <xdr:row>78</xdr:row>
      <xdr:rowOff>170562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9760"/>
          <a:ext cx="1270" cy="134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2939</xdr:rowOff>
    </xdr:from>
    <xdr:ext cx="534377"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170562</xdr:rowOff>
    </xdr:from>
    <xdr:to>
      <xdr:col>55</xdr:col>
      <xdr:colOff>88900</xdr:colOff>
      <xdr:row>78</xdr:row>
      <xdr:rowOff>170562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144937</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26810</xdr:rowOff>
    </xdr:from>
    <xdr:to>
      <xdr:col>55</xdr:col>
      <xdr:colOff>88900</xdr:colOff>
      <xdr:row>71</xdr:row>
      <xdr:rowOff>26810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53060</xdr:rowOff>
    </xdr:from>
    <xdr:to>
      <xdr:col>55</xdr:col>
      <xdr:colOff>0</xdr:colOff>
      <xdr:row>76</xdr:row>
      <xdr:rowOff>120955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83260"/>
          <a:ext cx="8382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1871</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2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23444</xdr:rowOff>
    </xdr:from>
    <xdr:to>
      <xdr:col>55</xdr:col>
      <xdr:colOff>50800</xdr:colOff>
      <xdr:row>76</xdr:row>
      <xdr:rowOff>125044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53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120955</xdr:rowOff>
    </xdr:from>
    <xdr:to>
      <xdr:col>50</xdr:col>
      <xdr:colOff>114300</xdr:colOff>
      <xdr:row>77</xdr:row>
      <xdr:rowOff>25591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51155"/>
          <a:ext cx="889000" cy="7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101245</xdr:rowOff>
    </xdr:from>
    <xdr:to>
      <xdr:col>50</xdr:col>
      <xdr:colOff>165100</xdr:colOff>
      <xdr:row>77</xdr:row>
      <xdr:rowOff>31395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3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22522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2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25591</xdr:rowOff>
    </xdr:from>
    <xdr:to>
      <xdr:col>45</xdr:col>
      <xdr:colOff>177800</xdr:colOff>
      <xdr:row>78</xdr:row>
      <xdr:rowOff>2769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27241"/>
          <a:ext cx="889000" cy="1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136258</xdr:rowOff>
    </xdr:from>
    <xdr:to>
      <xdr:col>46</xdr:col>
      <xdr:colOff>38100</xdr:colOff>
      <xdr:row>76</xdr:row>
      <xdr:rowOff>66408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9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82935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7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2769</xdr:rowOff>
    </xdr:from>
    <xdr:to>
      <xdr:col>41</xdr:col>
      <xdr:colOff>50800</xdr:colOff>
      <xdr:row>78</xdr:row>
      <xdr:rowOff>146977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75869"/>
          <a:ext cx="889000" cy="1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144907</xdr:rowOff>
    </xdr:from>
    <xdr:to>
      <xdr:col>41</xdr:col>
      <xdr:colOff>101600</xdr:colOff>
      <xdr:row>78</xdr:row>
      <xdr:rowOff>75057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4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66184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58420</xdr:rowOff>
    </xdr:from>
    <xdr:to>
      <xdr:col>36</xdr:col>
      <xdr:colOff>165100</xdr:colOff>
      <xdr:row>78</xdr:row>
      <xdr:rowOff>160020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5097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2260</xdr:rowOff>
    </xdr:from>
    <xdr:to>
      <xdr:col>55</xdr:col>
      <xdr:colOff>50800</xdr:colOff>
      <xdr:row>76</xdr:row>
      <xdr:rowOff>103860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25137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70155</xdr:rowOff>
    </xdr:from>
    <xdr:to>
      <xdr:col>50</xdr:col>
      <xdr:colOff>165100</xdr:colOff>
      <xdr:row>77</xdr:row>
      <xdr:rowOff>305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146241</xdr:rowOff>
    </xdr:from>
    <xdr:to>
      <xdr:col>46</xdr:col>
      <xdr:colOff>38100</xdr:colOff>
      <xdr:row>77</xdr:row>
      <xdr:rowOff>76391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67518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123419</xdr:rowOff>
    </xdr:from>
    <xdr:to>
      <xdr:col>41</xdr:col>
      <xdr:colOff>101600</xdr:colOff>
      <xdr:row>78</xdr:row>
      <xdr:rowOff>53569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70096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96177</xdr:rowOff>
    </xdr:from>
    <xdr:to>
      <xdr:col>36</xdr:col>
      <xdr:colOff>165100</xdr:colOff>
      <xdr:row>79</xdr:row>
      <xdr:rowOff>26327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17454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6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31648</xdr:rowOff>
    </xdr:from>
    <xdr:to>
      <xdr:col>54</xdr:col>
      <xdr:colOff>189865</xdr:colOff>
      <xdr:row>98</xdr:row>
      <xdr:rowOff>53308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2148"/>
          <a:ext cx="1270" cy="139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57135</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5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53308</xdr:rowOff>
    </xdr:from>
    <xdr:to>
      <xdr:col>55</xdr:col>
      <xdr:colOff>88900</xdr:colOff>
      <xdr:row>98</xdr:row>
      <xdr:rowOff>53308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5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149775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3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31648</xdr:rowOff>
    </xdr:from>
    <xdr:to>
      <xdr:col>55</xdr:col>
      <xdr:colOff>88900</xdr:colOff>
      <xdr:row>90</xdr:row>
      <xdr:rowOff>31648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125031</xdr:rowOff>
    </xdr:from>
    <xdr:to>
      <xdr:col>55</xdr:col>
      <xdr:colOff>0</xdr:colOff>
      <xdr:row>96</xdr:row>
      <xdr:rowOff>146234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84231"/>
          <a:ext cx="838200" cy="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133056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49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110179</xdr:rowOff>
    </xdr:from>
    <xdr:to>
      <xdr:col>55</xdr:col>
      <xdr:colOff>50800</xdr:colOff>
      <xdr:row>96</xdr:row>
      <xdr:rowOff>40329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125031</xdr:rowOff>
    </xdr:from>
    <xdr:to>
      <xdr:col>50</xdr:col>
      <xdr:colOff>114300</xdr:colOff>
      <xdr:row>97</xdr:row>
      <xdr:rowOff>9379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84231"/>
          <a:ext cx="889000" cy="5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119075</xdr:rowOff>
    </xdr:from>
    <xdr:to>
      <xdr:col>50</xdr:col>
      <xdr:colOff>165100</xdr:colOff>
      <xdr:row>96</xdr:row>
      <xdr:rowOff>49225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65752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139985</xdr:rowOff>
    </xdr:from>
    <xdr:to>
      <xdr:col>45</xdr:col>
      <xdr:colOff>177800</xdr:colOff>
      <xdr:row>97</xdr:row>
      <xdr:rowOff>9379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99185"/>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161404</xdr:rowOff>
    </xdr:from>
    <xdr:to>
      <xdr:col>46</xdr:col>
      <xdr:colOff>38100</xdr:colOff>
      <xdr:row>96</xdr:row>
      <xdr:rowOff>91554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108081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125203</xdr:rowOff>
    </xdr:from>
    <xdr:to>
      <xdr:col>41</xdr:col>
      <xdr:colOff>50800</xdr:colOff>
      <xdr:row>96</xdr:row>
      <xdr:rowOff>139985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84403"/>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27063</xdr:rowOff>
    </xdr:from>
    <xdr:to>
      <xdr:col>41</xdr:col>
      <xdr:colOff>101600</xdr:colOff>
      <xdr:row>96</xdr:row>
      <xdr:rowOff>128663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145190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158699</xdr:rowOff>
    </xdr:from>
    <xdr:to>
      <xdr:col>36</xdr:col>
      <xdr:colOff>165100</xdr:colOff>
      <xdr:row>96</xdr:row>
      <xdr:rowOff>88849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4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105376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95434</xdr:rowOff>
    </xdr:from>
    <xdr:to>
      <xdr:col>55</xdr:col>
      <xdr:colOff>50800</xdr:colOff>
      <xdr:row>97</xdr:row>
      <xdr:rowOff>25584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73861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74231</xdr:rowOff>
    </xdr:from>
    <xdr:to>
      <xdr:col>50</xdr:col>
      <xdr:colOff>165100</xdr:colOff>
      <xdr:row>97</xdr:row>
      <xdr:rowOff>4381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166958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2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130029</xdr:rowOff>
    </xdr:from>
    <xdr:to>
      <xdr:col>46</xdr:col>
      <xdr:colOff>38100</xdr:colOff>
      <xdr:row>97</xdr:row>
      <xdr:rowOff>60179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51306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8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89185</xdr:rowOff>
    </xdr:from>
    <xdr:to>
      <xdr:col>41</xdr:col>
      <xdr:colOff>101600</xdr:colOff>
      <xdr:row>97</xdr:row>
      <xdr:rowOff>19335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10462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74403</xdr:rowOff>
    </xdr:from>
    <xdr:to>
      <xdr:col>36</xdr:col>
      <xdr:colOff>165100</xdr:colOff>
      <xdr:row>97</xdr:row>
      <xdr:rowOff>4553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167130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2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125331</xdr:rowOff>
    </xdr:from>
    <xdr:to>
      <xdr:col>85</xdr:col>
      <xdr:colOff>126364</xdr:colOff>
      <xdr:row>39</xdr:row>
      <xdr:rowOff>14405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11731"/>
          <a:ext cx="1269" cy="108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18232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14405</xdr:rowOff>
    </xdr:from>
    <xdr:to>
      <xdr:col>86</xdr:col>
      <xdr:colOff>25400</xdr:colOff>
      <xdr:row>39</xdr:row>
      <xdr:rowOff>14405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72008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8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125331</xdr:rowOff>
    </xdr:from>
    <xdr:to>
      <xdr:col>86</xdr:col>
      <xdr:colOff>25400</xdr:colOff>
      <xdr:row>32</xdr:row>
      <xdr:rowOff>125331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1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90714</xdr:rowOff>
    </xdr:from>
    <xdr:to>
      <xdr:col>85</xdr:col>
      <xdr:colOff>127000</xdr:colOff>
      <xdr:row>34</xdr:row>
      <xdr:rowOff>101491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5748564"/>
          <a:ext cx="838200" cy="18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20519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2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42092</xdr:rowOff>
    </xdr:from>
    <xdr:to>
      <xdr:col>85</xdr:col>
      <xdr:colOff>177800</xdr:colOff>
      <xdr:row>35</xdr:row>
      <xdr:rowOff>143692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12446</xdr:rowOff>
    </xdr:from>
    <xdr:to>
      <xdr:col>81</xdr:col>
      <xdr:colOff>50800</xdr:colOff>
      <xdr:row>33</xdr:row>
      <xdr:rowOff>90714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327396"/>
          <a:ext cx="889000" cy="4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18796</xdr:rowOff>
    </xdr:from>
    <xdr:to>
      <xdr:col>81</xdr:col>
      <xdr:colOff>101600</xdr:colOff>
      <xdr:row>35</xdr:row>
      <xdr:rowOff>120396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111523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12446</xdr:rowOff>
    </xdr:from>
    <xdr:to>
      <xdr:col>76</xdr:col>
      <xdr:colOff>114300</xdr:colOff>
      <xdr:row>36</xdr:row>
      <xdr:rowOff>63718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327396"/>
          <a:ext cx="889000" cy="90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70394</xdr:rowOff>
    </xdr:from>
    <xdr:to>
      <xdr:col>76</xdr:col>
      <xdr:colOff>165100</xdr:colOff>
      <xdr:row>37</xdr:row>
      <xdr:rowOff>544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163121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63718</xdr:rowOff>
    </xdr:from>
    <xdr:to>
      <xdr:col>71</xdr:col>
      <xdr:colOff>177800</xdr:colOff>
      <xdr:row>36</xdr:row>
      <xdr:rowOff>125331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35918"/>
          <a:ext cx="889000" cy="6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105228</xdr:rowOff>
    </xdr:from>
    <xdr:to>
      <xdr:col>72</xdr:col>
      <xdr:colOff>38100</xdr:colOff>
      <xdr:row>37</xdr:row>
      <xdr:rowOff>35378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7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26505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7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99677</xdr:rowOff>
    </xdr:from>
    <xdr:to>
      <xdr:col>67</xdr:col>
      <xdr:colOff>101600</xdr:colOff>
      <xdr:row>37</xdr:row>
      <xdr:rowOff>29827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20954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6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50691</xdr:rowOff>
    </xdr:from>
    <xdr:to>
      <xdr:col>85</xdr:col>
      <xdr:colOff>177800</xdr:colOff>
      <xdr:row>34</xdr:row>
      <xdr:rowOff>152291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8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73568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7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39914</xdr:rowOff>
    </xdr:from>
    <xdr:to>
      <xdr:col>81</xdr:col>
      <xdr:colOff>101600</xdr:colOff>
      <xdr:row>33</xdr:row>
      <xdr:rowOff>141514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6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158041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4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133096</xdr:rowOff>
    </xdr:from>
    <xdr:to>
      <xdr:col>76</xdr:col>
      <xdr:colOff>165100</xdr:colOff>
      <xdr:row>31</xdr:row>
      <xdr:rowOff>63246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2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79773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05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12918</xdr:rowOff>
    </xdr:from>
    <xdr:to>
      <xdr:col>72</xdr:col>
      <xdr:colOff>38100</xdr:colOff>
      <xdr:row>36</xdr:row>
      <xdr:rowOff>114518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131045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6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74531</xdr:rowOff>
    </xdr:from>
    <xdr:to>
      <xdr:col>67</xdr:col>
      <xdr:colOff>101600</xdr:colOff>
      <xdr:row>37</xdr:row>
      <xdr:rowOff>4681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21208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2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68549</xdr:rowOff>
    </xdr:from>
    <xdr:to>
      <xdr:col>85</xdr:col>
      <xdr:colOff>126364</xdr:colOff>
      <xdr:row>57</xdr:row>
      <xdr:rowOff>74664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41049"/>
          <a:ext cx="1269" cy="1206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78491</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85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74664</xdr:rowOff>
    </xdr:from>
    <xdr:to>
      <xdr:col>86</xdr:col>
      <xdr:colOff>25400</xdr:colOff>
      <xdr:row>57</xdr:row>
      <xdr:rowOff>74664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84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15226</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1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68549</xdr:rowOff>
    </xdr:from>
    <xdr:to>
      <xdr:col>86</xdr:col>
      <xdr:colOff>25400</xdr:colOff>
      <xdr:row>50</xdr:row>
      <xdr:rowOff>68549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41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51708</xdr:rowOff>
    </xdr:from>
    <xdr:to>
      <xdr:col>85</xdr:col>
      <xdr:colOff>127000</xdr:colOff>
      <xdr:row>57</xdr:row>
      <xdr:rowOff>74073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24358"/>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161459</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4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138582</xdr:rowOff>
    </xdr:from>
    <xdr:to>
      <xdr:col>85</xdr:col>
      <xdr:colOff>177800</xdr:colOff>
      <xdr:row>55</xdr:row>
      <xdr:rowOff>68732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138405</xdr:rowOff>
    </xdr:from>
    <xdr:to>
      <xdr:col>81</xdr:col>
      <xdr:colOff>50800</xdr:colOff>
      <xdr:row>57</xdr:row>
      <xdr:rowOff>74073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739605"/>
          <a:ext cx="889000" cy="10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154432</xdr:rowOff>
    </xdr:from>
    <xdr:to>
      <xdr:col>81</xdr:col>
      <xdr:colOff>101600</xdr:colOff>
      <xdr:row>55</xdr:row>
      <xdr:rowOff>84582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101109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1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117125</xdr:rowOff>
    </xdr:from>
    <xdr:to>
      <xdr:col>76</xdr:col>
      <xdr:colOff>114300</xdr:colOff>
      <xdr:row>56</xdr:row>
      <xdr:rowOff>138405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546875"/>
          <a:ext cx="889000" cy="19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121018</xdr:rowOff>
    </xdr:from>
    <xdr:to>
      <xdr:col>76</xdr:col>
      <xdr:colOff>165100</xdr:colOff>
      <xdr:row>55</xdr:row>
      <xdr:rowOff>51168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67695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1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117125</xdr:rowOff>
    </xdr:from>
    <xdr:to>
      <xdr:col>71</xdr:col>
      <xdr:colOff>177800</xdr:colOff>
      <xdr:row>57</xdr:row>
      <xdr:rowOff>119317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546875"/>
          <a:ext cx="889000" cy="3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12471</xdr:rowOff>
    </xdr:from>
    <xdr:to>
      <xdr:col>72</xdr:col>
      <xdr:colOff>38100</xdr:colOff>
      <xdr:row>55</xdr:row>
      <xdr:rowOff>114071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130598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101054</xdr:rowOff>
    </xdr:from>
    <xdr:to>
      <xdr:col>67</xdr:col>
      <xdr:colOff>101600</xdr:colOff>
      <xdr:row>56</xdr:row>
      <xdr:rowOff>31204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53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47731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908</xdr:rowOff>
    </xdr:from>
    <xdr:to>
      <xdr:col>85</xdr:col>
      <xdr:colOff>177800</xdr:colOff>
      <xdr:row>57</xdr:row>
      <xdr:rowOff>102508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87285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23273</xdr:rowOff>
    </xdr:from>
    <xdr:to>
      <xdr:col>81</xdr:col>
      <xdr:colOff>101600</xdr:colOff>
      <xdr:row>57</xdr:row>
      <xdr:rowOff>124873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116000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8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87605</xdr:rowOff>
    </xdr:from>
    <xdr:to>
      <xdr:col>76</xdr:col>
      <xdr:colOff>165100</xdr:colOff>
      <xdr:row>57</xdr:row>
      <xdr:rowOff>17755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8882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8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66325</xdr:rowOff>
    </xdr:from>
    <xdr:to>
      <xdr:col>72</xdr:col>
      <xdr:colOff>38100</xdr:colOff>
      <xdr:row>55</xdr:row>
      <xdr:rowOff>167925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4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159052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8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68517</xdr:rowOff>
    </xdr:from>
    <xdr:to>
      <xdr:col>67</xdr:col>
      <xdr:colOff>101600</xdr:colOff>
      <xdr:row>57</xdr:row>
      <xdr:rowOff>170117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161244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3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14019</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3387119"/>
          <a:ext cx="1269" cy="256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132146</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316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14019</xdr:rowOff>
    </xdr:from>
    <xdr:to>
      <xdr:col>86</xdr:col>
      <xdr:colOff>25400</xdr:colOff>
      <xdr:row>78</xdr:row>
      <xdr:rowOff>14019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38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99254</xdr:rowOff>
    </xdr:from>
    <xdr:to>
      <xdr:col>85</xdr:col>
      <xdr:colOff>127000</xdr:colOff>
      <xdr:row>78</xdr:row>
      <xdr:rowOff>14019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2100754"/>
          <a:ext cx="838200" cy="12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124787</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97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146360</xdr:rowOff>
    </xdr:from>
    <xdr:to>
      <xdr:col>85</xdr:col>
      <xdr:colOff>177800</xdr:colOff>
      <xdr:row>79</xdr:row>
      <xdr:rowOff>76510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99254</xdr:rowOff>
    </xdr:from>
    <xdr:to>
      <xdr:col>81</xdr:col>
      <xdr:colOff>50800</xdr:colOff>
      <xdr:row>75</xdr:row>
      <xdr:rowOff>93180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100754"/>
          <a:ext cx="889000" cy="85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24581</xdr:rowOff>
    </xdr:from>
    <xdr:to>
      <xdr:col>81</xdr:col>
      <xdr:colOff>101600</xdr:colOff>
      <xdr:row>78</xdr:row>
      <xdr:rowOff>126181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9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117308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4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93180</xdr:rowOff>
    </xdr:from>
    <xdr:to>
      <xdr:col>76</xdr:col>
      <xdr:colOff>114300</xdr:colOff>
      <xdr:row>77</xdr:row>
      <xdr:rowOff>51036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2951930"/>
          <a:ext cx="889000" cy="30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148924</xdr:rowOff>
    </xdr:from>
    <xdr:to>
      <xdr:col>76</xdr:col>
      <xdr:colOff>165100</xdr:colOff>
      <xdr:row>79</xdr:row>
      <xdr:rowOff>79074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70201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1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51036</xdr:rowOff>
    </xdr:from>
    <xdr:to>
      <xdr:col>71</xdr:col>
      <xdr:colOff>177800</xdr:colOff>
      <xdr:row>79</xdr:row>
      <xdr:rowOff>3584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252686"/>
          <a:ext cx="889000" cy="29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157235</xdr:rowOff>
    </xdr:from>
    <xdr:to>
      <xdr:col>72</xdr:col>
      <xdr:colOff>38100</xdr:colOff>
      <xdr:row>79</xdr:row>
      <xdr:rowOff>87385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78512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2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11616</xdr:rowOff>
    </xdr:from>
    <xdr:to>
      <xdr:col>67</xdr:col>
      <xdr:colOff>101600</xdr:colOff>
      <xdr:row>79</xdr:row>
      <xdr:rowOff>113216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104343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6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134669</xdr:rowOff>
    </xdr:from>
    <xdr:to>
      <xdr:col>85</xdr:col>
      <xdr:colOff>177800</xdr:colOff>
      <xdr:row>78</xdr:row>
      <xdr:rowOff>64819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3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87696</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8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48454</xdr:rowOff>
    </xdr:from>
    <xdr:to>
      <xdr:col>81</xdr:col>
      <xdr:colOff>101600</xdr:colOff>
      <xdr:row>70</xdr:row>
      <xdr:rowOff>150054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0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166581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182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42380</xdr:rowOff>
    </xdr:from>
    <xdr:to>
      <xdr:col>76</xdr:col>
      <xdr:colOff>165100</xdr:colOff>
      <xdr:row>75</xdr:row>
      <xdr:rowOff>143980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9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160507</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26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236</xdr:rowOff>
    </xdr:from>
    <xdr:to>
      <xdr:col>72</xdr:col>
      <xdr:colOff>38100</xdr:colOff>
      <xdr:row>77</xdr:row>
      <xdr:rowOff>101836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2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118363</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29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124234</xdr:rowOff>
    </xdr:from>
    <xdr:to>
      <xdr:col>67</xdr:col>
      <xdr:colOff>101600</xdr:colOff>
      <xdr:row>79</xdr:row>
      <xdr:rowOff>54384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70911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27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157665</xdr:rowOff>
    </xdr:from>
    <xdr:to>
      <xdr:col>85</xdr:col>
      <xdr:colOff>126364</xdr:colOff>
      <xdr:row>98</xdr:row>
      <xdr:rowOff>150177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759615"/>
          <a:ext cx="1269" cy="1192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154004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5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150177</xdr:rowOff>
    </xdr:from>
    <xdr:to>
      <xdr:col>86</xdr:col>
      <xdr:colOff>25400</xdr:colOff>
      <xdr:row>98</xdr:row>
      <xdr:rowOff>150177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104342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157665</xdr:rowOff>
    </xdr:from>
    <xdr:to>
      <xdr:col>86</xdr:col>
      <xdr:colOff>25400</xdr:colOff>
      <xdr:row>91</xdr:row>
      <xdr:rowOff>157665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75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85598</xdr:rowOff>
    </xdr:from>
    <xdr:to>
      <xdr:col>85</xdr:col>
      <xdr:colOff>127000</xdr:colOff>
      <xdr:row>95</xdr:row>
      <xdr:rowOff>135719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373348"/>
          <a:ext cx="8382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121797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66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98920</xdr:rowOff>
    </xdr:from>
    <xdr:to>
      <xdr:col>85</xdr:col>
      <xdr:colOff>177800</xdr:colOff>
      <xdr:row>95</xdr:row>
      <xdr:rowOff>29070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135719</xdr:rowOff>
    </xdr:from>
    <xdr:to>
      <xdr:col>81</xdr:col>
      <xdr:colOff>50800</xdr:colOff>
      <xdr:row>95</xdr:row>
      <xdr:rowOff>158998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23469"/>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11271</xdr:rowOff>
    </xdr:from>
    <xdr:to>
      <xdr:col>81</xdr:col>
      <xdr:colOff>101600</xdr:colOff>
      <xdr:row>95</xdr:row>
      <xdr:rowOff>112871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129398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158998</xdr:rowOff>
    </xdr:from>
    <xdr:to>
      <xdr:col>76</xdr:col>
      <xdr:colOff>114300</xdr:colOff>
      <xdr:row>96</xdr:row>
      <xdr:rowOff>9874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46748"/>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29959</xdr:rowOff>
    </xdr:from>
    <xdr:to>
      <xdr:col>76</xdr:col>
      <xdr:colOff>165100</xdr:colOff>
      <xdr:row>96</xdr:row>
      <xdr:rowOff>131559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122686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9874</xdr:rowOff>
    </xdr:from>
    <xdr:to>
      <xdr:col>71</xdr:col>
      <xdr:colOff>177800</xdr:colOff>
      <xdr:row>96</xdr:row>
      <xdr:rowOff>21056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69074"/>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16472</xdr:rowOff>
    </xdr:from>
    <xdr:to>
      <xdr:col>72</xdr:col>
      <xdr:colOff>38100</xdr:colOff>
      <xdr:row>96</xdr:row>
      <xdr:rowOff>118072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109199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171138</xdr:rowOff>
    </xdr:from>
    <xdr:to>
      <xdr:col>67</xdr:col>
      <xdr:colOff>101600</xdr:colOff>
      <xdr:row>96</xdr:row>
      <xdr:rowOff>101288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92415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34798</xdr:rowOff>
    </xdr:from>
    <xdr:to>
      <xdr:col>85</xdr:col>
      <xdr:colOff>177800</xdr:colOff>
      <xdr:row>95</xdr:row>
      <xdr:rowOff>136398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13225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84919</xdr:rowOff>
    </xdr:from>
    <xdr:to>
      <xdr:col>81</xdr:col>
      <xdr:colOff>101600</xdr:colOff>
      <xdr:row>96</xdr:row>
      <xdr:rowOff>15069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4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108198</xdr:rowOff>
    </xdr:from>
    <xdr:to>
      <xdr:col>76</xdr:col>
      <xdr:colOff>165100</xdr:colOff>
      <xdr:row>96</xdr:row>
      <xdr:rowOff>38348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54875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7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130524</xdr:rowOff>
    </xdr:from>
    <xdr:to>
      <xdr:col>72</xdr:col>
      <xdr:colOff>38100</xdr:colOff>
      <xdr:row>96</xdr:row>
      <xdr:rowOff>60674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77201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9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141706</xdr:rowOff>
    </xdr:from>
    <xdr:to>
      <xdr:col>67</xdr:col>
      <xdr:colOff>101600</xdr:colOff>
      <xdr:row>96</xdr:row>
      <xdr:rowOff>71856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88383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169092</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12592"/>
          <a:ext cx="1269"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115769</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8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169092</xdr:rowOff>
    </xdr:from>
    <xdr:to>
      <xdr:col>116</xdr:col>
      <xdr:colOff>152400</xdr:colOff>
      <xdr:row>30</xdr:row>
      <xdr:rowOff>169092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1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93816</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374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70938</xdr:rowOff>
    </xdr:from>
    <xdr:to>
      <xdr:col>116</xdr:col>
      <xdr:colOff>114300</xdr:colOff>
      <xdr:row>39</xdr:row>
      <xdr:rowOff>1088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17616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48078</xdr:rowOff>
    </xdr:from>
    <xdr:to>
      <xdr:col>107</xdr:col>
      <xdr:colOff>101600</xdr:colOff>
      <xdr:row>36</xdr:row>
      <xdr:rowOff>149678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166205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100330</xdr:rowOff>
    </xdr:from>
    <xdr:to>
      <xdr:col>102</xdr:col>
      <xdr:colOff>165100</xdr:colOff>
      <xdr:row>36</xdr:row>
      <xdr:rowOff>30480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47007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67673</xdr:rowOff>
    </xdr:from>
    <xdr:to>
      <xdr:col>98</xdr:col>
      <xdr:colOff>38100</xdr:colOff>
      <xdr:row>38</xdr:row>
      <xdr:rowOff>169273</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14350</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580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大きく減少している項目として、災害復旧事業費及び衛生費が挙げられます。</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年度熊本地震で被災した新庁舎建設が令和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年度に概ね完了したことによる大幅な減少です。しかし、令和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月豪雨関連事業は継続していくことから、今後も高い水準で推移していくと見込んでいます。</a:t>
          </a:r>
        </a:p>
        <a:p>
          <a:r>
            <a:rPr kumimoji="1" lang="ja-JP" altLang="en-US" sz="1300">
              <a:latin typeface="ＭＳ Ｐゴシック" panose="020B0600070205080204" pitchFamily="50" charset="-128"/>
              <a:ea typeface="ＭＳ Ｐゴシック" panose="020B0600070205080204" pitchFamily="50" charset="-128"/>
            </a:rPr>
            <a:t>　衛生費については、令和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月豪雨による廃棄物処理事業が令和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年度に完了したことによるものです。しかし、今後は清掃センターやし尿処理施設の解体、斎場の更新を予定しており、令和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年度以降は増加する見込みです。</a:t>
          </a:r>
        </a:p>
        <a:p>
          <a:r>
            <a:rPr kumimoji="1" lang="ja-JP" altLang="en-US" sz="1300">
              <a:latin typeface="ＭＳ Ｐゴシック" panose="020B0600070205080204" pitchFamily="50" charset="-128"/>
              <a:ea typeface="ＭＳ Ｐゴシック" panose="020B0600070205080204" pitchFamily="50" charset="-128"/>
            </a:rPr>
            <a:t>　今後も施設の統合や適正規模化を進めていき、財政の健全化に努めます。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実質収支比率は前年度比</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ポイント増加でほぼ横ばいとなりました。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年度以降の隔年に退職手当相当分を、年度間の均衡を保つため、財政調整基金に積み立てを行っています。今後も、長期的な財政計画の見直しを行い、より一層、歳出の削減に努めます。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介護保険特別会計において、想定の利用者数を下回ったことから、</a:t>
          </a:r>
          <a:r>
            <a:rPr kumimoji="1" lang="en-US" altLang="ja-JP" sz="1400">
              <a:latin typeface="ＭＳ ゴシック" pitchFamily="49" charset="-128"/>
              <a:ea typeface="ＭＳ ゴシック" pitchFamily="49" charset="-128"/>
            </a:rPr>
            <a:t>1.71</a:t>
          </a:r>
          <a:r>
            <a:rPr kumimoji="1" lang="ja-JP" altLang="en-US" sz="1400">
              <a:latin typeface="ＭＳ ゴシック" pitchFamily="49" charset="-128"/>
              <a:ea typeface="ＭＳ ゴシック" pitchFamily="49" charset="-128"/>
            </a:rPr>
            <a:t>ポイント上昇しております。</a:t>
          </a:r>
        </a:p>
        <a:p>
          <a:r>
            <a:rPr kumimoji="1" lang="ja-JP" altLang="en-US" sz="1400">
              <a:latin typeface="ＭＳ ゴシック" pitchFamily="49" charset="-128"/>
              <a:ea typeface="ＭＳ ゴシック" pitchFamily="49" charset="-128"/>
            </a:rPr>
            <a:t>　一般会計において、標準財政規模比で</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ポイント増となっており、ほぼ横ばいとなっています。</a:t>
          </a: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年度に「八代市国民健康保険財政健全化計画」を策定し、国保税の適正賦課や収納率向上による歳入確保や医療費適正化対策の推進等により歳出削減を努めたことで令和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年度に黒字に転じました。今後も継続して取り組み、健全な財政運営を行っていきます。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3\sections\&#36001;&#25919;\&#36001;&#25919;&#25919;&#31574;&#20418;\2200%20&#26032;&#22320;&#26041;&#20844;&#20250;&#35336;&#21046;&#24230;&#38306;&#36899;\30_&#21508;&#31278;&#29031;&#20250;&#12539;&#36890;&#30693;\&#20196;&#21644;06&#24180;&#24230;\R6.9.3&#12294;&#12304;&#30476;&#24066;&#30010;&#26449;&#35506;&#12305;&#20196;&#21644;&#65300;&#24180;&#24230;&#36001;&#25919;&#29366;&#27841;&#36039;&#26009;&#38598;&#12398;&#20316;&#25104;&#12395;&#12388;&#12356;&#12390;&#65288;2&#22238;&#30446;&#12539;&#22320;&#26041;&#20844;&#20250;&#35336;&#38306;&#20418;&#65289;\&#22238;&#31572;&#29992;\&#12304;&#36001;&#25919;&#29366;&#27841;&#36039;&#26009;&#38598;&#12305;_432024_&#20843;&#20195;&#24066;_2022(2&#22238;&#30446;).xlsx" TargetMode="External"/><Relationship Id="rId1" Type="http://schemas.openxmlformats.org/officeDocument/2006/relationships/externalLinkPath" Target="/&#36001;&#25919;/&#36001;&#25919;&#25919;&#31574;&#20418;/2200%20&#26032;&#22320;&#26041;&#20844;&#20250;&#35336;&#21046;&#24230;&#38306;&#36899;/30_&#21508;&#31278;&#29031;&#20250;&#12539;&#36890;&#30693;/&#20196;&#21644;06&#24180;&#24230;/R6.9.3&#12294;&#12304;&#30476;&#24066;&#30010;&#26449;&#35506;&#12305;&#20196;&#21644;&#65300;&#24180;&#24230;&#36001;&#25919;&#29366;&#27841;&#36039;&#26009;&#38598;&#12398;&#20316;&#25104;&#12395;&#12388;&#12356;&#12390;&#65288;2&#22238;&#30446;&#12539;&#22320;&#26041;&#20844;&#20250;&#35336;&#38306;&#20418;&#65289;/&#22238;&#31572;&#29992;/&#12304;&#36001;&#25919;&#29366;&#27841;&#36039;&#26009;&#38598;&#12305;_432024_&#20843;&#20195;&#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91.3</v>
          </cell>
          <cell r="BX51">
            <v>95.9</v>
          </cell>
          <cell r="CF51">
            <v>94.7</v>
          </cell>
          <cell r="CN51">
            <v>90.3</v>
          </cell>
          <cell r="CV51">
            <v>90.1</v>
          </cell>
        </row>
        <row r="53">
          <cell r="BP53">
            <v>54.5</v>
          </cell>
          <cell r="BX53">
            <v>55.5</v>
          </cell>
          <cell r="CF53">
            <v>56.7</v>
          </cell>
          <cell r="CN53">
            <v>55.1</v>
          </cell>
          <cell r="CV53">
            <v>54.8</v>
          </cell>
        </row>
        <row r="55">
          <cell r="AN55" t="str">
            <v>類似団体内平均値</v>
          </cell>
          <cell r="BP55">
            <v>47.2</v>
          </cell>
          <cell r="BX55">
            <v>49.5</v>
          </cell>
          <cell r="CF55">
            <v>46.9</v>
          </cell>
          <cell r="CN55">
            <v>45.3</v>
          </cell>
          <cell r="CV55">
            <v>38.9</v>
          </cell>
        </row>
        <row r="57">
          <cell r="BP57">
            <v>59.8</v>
          </cell>
          <cell r="BX57">
            <v>60.9</v>
          </cell>
          <cell r="CF57">
            <v>61.2</v>
          </cell>
          <cell r="CN57">
            <v>64</v>
          </cell>
          <cell r="CV57">
            <v>65.400000000000006</v>
          </cell>
        </row>
        <row r="72">
          <cell r="BP72" t="str">
            <v>H30</v>
          </cell>
          <cell r="BX72" t="str">
            <v>R01</v>
          </cell>
          <cell r="CF72" t="str">
            <v>R02</v>
          </cell>
          <cell r="CN72" t="str">
            <v>R03</v>
          </cell>
          <cell r="CV72" t="str">
            <v>R04</v>
          </cell>
        </row>
        <row r="73">
          <cell r="AN73" t="str">
            <v>当該団体値</v>
          </cell>
          <cell r="BP73">
            <v>91.3</v>
          </cell>
          <cell r="BX73">
            <v>95.9</v>
          </cell>
          <cell r="CF73">
            <v>94.7</v>
          </cell>
          <cell r="CN73">
            <v>90.3</v>
          </cell>
          <cell r="CV73">
            <v>90.1</v>
          </cell>
        </row>
        <row r="75">
          <cell r="BP75">
            <v>10.1</v>
          </cell>
          <cell r="BX75">
            <v>9.6</v>
          </cell>
          <cell r="CF75">
            <v>9.4</v>
          </cell>
          <cell r="CN75">
            <v>9.1999999999999993</v>
          </cell>
          <cell r="CV75">
            <v>9.3000000000000007</v>
          </cell>
        </row>
        <row r="77">
          <cell r="AN77" t="str">
            <v>類似団体内平均値</v>
          </cell>
          <cell r="BP77">
            <v>47.2</v>
          </cell>
          <cell r="BX77">
            <v>49.5</v>
          </cell>
          <cell r="CF77">
            <v>46.9</v>
          </cell>
          <cell r="CN77">
            <v>45.3</v>
          </cell>
          <cell r="CV77">
            <v>38.9</v>
          </cell>
        </row>
        <row r="79">
          <cell r="BP79">
            <v>7.8</v>
          </cell>
          <cell r="BX79">
            <v>7.6</v>
          </cell>
          <cell r="CF79">
            <v>7.2</v>
          </cell>
          <cell r="CN79">
            <v>7.9</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80</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81</v>
      </c>
      <c r="C2" s="176"/>
      <c r="D2" s="177"/>
    </row>
    <row r="3" spans="1:119" ht="18.75" customHeight="1" thickBot="1" x14ac:dyDescent="0.25">
      <c r="A3" s="175"/>
      <c r="B3" s="367" t="s">
        <v>82</v>
      </c>
      <c r="C3" s="368"/>
      <c r="D3" s="368"/>
      <c r="E3" s="369"/>
      <c r="F3" s="369"/>
      <c r="G3" s="369"/>
      <c r="H3" s="369"/>
      <c r="I3" s="369"/>
      <c r="J3" s="369"/>
      <c r="K3" s="369"/>
      <c r="L3" s="369" t="s">
        <v>83</v>
      </c>
      <c r="M3" s="369"/>
      <c r="N3" s="369"/>
      <c r="O3" s="369"/>
      <c r="P3" s="369"/>
      <c r="Q3" s="369"/>
      <c r="R3" s="376"/>
      <c r="S3" s="376"/>
      <c r="T3" s="376"/>
      <c r="U3" s="376"/>
      <c r="V3" s="377"/>
      <c r="W3" s="351" t="s">
        <v>84</v>
      </c>
      <c r="X3" s="352"/>
      <c r="Y3" s="352"/>
      <c r="Z3" s="352"/>
      <c r="AA3" s="352"/>
      <c r="AB3" s="368"/>
      <c r="AC3" s="376" t="s">
        <v>85</v>
      </c>
      <c r="AD3" s="352"/>
      <c r="AE3" s="352"/>
      <c r="AF3" s="352"/>
      <c r="AG3" s="352"/>
      <c r="AH3" s="352"/>
      <c r="AI3" s="352"/>
      <c r="AJ3" s="352"/>
      <c r="AK3" s="352"/>
      <c r="AL3" s="353"/>
      <c r="AM3" s="351" t="s">
        <v>86</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87</v>
      </c>
      <c r="BO3" s="352"/>
      <c r="BP3" s="352"/>
      <c r="BQ3" s="352"/>
      <c r="BR3" s="352"/>
      <c r="BS3" s="352"/>
      <c r="BT3" s="352"/>
      <c r="BU3" s="353"/>
      <c r="BV3" s="351" t="s">
        <v>88</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89</v>
      </c>
      <c r="CU3" s="352"/>
      <c r="CV3" s="352"/>
      <c r="CW3" s="352"/>
      <c r="CX3" s="352"/>
      <c r="CY3" s="352"/>
      <c r="CZ3" s="352"/>
      <c r="DA3" s="353"/>
      <c r="DB3" s="351" t="s">
        <v>90</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91</v>
      </c>
      <c r="AZ4" s="355"/>
      <c r="BA4" s="355"/>
      <c r="BB4" s="355"/>
      <c r="BC4" s="355"/>
      <c r="BD4" s="355"/>
      <c r="BE4" s="355"/>
      <c r="BF4" s="355"/>
      <c r="BG4" s="355"/>
      <c r="BH4" s="355"/>
      <c r="BI4" s="355"/>
      <c r="BJ4" s="355"/>
      <c r="BK4" s="355"/>
      <c r="BL4" s="355"/>
      <c r="BM4" s="356"/>
      <c r="BN4" s="357">
        <v>69643644</v>
      </c>
      <c r="BO4" s="358"/>
      <c r="BP4" s="358"/>
      <c r="BQ4" s="358"/>
      <c r="BR4" s="358"/>
      <c r="BS4" s="358"/>
      <c r="BT4" s="358"/>
      <c r="BU4" s="359"/>
      <c r="BV4" s="357">
        <v>84024679</v>
      </c>
      <c r="BW4" s="358"/>
      <c r="BX4" s="358"/>
      <c r="BY4" s="358"/>
      <c r="BZ4" s="358"/>
      <c r="CA4" s="358"/>
      <c r="CB4" s="358"/>
      <c r="CC4" s="359"/>
      <c r="CD4" s="360" t="s">
        <v>92</v>
      </c>
      <c r="CE4" s="361"/>
      <c r="CF4" s="361"/>
      <c r="CG4" s="361"/>
      <c r="CH4" s="361"/>
      <c r="CI4" s="361"/>
      <c r="CJ4" s="361"/>
      <c r="CK4" s="361"/>
      <c r="CL4" s="361"/>
      <c r="CM4" s="361"/>
      <c r="CN4" s="361"/>
      <c r="CO4" s="361"/>
      <c r="CP4" s="361"/>
      <c r="CQ4" s="361"/>
      <c r="CR4" s="361"/>
      <c r="CS4" s="362"/>
      <c r="CT4" s="363">
        <v>4.5</v>
      </c>
      <c r="CU4" s="364"/>
      <c r="CV4" s="364"/>
      <c r="CW4" s="364"/>
      <c r="CX4" s="364"/>
      <c r="CY4" s="364"/>
      <c r="CZ4" s="364"/>
      <c r="DA4" s="365"/>
      <c r="DB4" s="363">
        <v>4.5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93</v>
      </c>
      <c r="AN5" s="424"/>
      <c r="AO5" s="424"/>
      <c r="AP5" s="424"/>
      <c r="AQ5" s="424"/>
      <c r="AR5" s="424"/>
      <c r="AS5" s="424"/>
      <c r="AT5" s="425"/>
      <c r="AU5" s="426" t="s">
        <v>94</v>
      </c>
      <c r="AV5" s="427"/>
      <c r="AW5" s="427"/>
      <c r="AX5" s="427"/>
      <c r="AY5" s="428" t="s">
        <v>95</v>
      </c>
      <c r="AZ5" s="429"/>
      <c r="BA5" s="429"/>
      <c r="BB5" s="429"/>
      <c r="BC5" s="429"/>
      <c r="BD5" s="429"/>
      <c r="BE5" s="429"/>
      <c r="BF5" s="429"/>
      <c r="BG5" s="429"/>
      <c r="BH5" s="429"/>
      <c r="BI5" s="429"/>
      <c r="BJ5" s="429"/>
      <c r="BK5" s="429"/>
      <c r="BL5" s="429"/>
      <c r="BM5" s="430"/>
      <c r="BN5" s="394">
        <v>67748733</v>
      </c>
      <c r="BO5" s="395"/>
      <c r="BP5" s="395"/>
      <c r="BQ5" s="395"/>
      <c r="BR5" s="395"/>
      <c r="BS5" s="395"/>
      <c r="BT5" s="395"/>
      <c r="BU5" s="396"/>
      <c r="BV5" s="394">
        <v>82346251</v>
      </c>
      <c r="BW5" s="395"/>
      <c r="BX5" s="395"/>
      <c r="BY5" s="395"/>
      <c r="BZ5" s="395"/>
      <c r="CA5" s="395"/>
      <c r="CB5" s="395"/>
      <c r="CC5" s="396"/>
      <c r="CD5" s="397" t="s">
        <v>96</v>
      </c>
      <c r="CE5" s="398"/>
      <c r="CF5" s="398"/>
      <c r="CG5" s="398"/>
      <c r="CH5" s="398"/>
      <c r="CI5" s="398"/>
      <c r="CJ5" s="398"/>
      <c r="CK5" s="398"/>
      <c r="CL5" s="398"/>
      <c r="CM5" s="398"/>
      <c r="CN5" s="398"/>
      <c r="CO5" s="398"/>
      <c r="CP5" s="398"/>
      <c r="CQ5" s="398"/>
      <c r="CR5" s="398"/>
      <c r="CS5" s="399"/>
      <c r="CT5" s="391">
        <v>91.9</v>
      </c>
      <c r="CU5" s="392"/>
      <c r="CV5" s="392"/>
      <c r="CW5" s="392"/>
      <c r="CX5" s="392"/>
      <c r="CY5" s="392"/>
      <c r="CZ5" s="392"/>
      <c r="DA5" s="393"/>
      <c r="DB5" s="391">
        <v>88.8</v>
      </c>
      <c r="DC5" s="392"/>
      <c r="DD5" s="392"/>
      <c r="DE5" s="392"/>
      <c r="DF5" s="392"/>
      <c r="DG5" s="392"/>
      <c r="DH5" s="392"/>
      <c r="DI5" s="393"/>
    </row>
    <row r="6" spans="1:119" ht="18.75" customHeight="1" x14ac:dyDescent="0.2">
      <c r="A6" s="175"/>
      <c r="B6" s="400" t="s">
        <v>97</v>
      </c>
      <c r="C6" s="401"/>
      <c r="D6" s="401"/>
      <c r="E6" s="402"/>
      <c r="F6" s="402"/>
      <c r="G6" s="402"/>
      <c r="H6" s="402"/>
      <c r="I6" s="402"/>
      <c r="J6" s="402"/>
      <c r="K6" s="402"/>
      <c r="L6" s="402" t="s">
        <v>98</v>
      </c>
      <c r="M6" s="402"/>
      <c r="N6" s="402"/>
      <c r="O6" s="402"/>
      <c r="P6" s="402"/>
      <c r="Q6" s="402"/>
      <c r="R6" s="406"/>
      <c r="S6" s="406"/>
      <c r="T6" s="406"/>
      <c r="U6" s="406"/>
      <c r="V6" s="407"/>
      <c r="W6" s="410" t="s">
        <v>99</v>
      </c>
      <c r="X6" s="411"/>
      <c r="Y6" s="411"/>
      <c r="Z6" s="411"/>
      <c r="AA6" s="411"/>
      <c r="AB6" s="401"/>
      <c r="AC6" s="414" t="s">
        <v>100</v>
      </c>
      <c r="AD6" s="415"/>
      <c r="AE6" s="415"/>
      <c r="AF6" s="415"/>
      <c r="AG6" s="415"/>
      <c r="AH6" s="415"/>
      <c r="AI6" s="415"/>
      <c r="AJ6" s="415"/>
      <c r="AK6" s="415"/>
      <c r="AL6" s="416"/>
      <c r="AM6" s="423" t="s">
        <v>101</v>
      </c>
      <c r="AN6" s="424"/>
      <c r="AO6" s="424"/>
      <c r="AP6" s="424"/>
      <c r="AQ6" s="424"/>
      <c r="AR6" s="424"/>
      <c r="AS6" s="424"/>
      <c r="AT6" s="425"/>
      <c r="AU6" s="426" t="s">
        <v>102</v>
      </c>
      <c r="AV6" s="427"/>
      <c r="AW6" s="427"/>
      <c r="AX6" s="427"/>
      <c r="AY6" s="428" t="s">
        <v>103</v>
      </c>
      <c r="AZ6" s="429"/>
      <c r="BA6" s="429"/>
      <c r="BB6" s="429"/>
      <c r="BC6" s="429"/>
      <c r="BD6" s="429"/>
      <c r="BE6" s="429"/>
      <c r="BF6" s="429"/>
      <c r="BG6" s="429"/>
      <c r="BH6" s="429"/>
      <c r="BI6" s="429"/>
      <c r="BJ6" s="429"/>
      <c r="BK6" s="429"/>
      <c r="BL6" s="429"/>
      <c r="BM6" s="430"/>
      <c r="BN6" s="394">
        <v>1894911</v>
      </c>
      <c r="BO6" s="395"/>
      <c r="BP6" s="395"/>
      <c r="BQ6" s="395"/>
      <c r="BR6" s="395"/>
      <c r="BS6" s="395"/>
      <c r="BT6" s="395"/>
      <c r="BU6" s="396"/>
      <c r="BV6" s="394">
        <v>1678428</v>
      </c>
      <c r="BW6" s="395"/>
      <c r="BX6" s="395"/>
      <c r="BY6" s="395"/>
      <c r="BZ6" s="395"/>
      <c r="CA6" s="395"/>
      <c r="CB6" s="395"/>
      <c r="CC6" s="396"/>
      <c r="CD6" s="397" t="s">
        <v>104</v>
      </c>
      <c r="CE6" s="398"/>
      <c r="CF6" s="398"/>
      <c r="CG6" s="398"/>
      <c r="CH6" s="398"/>
      <c r="CI6" s="398"/>
      <c r="CJ6" s="398"/>
      <c r="CK6" s="398"/>
      <c r="CL6" s="398"/>
      <c r="CM6" s="398"/>
      <c r="CN6" s="398"/>
      <c r="CO6" s="398"/>
      <c r="CP6" s="398"/>
      <c r="CQ6" s="398"/>
      <c r="CR6" s="398"/>
      <c r="CS6" s="399"/>
      <c r="CT6" s="431">
        <v>93.3</v>
      </c>
      <c r="CU6" s="432"/>
      <c r="CV6" s="432"/>
      <c r="CW6" s="432"/>
      <c r="CX6" s="432"/>
      <c r="CY6" s="432"/>
      <c r="CZ6" s="432"/>
      <c r="DA6" s="433"/>
      <c r="DB6" s="431">
        <v>92.2</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105</v>
      </c>
      <c r="AN7" s="424"/>
      <c r="AO7" s="424"/>
      <c r="AP7" s="424"/>
      <c r="AQ7" s="424"/>
      <c r="AR7" s="424"/>
      <c r="AS7" s="424"/>
      <c r="AT7" s="425"/>
      <c r="AU7" s="426" t="s">
        <v>106</v>
      </c>
      <c r="AV7" s="427"/>
      <c r="AW7" s="427"/>
      <c r="AX7" s="427"/>
      <c r="AY7" s="428" t="s">
        <v>107</v>
      </c>
      <c r="AZ7" s="429"/>
      <c r="BA7" s="429"/>
      <c r="BB7" s="429"/>
      <c r="BC7" s="429"/>
      <c r="BD7" s="429"/>
      <c r="BE7" s="429"/>
      <c r="BF7" s="429"/>
      <c r="BG7" s="429"/>
      <c r="BH7" s="429"/>
      <c r="BI7" s="429"/>
      <c r="BJ7" s="429"/>
      <c r="BK7" s="429"/>
      <c r="BL7" s="429"/>
      <c r="BM7" s="430"/>
      <c r="BN7" s="394">
        <v>362545</v>
      </c>
      <c r="BO7" s="395"/>
      <c r="BP7" s="395"/>
      <c r="BQ7" s="395"/>
      <c r="BR7" s="395"/>
      <c r="BS7" s="395"/>
      <c r="BT7" s="395"/>
      <c r="BU7" s="396"/>
      <c r="BV7" s="394">
        <v>149571</v>
      </c>
      <c r="BW7" s="395"/>
      <c r="BX7" s="395"/>
      <c r="BY7" s="395"/>
      <c r="BZ7" s="395"/>
      <c r="CA7" s="395"/>
      <c r="CB7" s="395"/>
      <c r="CC7" s="396"/>
      <c r="CD7" s="397" t="s">
        <v>108</v>
      </c>
      <c r="CE7" s="398"/>
      <c r="CF7" s="398"/>
      <c r="CG7" s="398"/>
      <c r="CH7" s="398"/>
      <c r="CI7" s="398"/>
      <c r="CJ7" s="398"/>
      <c r="CK7" s="398"/>
      <c r="CL7" s="398"/>
      <c r="CM7" s="398"/>
      <c r="CN7" s="398"/>
      <c r="CO7" s="398"/>
      <c r="CP7" s="398"/>
      <c r="CQ7" s="398"/>
      <c r="CR7" s="398"/>
      <c r="CS7" s="399"/>
      <c r="CT7" s="394">
        <v>33838437</v>
      </c>
      <c r="CU7" s="395"/>
      <c r="CV7" s="395"/>
      <c r="CW7" s="395"/>
      <c r="CX7" s="395"/>
      <c r="CY7" s="395"/>
      <c r="CZ7" s="395"/>
      <c r="DA7" s="396"/>
      <c r="DB7" s="394">
        <v>34312805</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109</v>
      </c>
      <c r="AN8" s="424"/>
      <c r="AO8" s="424"/>
      <c r="AP8" s="424"/>
      <c r="AQ8" s="424"/>
      <c r="AR8" s="424"/>
      <c r="AS8" s="424"/>
      <c r="AT8" s="425"/>
      <c r="AU8" s="426" t="s">
        <v>110</v>
      </c>
      <c r="AV8" s="427"/>
      <c r="AW8" s="427"/>
      <c r="AX8" s="427"/>
      <c r="AY8" s="428" t="s">
        <v>111</v>
      </c>
      <c r="AZ8" s="429"/>
      <c r="BA8" s="429"/>
      <c r="BB8" s="429"/>
      <c r="BC8" s="429"/>
      <c r="BD8" s="429"/>
      <c r="BE8" s="429"/>
      <c r="BF8" s="429"/>
      <c r="BG8" s="429"/>
      <c r="BH8" s="429"/>
      <c r="BI8" s="429"/>
      <c r="BJ8" s="429"/>
      <c r="BK8" s="429"/>
      <c r="BL8" s="429"/>
      <c r="BM8" s="430"/>
      <c r="BN8" s="394">
        <v>1532366</v>
      </c>
      <c r="BO8" s="395"/>
      <c r="BP8" s="395"/>
      <c r="BQ8" s="395"/>
      <c r="BR8" s="395"/>
      <c r="BS8" s="395"/>
      <c r="BT8" s="395"/>
      <c r="BU8" s="396"/>
      <c r="BV8" s="394">
        <v>1528857</v>
      </c>
      <c r="BW8" s="395"/>
      <c r="BX8" s="395"/>
      <c r="BY8" s="395"/>
      <c r="BZ8" s="395"/>
      <c r="CA8" s="395"/>
      <c r="CB8" s="395"/>
      <c r="CC8" s="396"/>
      <c r="CD8" s="397" t="s">
        <v>112</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v>
      </c>
      <c r="DC8" s="435"/>
      <c r="DD8" s="435"/>
      <c r="DE8" s="435"/>
      <c r="DF8" s="435"/>
      <c r="DG8" s="435"/>
      <c r="DH8" s="435"/>
      <c r="DI8" s="436"/>
    </row>
    <row r="9" spans="1:119" ht="18.75" customHeight="1" thickBot="1" x14ac:dyDescent="0.25">
      <c r="A9" s="175"/>
      <c r="B9" s="388" t="s">
        <v>113</v>
      </c>
      <c r="C9" s="389"/>
      <c r="D9" s="389"/>
      <c r="E9" s="389"/>
      <c r="F9" s="389"/>
      <c r="G9" s="389"/>
      <c r="H9" s="389"/>
      <c r="I9" s="389"/>
      <c r="J9" s="389"/>
      <c r="K9" s="437"/>
      <c r="L9" s="438" t="s">
        <v>114</v>
      </c>
      <c r="M9" s="439"/>
      <c r="N9" s="439"/>
      <c r="O9" s="439"/>
      <c r="P9" s="439"/>
      <c r="Q9" s="440"/>
      <c r="R9" s="441">
        <v>123067</v>
      </c>
      <c r="S9" s="442"/>
      <c r="T9" s="442"/>
      <c r="U9" s="442"/>
      <c r="V9" s="443"/>
      <c r="W9" s="351" t="s">
        <v>115</v>
      </c>
      <c r="X9" s="352"/>
      <c r="Y9" s="352"/>
      <c r="Z9" s="352"/>
      <c r="AA9" s="352"/>
      <c r="AB9" s="352"/>
      <c r="AC9" s="352"/>
      <c r="AD9" s="352"/>
      <c r="AE9" s="352"/>
      <c r="AF9" s="352"/>
      <c r="AG9" s="352"/>
      <c r="AH9" s="352"/>
      <c r="AI9" s="352"/>
      <c r="AJ9" s="352"/>
      <c r="AK9" s="352"/>
      <c r="AL9" s="353"/>
      <c r="AM9" s="423" t="s">
        <v>116</v>
      </c>
      <c r="AN9" s="424"/>
      <c r="AO9" s="424"/>
      <c r="AP9" s="424"/>
      <c r="AQ9" s="424"/>
      <c r="AR9" s="424"/>
      <c r="AS9" s="424"/>
      <c r="AT9" s="425"/>
      <c r="AU9" s="426" t="s">
        <v>110</v>
      </c>
      <c r="AV9" s="427"/>
      <c r="AW9" s="427"/>
      <c r="AX9" s="427"/>
      <c r="AY9" s="428" t="s">
        <v>117</v>
      </c>
      <c r="AZ9" s="429"/>
      <c r="BA9" s="429"/>
      <c r="BB9" s="429"/>
      <c r="BC9" s="429"/>
      <c r="BD9" s="429"/>
      <c r="BE9" s="429"/>
      <c r="BF9" s="429"/>
      <c r="BG9" s="429"/>
      <c r="BH9" s="429"/>
      <c r="BI9" s="429"/>
      <c r="BJ9" s="429"/>
      <c r="BK9" s="429"/>
      <c r="BL9" s="429"/>
      <c r="BM9" s="430"/>
      <c r="BN9" s="394">
        <v>3509</v>
      </c>
      <c r="BO9" s="395"/>
      <c r="BP9" s="395"/>
      <c r="BQ9" s="395"/>
      <c r="BR9" s="395"/>
      <c r="BS9" s="395"/>
      <c r="BT9" s="395"/>
      <c r="BU9" s="396"/>
      <c r="BV9" s="394">
        <v>232560</v>
      </c>
      <c r="BW9" s="395"/>
      <c r="BX9" s="395"/>
      <c r="BY9" s="395"/>
      <c r="BZ9" s="395"/>
      <c r="CA9" s="395"/>
      <c r="CB9" s="395"/>
      <c r="CC9" s="396"/>
      <c r="CD9" s="397" t="s">
        <v>118</v>
      </c>
      <c r="CE9" s="398"/>
      <c r="CF9" s="398"/>
      <c r="CG9" s="398"/>
      <c r="CH9" s="398"/>
      <c r="CI9" s="398"/>
      <c r="CJ9" s="398"/>
      <c r="CK9" s="398"/>
      <c r="CL9" s="398"/>
      <c r="CM9" s="398"/>
      <c r="CN9" s="398"/>
      <c r="CO9" s="398"/>
      <c r="CP9" s="398"/>
      <c r="CQ9" s="398"/>
      <c r="CR9" s="398"/>
      <c r="CS9" s="399"/>
      <c r="CT9" s="391">
        <v>15.8</v>
      </c>
      <c r="CU9" s="392"/>
      <c r="CV9" s="392"/>
      <c r="CW9" s="392"/>
      <c r="CX9" s="392"/>
      <c r="CY9" s="392"/>
      <c r="CZ9" s="392"/>
      <c r="DA9" s="393"/>
      <c r="DB9" s="391">
        <v>15.3</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119</v>
      </c>
      <c r="M10" s="424"/>
      <c r="N10" s="424"/>
      <c r="O10" s="424"/>
      <c r="P10" s="424"/>
      <c r="Q10" s="425"/>
      <c r="R10" s="445">
        <v>127472</v>
      </c>
      <c r="S10" s="446"/>
      <c r="T10" s="446"/>
      <c r="U10" s="446"/>
      <c r="V10" s="447"/>
      <c r="W10" s="382"/>
      <c r="X10" s="383"/>
      <c r="Y10" s="383"/>
      <c r="Z10" s="383"/>
      <c r="AA10" s="383"/>
      <c r="AB10" s="383"/>
      <c r="AC10" s="383"/>
      <c r="AD10" s="383"/>
      <c r="AE10" s="383"/>
      <c r="AF10" s="383"/>
      <c r="AG10" s="383"/>
      <c r="AH10" s="383"/>
      <c r="AI10" s="383"/>
      <c r="AJ10" s="383"/>
      <c r="AK10" s="383"/>
      <c r="AL10" s="386"/>
      <c r="AM10" s="423" t="s">
        <v>120</v>
      </c>
      <c r="AN10" s="424"/>
      <c r="AO10" s="424"/>
      <c r="AP10" s="424"/>
      <c r="AQ10" s="424"/>
      <c r="AR10" s="424"/>
      <c r="AS10" s="424"/>
      <c r="AT10" s="425"/>
      <c r="AU10" s="426" t="s">
        <v>121</v>
      </c>
      <c r="AV10" s="427"/>
      <c r="AW10" s="427"/>
      <c r="AX10" s="427"/>
      <c r="AY10" s="428" t="s">
        <v>122</v>
      </c>
      <c r="AZ10" s="429"/>
      <c r="BA10" s="429"/>
      <c r="BB10" s="429"/>
      <c r="BC10" s="429"/>
      <c r="BD10" s="429"/>
      <c r="BE10" s="429"/>
      <c r="BF10" s="429"/>
      <c r="BG10" s="429"/>
      <c r="BH10" s="429"/>
      <c r="BI10" s="429"/>
      <c r="BJ10" s="429"/>
      <c r="BK10" s="429"/>
      <c r="BL10" s="429"/>
      <c r="BM10" s="430"/>
      <c r="BN10" s="394">
        <v>4420</v>
      </c>
      <c r="BO10" s="395"/>
      <c r="BP10" s="395"/>
      <c r="BQ10" s="395"/>
      <c r="BR10" s="395"/>
      <c r="BS10" s="395"/>
      <c r="BT10" s="395"/>
      <c r="BU10" s="396"/>
      <c r="BV10" s="394">
        <v>1500164</v>
      </c>
      <c r="BW10" s="395"/>
      <c r="BX10" s="395"/>
      <c r="BY10" s="395"/>
      <c r="BZ10" s="395"/>
      <c r="CA10" s="395"/>
      <c r="CB10" s="395"/>
      <c r="CC10" s="396"/>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124</v>
      </c>
      <c r="M11" s="449"/>
      <c r="N11" s="449"/>
      <c r="O11" s="449"/>
      <c r="P11" s="449"/>
      <c r="Q11" s="450"/>
      <c r="R11" s="451" t="s">
        <v>125</v>
      </c>
      <c r="S11" s="452"/>
      <c r="T11" s="452"/>
      <c r="U11" s="452"/>
      <c r="V11" s="453"/>
      <c r="W11" s="382"/>
      <c r="X11" s="383"/>
      <c r="Y11" s="383"/>
      <c r="Z11" s="383"/>
      <c r="AA11" s="383"/>
      <c r="AB11" s="383"/>
      <c r="AC11" s="383"/>
      <c r="AD11" s="383"/>
      <c r="AE11" s="383"/>
      <c r="AF11" s="383"/>
      <c r="AG11" s="383"/>
      <c r="AH11" s="383"/>
      <c r="AI11" s="383"/>
      <c r="AJ11" s="383"/>
      <c r="AK11" s="383"/>
      <c r="AL11" s="386"/>
      <c r="AM11" s="423" t="s">
        <v>126</v>
      </c>
      <c r="AN11" s="424"/>
      <c r="AO11" s="424"/>
      <c r="AP11" s="424"/>
      <c r="AQ11" s="424"/>
      <c r="AR11" s="424"/>
      <c r="AS11" s="424"/>
      <c r="AT11" s="425"/>
      <c r="AU11" s="426" t="s">
        <v>127</v>
      </c>
      <c r="AV11" s="427"/>
      <c r="AW11" s="427"/>
      <c r="AX11" s="427"/>
      <c r="AY11" s="428" t="s">
        <v>128</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3770</v>
      </c>
      <c r="BW11" s="395"/>
      <c r="BX11" s="395"/>
      <c r="BY11" s="395"/>
      <c r="BZ11" s="395"/>
      <c r="CA11" s="395"/>
      <c r="CB11" s="395"/>
      <c r="CC11" s="396"/>
      <c r="CD11" s="397" t="s">
        <v>129</v>
      </c>
      <c r="CE11" s="398"/>
      <c r="CF11" s="398"/>
      <c r="CG11" s="398"/>
      <c r="CH11" s="398"/>
      <c r="CI11" s="398"/>
      <c r="CJ11" s="398"/>
      <c r="CK11" s="398"/>
      <c r="CL11" s="398"/>
      <c r="CM11" s="398"/>
      <c r="CN11" s="398"/>
      <c r="CO11" s="398"/>
      <c r="CP11" s="398"/>
      <c r="CQ11" s="398"/>
      <c r="CR11" s="398"/>
      <c r="CS11" s="399"/>
      <c r="CT11" s="434" t="s">
        <v>130</v>
      </c>
      <c r="CU11" s="435"/>
      <c r="CV11" s="435"/>
      <c r="CW11" s="435"/>
      <c r="CX11" s="435"/>
      <c r="CY11" s="435"/>
      <c r="CZ11" s="435"/>
      <c r="DA11" s="436"/>
      <c r="DB11" s="434" t="s">
        <v>130</v>
      </c>
      <c r="DC11" s="435"/>
      <c r="DD11" s="435"/>
      <c r="DE11" s="435"/>
      <c r="DF11" s="435"/>
      <c r="DG11" s="435"/>
      <c r="DH11" s="435"/>
      <c r="DI11" s="436"/>
    </row>
    <row r="12" spans="1:119" ht="18.75" customHeight="1" x14ac:dyDescent="0.2">
      <c r="A12" s="175"/>
      <c r="B12" s="454" t="s">
        <v>131</v>
      </c>
      <c r="C12" s="455"/>
      <c r="D12" s="455"/>
      <c r="E12" s="455"/>
      <c r="F12" s="455"/>
      <c r="G12" s="455"/>
      <c r="H12" s="455"/>
      <c r="I12" s="455"/>
      <c r="J12" s="455"/>
      <c r="K12" s="456"/>
      <c r="L12" s="463" t="s">
        <v>132</v>
      </c>
      <c r="M12" s="464"/>
      <c r="N12" s="464"/>
      <c r="O12" s="464"/>
      <c r="P12" s="464"/>
      <c r="Q12" s="465"/>
      <c r="R12" s="466">
        <v>122625</v>
      </c>
      <c r="S12" s="467"/>
      <c r="T12" s="467"/>
      <c r="U12" s="467"/>
      <c r="V12" s="468"/>
      <c r="W12" s="469" t="s">
        <v>1</v>
      </c>
      <c r="X12" s="427"/>
      <c r="Y12" s="427"/>
      <c r="Z12" s="427"/>
      <c r="AA12" s="427"/>
      <c r="AB12" s="470"/>
      <c r="AC12" s="471" t="s">
        <v>133</v>
      </c>
      <c r="AD12" s="472"/>
      <c r="AE12" s="472"/>
      <c r="AF12" s="472"/>
      <c r="AG12" s="473"/>
      <c r="AH12" s="471" t="s">
        <v>134</v>
      </c>
      <c r="AI12" s="472"/>
      <c r="AJ12" s="472"/>
      <c r="AK12" s="472"/>
      <c r="AL12" s="474"/>
      <c r="AM12" s="423" t="s">
        <v>135</v>
      </c>
      <c r="AN12" s="424"/>
      <c r="AO12" s="424"/>
      <c r="AP12" s="424"/>
      <c r="AQ12" s="424"/>
      <c r="AR12" s="424"/>
      <c r="AS12" s="424"/>
      <c r="AT12" s="425"/>
      <c r="AU12" s="426" t="s">
        <v>102</v>
      </c>
      <c r="AV12" s="427"/>
      <c r="AW12" s="427"/>
      <c r="AX12" s="427"/>
      <c r="AY12" s="428" t="s">
        <v>136</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137</v>
      </c>
      <c r="CE12" s="398"/>
      <c r="CF12" s="398"/>
      <c r="CG12" s="398"/>
      <c r="CH12" s="398"/>
      <c r="CI12" s="398"/>
      <c r="CJ12" s="398"/>
      <c r="CK12" s="398"/>
      <c r="CL12" s="398"/>
      <c r="CM12" s="398"/>
      <c r="CN12" s="398"/>
      <c r="CO12" s="398"/>
      <c r="CP12" s="398"/>
      <c r="CQ12" s="398"/>
      <c r="CR12" s="398"/>
      <c r="CS12" s="399"/>
      <c r="CT12" s="434" t="s">
        <v>130</v>
      </c>
      <c r="CU12" s="435"/>
      <c r="CV12" s="435"/>
      <c r="CW12" s="435"/>
      <c r="CX12" s="435"/>
      <c r="CY12" s="435"/>
      <c r="CZ12" s="435"/>
      <c r="DA12" s="436"/>
      <c r="DB12" s="434" t="s">
        <v>130</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138</v>
      </c>
      <c r="N13" s="486"/>
      <c r="O13" s="486"/>
      <c r="P13" s="486"/>
      <c r="Q13" s="487"/>
      <c r="R13" s="478">
        <v>119557</v>
      </c>
      <c r="S13" s="479"/>
      <c r="T13" s="479"/>
      <c r="U13" s="479"/>
      <c r="V13" s="480"/>
      <c r="W13" s="410" t="s">
        <v>139</v>
      </c>
      <c r="X13" s="411"/>
      <c r="Y13" s="411"/>
      <c r="Z13" s="411"/>
      <c r="AA13" s="411"/>
      <c r="AB13" s="401"/>
      <c r="AC13" s="445">
        <v>7753</v>
      </c>
      <c r="AD13" s="446"/>
      <c r="AE13" s="446"/>
      <c r="AF13" s="446"/>
      <c r="AG13" s="488"/>
      <c r="AH13" s="445">
        <v>8295</v>
      </c>
      <c r="AI13" s="446"/>
      <c r="AJ13" s="446"/>
      <c r="AK13" s="446"/>
      <c r="AL13" s="447"/>
      <c r="AM13" s="423" t="s">
        <v>140</v>
      </c>
      <c r="AN13" s="424"/>
      <c r="AO13" s="424"/>
      <c r="AP13" s="424"/>
      <c r="AQ13" s="424"/>
      <c r="AR13" s="424"/>
      <c r="AS13" s="424"/>
      <c r="AT13" s="425"/>
      <c r="AU13" s="426" t="s">
        <v>141</v>
      </c>
      <c r="AV13" s="427"/>
      <c r="AW13" s="427"/>
      <c r="AX13" s="427"/>
      <c r="AY13" s="428" t="s">
        <v>142</v>
      </c>
      <c r="AZ13" s="429"/>
      <c r="BA13" s="429"/>
      <c r="BB13" s="429"/>
      <c r="BC13" s="429"/>
      <c r="BD13" s="429"/>
      <c r="BE13" s="429"/>
      <c r="BF13" s="429"/>
      <c r="BG13" s="429"/>
      <c r="BH13" s="429"/>
      <c r="BI13" s="429"/>
      <c r="BJ13" s="429"/>
      <c r="BK13" s="429"/>
      <c r="BL13" s="429"/>
      <c r="BM13" s="430"/>
      <c r="BN13" s="394">
        <v>7929</v>
      </c>
      <c r="BO13" s="395"/>
      <c r="BP13" s="395"/>
      <c r="BQ13" s="395"/>
      <c r="BR13" s="395"/>
      <c r="BS13" s="395"/>
      <c r="BT13" s="395"/>
      <c r="BU13" s="396"/>
      <c r="BV13" s="394">
        <v>1736494</v>
      </c>
      <c r="BW13" s="395"/>
      <c r="BX13" s="395"/>
      <c r="BY13" s="395"/>
      <c r="BZ13" s="395"/>
      <c r="CA13" s="395"/>
      <c r="CB13" s="395"/>
      <c r="CC13" s="396"/>
      <c r="CD13" s="397" t="s">
        <v>143</v>
      </c>
      <c r="CE13" s="398"/>
      <c r="CF13" s="398"/>
      <c r="CG13" s="398"/>
      <c r="CH13" s="398"/>
      <c r="CI13" s="398"/>
      <c r="CJ13" s="398"/>
      <c r="CK13" s="398"/>
      <c r="CL13" s="398"/>
      <c r="CM13" s="398"/>
      <c r="CN13" s="398"/>
      <c r="CO13" s="398"/>
      <c r="CP13" s="398"/>
      <c r="CQ13" s="398"/>
      <c r="CR13" s="398"/>
      <c r="CS13" s="399"/>
      <c r="CT13" s="391">
        <v>9.3000000000000007</v>
      </c>
      <c r="CU13" s="392"/>
      <c r="CV13" s="392"/>
      <c r="CW13" s="392"/>
      <c r="CX13" s="392"/>
      <c r="CY13" s="392"/>
      <c r="CZ13" s="392"/>
      <c r="DA13" s="393"/>
      <c r="DB13" s="391">
        <v>9.1999999999999993</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144</v>
      </c>
      <c r="M14" s="476"/>
      <c r="N14" s="476"/>
      <c r="O14" s="476"/>
      <c r="P14" s="476"/>
      <c r="Q14" s="477"/>
      <c r="R14" s="478">
        <v>123982</v>
      </c>
      <c r="S14" s="479"/>
      <c r="T14" s="479"/>
      <c r="U14" s="479"/>
      <c r="V14" s="480"/>
      <c r="W14" s="384"/>
      <c r="X14" s="385"/>
      <c r="Y14" s="385"/>
      <c r="Z14" s="385"/>
      <c r="AA14" s="385"/>
      <c r="AB14" s="374"/>
      <c r="AC14" s="481">
        <v>13.7</v>
      </c>
      <c r="AD14" s="482"/>
      <c r="AE14" s="482"/>
      <c r="AF14" s="482"/>
      <c r="AG14" s="483"/>
      <c r="AH14" s="481">
        <v>14.2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145</v>
      </c>
      <c r="CE14" s="490"/>
      <c r="CF14" s="490"/>
      <c r="CG14" s="490"/>
      <c r="CH14" s="490"/>
      <c r="CI14" s="490"/>
      <c r="CJ14" s="490"/>
      <c r="CK14" s="490"/>
      <c r="CL14" s="490"/>
      <c r="CM14" s="490"/>
      <c r="CN14" s="490"/>
      <c r="CO14" s="490"/>
      <c r="CP14" s="490"/>
      <c r="CQ14" s="490"/>
      <c r="CR14" s="490"/>
      <c r="CS14" s="491"/>
      <c r="CT14" s="492">
        <v>90.1</v>
      </c>
      <c r="CU14" s="493"/>
      <c r="CV14" s="493"/>
      <c r="CW14" s="493"/>
      <c r="CX14" s="493"/>
      <c r="CY14" s="493"/>
      <c r="CZ14" s="493"/>
      <c r="DA14" s="494"/>
      <c r="DB14" s="492">
        <v>90.3</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138</v>
      </c>
      <c r="N15" s="486"/>
      <c r="O15" s="486"/>
      <c r="P15" s="486"/>
      <c r="Q15" s="487"/>
      <c r="R15" s="478">
        <v>121542</v>
      </c>
      <c r="S15" s="479"/>
      <c r="T15" s="479"/>
      <c r="U15" s="479"/>
      <c r="V15" s="480"/>
      <c r="W15" s="410" t="s">
        <v>146</v>
      </c>
      <c r="X15" s="411"/>
      <c r="Y15" s="411"/>
      <c r="Z15" s="411"/>
      <c r="AA15" s="411"/>
      <c r="AB15" s="401"/>
      <c r="AC15" s="445">
        <v>12246</v>
      </c>
      <c r="AD15" s="446"/>
      <c r="AE15" s="446"/>
      <c r="AF15" s="446"/>
      <c r="AG15" s="488"/>
      <c r="AH15" s="445">
        <v>12878</v>
      </c>
      <c r="AI15" s="446"/>
      <c r="AJ15" s="446"/>
      <c r="AK15" s="446"/>
      <c r="AL15" s="447"/>
      <c r="AM15" s="423"/>
      <c r="AN15" s="424"/>
      <c r="AO15" s="424"/>
      <c r="AP15" s="424"/>
      <c r="AQ15" s="424"/>
      <c r="AR15" s="424"/>
      <c r="AS15" s="424"/>
      <c r="AT15" s="425"/>
      <c r="AU15" s="426"/>
      <c r="AV15" s="427"/>
      <c r="AW15" s="427"/>
      <c r="AX15" s="427"/>
      <c r="AY15" s="354" t="s">
        <v>147</v>
      </c>
      <c r="AZ15" s="355"/>
      <c r="BA15" s="355"/>
      <c r="BB15" s="355"/>
      <c r="BC15" s="355"/>
      <c r="BD15" s="355"/>
      <c r="BE15" s="355"/>
      <c r="BF15" s="355"/>
      <c r="BG15" s="355"/>
      <c r="BH15" s="355"/>
      <c r="BI15" s="355"/>
      <c r="BJ15" s="355"/>
      <c r="BK15" s="355"/>
      <c r="BL15" s="355"/>
      <c r="BM15" s="356"/>
      <c r="BN15" s="357">
        <v>14833496</v>
      </c>
      <c r="BO15" s="358"/>
      <c r="BP15" s="358"/>
      <c r="BQ15" s="358"/>
      <c r="BR15" s="358"/>
      <c r="BS15" s="358"/>
      <c r="BT15" s="358"/>
      <c r="BU15" s="359"/>
      <c r="BV15" s="357">
        <v>13883803</v>
      </c>
      <c r="BW15" s="358"/>
      <c r="BX15" s="358"/>
      <c r="BY15" s="358"/>
      <c r="BZ15" s="358"/>
      <c r="CA15" s="358"/>
      <c r="CB15" s="358"/>
      <c r="CC15" s="359"/>
      <c r="CD15" s="495" t="s">
        <v>148</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149</v>
      </c>
      <c r="M16" s="498"/>
      <c r="N16" s="498"/>
      <c r="O16" s="498"/>
      <c r="P16" s="498"/>
      <c r="Q16" s="499"/>
      <c r="R16" s="500" t="s">
        <v>150</v>
      </c>
      <c r="S16" s="501"/>
      <c r="T16" s="501"/>
      <c r="U16" s="501"/>
      <c r="V16" s="502"/>
      <c r="W16" s="384"/>
      <c r="X16" s="385"/>
      <c r="Y16" s="385"/>
      <c r="Z16" s="385"/>
      <c r="AA16" s="385"/>
      <c r="AB16" s="374"/>
      <c r="AC16" s="481">
        <v>21.7</v>
      </c>
      <c r="AD16" s="482"/>
      <c r="AE16" s="482"/>
      <c r="AF16" s="482"/>
      <c r="AG16" s="483"/>
      <c r="AH16" s="481">
        <v>22</v>
      </c>
      <c r="AI16" s="482"/>
      <c r="AJ16" s="482"/>
      <c r="AK16" s="482"/>
      <c r="AL16" s="484"/>
      <c r="AM16" s="423"/>
      <c r="AN16" s="424"/>
      <c r="AO16" s="424"/>
      <c r="AP16" s="424"/>
      <c r="AQ16" s="424"/>
      <c r="AR16" s="424"/>
      <c r="AS16" s="424"/>
      <c r="AT16" s="425"/>
      <c r="AU16" s="426"/>
      <c r="AV16" s="427"/>
      <c r="AW16" s="427"/>
      <c r="AX16" s="427"/>
      <c r="AY16" s="428" t="s">
        <v>151</v>
      </c>
      <c r="AZ16" s="429"/>
      <c r="BA16" s="429"/>
      <c r="BB16" s="429"/>
      <c r="BC16" s="429"/>
      <c r="BD16" s="429"/>
      <c r="BE16" s="429"/>
      <c r="BF16" s="429"/>
      <c r="BG16" s="429"/>
      <c r="BH16" s="429"/>
      <c r="BI16" s="429"/>
      <c r="BJ16" s="429"/>
      <c r="BK16" s="429"/>
      <c r="BL16" s="429"/>
      <c r="BM16" s="430"/>
      <c r="BN16" s="394">
        <v>29437772</v>
      </c>
      <c r="BO16" s="395"/>
      <c r="BP16" s="395"/>
      <c r="BQ16" s="395"/>
      <c r="BR16" s="395"/>
      <c r="BS16" s="395"/>
      <c r="BT16" s="395"/>
      <c r="BU16" s="396"/>
      <c r="BV16" s="394">
        <v>28923414</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152</v>
      </c>
      <c r="N17" s="506"/>
      <c r="O17" s="506"/>
      <c r="P17" s="506"/>
      <c r="Q17" s="507"/>
      <c r="R17" s="500" t="s">
        <v>153</v>
      </c>
      <c r="S17" s="501"/>
      <c r="T17" s="501"/>
      <c r="U17" s="501"/>
      <c r="V17" s="502"/>
      <c r="W17" s="410" t="s">
        <v>154</v>
      </c>
      <c r="X17" s="411"/>
      <c r="Y17" s="411"/>
      <c r="Z17" s="411"/>
      <c r="AA17" s="411"/>
      <c r="AB17" s="401"/>
      <c r="AC17" s="445">
        <v>36456</v>
      </c>
      <c r="AD17" s="446"/>
      <c r="AE17" s="446"/>
      <c r="AF17" s="446"/>
      <c r="AG17" s="488"/>
      <c r="AH17" s="445">
        <v>37231</v>
      </c>
      <c r="AI17" s="446"/>
      <c r="AJ17" s="446"/>
      <c r="AK17" s="446"/>
      <c r="AL17" s="447"/>
      <c r="AM17" s="423"/>
      <c r="AN17" s="424"/>
      <c r="AO17" s="424"/>
      <c r="AP17" s="424"/>
      <c r="AQ17" s="424"/>
      <c r="AR17" s="424"/>
      <c r="AS17" s="424"/>
      <c r="AT17" s="425"/>
      <c r="AU17" s="426"/>
      <c r="AV17" s="427"/>
      <c r="AW17" s="427"/>
      <c r="AX17" s="427"/>
      <c r="AY17" s="428" t="s">
        <v>155</v>
      </c>
      <c r="AZ17" s="429"/>
      <c r="BA17" s="429"/>
      <c r="BB17" s="429"/>
      <c r="BC17" s="429"/>
      <c r="BD17" s="429"/>
      <c r="BE17" s="429"/>
      <c r="BF17" s="429"/>
      <c r="BG17" s="429"/>
      <c r="BH17" s="429"/>
      <c r="BI17" s="429"/>
      <c r="BJ17" s="429"/>
      <c r="BK17" s="429"/>
      <c r="BL17" s="429"/>
      <c r="BM17" s="430"/>
      <c r="BN17" s="394">
        <v>18719839</v>
      </c>
      <c r="BO17" s="395"/>
      <c r="BP17" s="395"/>
      <c r="BQ17" s="395"/>
      <c r="BR17" s="395"/>
      <c r="BS17" s="395"/>
      <c r="BT17" s="395"/>
      <c r="BU17" s="396"/>
      <c r="BV17" s="394">
        <v>17471050</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156</v>
      </c>
      <c r="C18" s="437"/>
      <c r="D18" s="437"/>
      <c r="E18" s="517"/>
      <c r="F18" s="517"/>
      <c r="G18" s="517"/>
      <c r="H18" s="517"/>
      <c r="I18" s="517"/>
      <c r="J18" s="517"/>
      <c r="K18" s="517"/>
      <c r="L18" s="518">
        <v>681.29</v>
      </c>
      <c r="M18" s="518"/>
      <c r="N18" s="518"/>
      <c r="O18" s="518"/>
      <c r="P18" s="518"/>
      <c r="Q18" s="518"/>
      <c r="R18" s="519"/>
      <c r="S18" s="519"/>
      <c r="T18" s="519"/>
      <c r="U18" s="519"/>
      <c r="V18" s="520"/>
      <c r="W18" s="412"/>
      <c r="X18" s="413"/>
      <c r="Y18" s="413"/>
      <c r="Z18" s="413"/>
      <c r="AA18" s="413"/>
      <c r="AB18" s="404"/>
      <c r="AC18" s="521">
        <v>64.599999999999994</v>
      </c>
      <c r="AD18" s="522"/>
      <c r="AE18" s="522"/>
      <c r="AF18" s="522"/>
      <c r="AG18" s="523"/>
      <c r="AH18" s="521">
        <v>63.7</v>
      </c>
      <c r="AI18" s="522"/>
      <c r="AJ18" s="522"/>
      <c r="AK18" s="522"/>
      <c r="AL18" s="524"/>
      <c r="AM18" s="423"/>
      <c r="AN18" s="424"/>
      <c r="AO18" s="424"/>
      <c r="AP18" s="424"/>
      <c r="AQ18" s="424"/>
      <c r="AR18" s="424"/>
      <c r="AS18" s="424"/>
      <c r="AT18" s="425"/>
      <c r="AU18" s="426"/>
      <c r="AV18" s="427"/>
      <c r="AW18" s="427"/>
      <c r="AX18" s="427"/>
      <c r="AY18" s="428" t="s">
        <v>157</v>
      </c>
      <c r="AZ18" s="429"/>
      <c r="BA18" s="429"/>
      <c r="BB18" s="429"/>
      <c r="BC18" s="429"/>
      <c r="BD18" s="429"/>
      <c r="BE18" s="429"/>
      <c r="BF18" s="429"/>
      <c r="BG18" s="429"/>
      <c r="BH18" s="429"/>
      <c r="BI18" s="429"/>
      <c r="BJ18" s="429"/>
      <c r="BK18" s="429"/>
      <c r="BL18" s="429"/>
      <c r="BM18" s="430"/>
      <c r="BN18" s="394">
        <v>32664290</v>
      </c>
      <c r="BO18" s="395"/>
      <c r="BP18" s="395"/>
      <c r="BQ18" s="395"/>
      <c r="BR18" s="395"/>
      <c r="BS18" s="395"/>
      <c r="BT18" s="395"/>
      <c r="BU18" s="396"/>
      <c r="BV18" s="394">
        <v>32012089</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158</v>
      </c>
      <c r="C19" s="437"/>
      <c r="D19" s="437"/>
      <c r="E19" s="517"/>
      <c r="F19" s="517"/>
      <c r="G19" s="517"/>
      <c r="H19" s="517"/>
      <c r="I19" s="517"/>
      <c r="J19" s="517"/>
      <c r="K19" s="517"/>
      <c r="L19" s="525">
        <v>181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159</v>
      </c>
      <c r="AZ19" s="429"/>
      <c r="BA19" s="429"/>
      <c r="BB19" s="429"/>
      <c r="BC19" s="429"/>
      <c r="BD19" s="429"/>
      <c r="BE19" s="429"/>
      <c r="BF19" s="429"/>
      <c r="BG19" s="429"/>
      <c r="BH19" s="429"/>
      <c r="BI19" s="429"/>
      <c r="BJ19" s="429"/>
      <c r="BK19" s="429"/>
      <c r="BL19" s="429"/>
      <c r="BM19" s="430"/>
      <c r="BN19" s="394">
        <v>41173588</v>
      </c>
      <c r="BO19" s="395"/>
      <c r="BP19" s="395"/>
      <c r="BQ19" s="395"/>
      <c r="BR19" s="395"/>
      <c r="BS19" s="395"/>
      <c r="BT19" s="395"/>
      <c r="BU19" s="396"/>
      <c r="BV19" s="394">
        <v>40792024</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160</v>
      </c>
      <c r="C20" s="437"/>
      <c r="D20" s="437"/>
      <c r="E20" s="517"/>
      <c r="F20" s="517"/>
      <c r="G20" s="517"/>
      <c r="H20" s="517"/>
      <c r="I20" s="517"/>
      <c r="J20" s="517"/>
      <c r="K20" s="517"/>
      <c r="L20" s="525">
        <v>49204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161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162</v>
      </c>
      <c r="C22" s="538"/>
      <c r="D22" s="539"/>
      <c r="E22" s="406" t="s">
        <v>1</v>
      </c>
      <c r="F22" s="411"/>
      <c r="G22" s="411"/>
      <c r="H22" s="411"/>
      <c r="I22" s="411"/>
      <c r="J22" s="411"/>
      <c r="K22" s="401"/>
      <c r="L22" s="406" t="s">
        <v>163</v>
      </c>
      <c r="M22" s="411"/>
      <c r="N22" s="411"/>
      <c r="O22" s="411"/>
      <c r="P22" s="401"/>
      <c r="Q22" s="569" t="s">
        <v>164</v>
      </c>
      <c r="R22" s="570"/>
      <c r="S22" s="570"/>
      <c r="T22" s="570"/>
      <c r="U22" s="570"/>
      <c r="V22" s="571"/>
      <c r="W22" s="537" t="s">
        <v>165</v>
      </c>
      <c r="X22" s="538"/>
      <c r="Y22" s="539"/>
      <c r="Z22" s="406" t="s">
        <v>1</v>
      </c>
      <c r="AA22" s="411"/>
      <c r="AB22" s="411"/>
      <c r="AC22" s="411"/>
      <c r="AD22" s="411"/>
      <c r="AE22" s="411"/>
      <c r="AF22" s="411"/>
      <c r="AG22" s="401"/>
      <c r="AH22" s="575" t="s">
        <v>166</v>
      </c>
      <c r="AI22" s="411"/>
      <c r="AJ22" s="411"/>
      <c r="AK22" s="411"/>
      <c r="AL22" s="401"/>
      <c r="AM22" s="575" t="s">
        <v>167</v>
      </c>
      <c r="AN22" s="576"/>
      <c r="AO22" s="576"/>
      <c r="AP22" s="576"/>
      <c r="AQ22" s="576"/>
      <c r="AR22" s="577"/>
      <c r="AS22" s="569" t="s">
        <v>164</v>
      </c>
      <c r="AT22" s="570"/>
      <c r="AU22" s="570"/>
      <c r="AV22" s="570"/>
      <c r="AW22" s="570"/>
      <c r="AX22" s="581"/>
      <c r="AY22" s="354" t="s">
        <v>168</v>
      </c>
      <c r="AZ22" s="355"/>
      <c r="BA22" s="355"/>
      <c r="BB22" s="355"/>
      <c r="BC22" s="355"/>
      <c r="BD22" s="355"/>
      <c r="BE22" s="355"/>
      <c r="BF22" s="355"/>
      <c r="BG22" s="355"/>
      <c r="BH22" s="355"/>
      <c r="BI22" s="355"/>
      <c r="BJ22" s="355"/>
      <c r="BK22" s="355"/>
      <c r="BL22" s="355"/>
      <c r="BM22" s="356"/>
      <c r="BN22" s="357">
        <v>84056428</v>
      </c>
      <c r="BO22" s="358"/>
      <c r="BP22" s="358"/>
      <c r="BQ22" s="358"/>
      <c r="BR22" s="358"/>
      <c r="BS22" s="358"/>
      <c r="BT22" s="358"/>
      <c r="BU22" s="359"/>
      <c r="BV22" s="357">
        <v>85751361</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169</v>
      </c>
      <c r="AZ23" s="429"/>
      <c r="BA23" s="429"/>
      <c r="BB23" s="429"/>
      <c r="BC23" s="429"/>
      <c r="BD23" s="429"/>
      <c r="BE23" s="429"/>
      <c r="BF23" s="429"/>
      <c r="BG23" s="429"/>
      <c r="BH23" s="429"/>
      <c r="BI23" s="429"/>
      <c r="BJ23" s="429"/>
      <c r="BK23" s="429"/>
      <c r="BL23" s="429"/>
      <c r="BM23" s="430"/>
      <c r="BN23" s="394">
        <v>54062412</v>
      </c>
      <c r="BO23" s="395"/>
      <c r="BP23" s="395"/>
      <c r="BQ23" s="395"/>
      <c r="BR23" s="395"/>
      <c r="BS23" s="395"/>
      <c r="BT23" s="395"/>
      <c r="BU23" s="396"/>
      <c r="BV23" s="394">
        <v>55601936</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170</v>
      </c>
      <c r="F24" s="424"/>
      <c r="G24" s="424"/>
      <c r="H24" s="424"/>
      <c r="I24" s="424"/>
      <c r="J24" s="424"/>
      <c r="K24" s="425"/>
      <c r="L24" s="445">
        <v>1</v>
      </c>
      <c r="M24" s="446"/>
      <c r="N24" s="446"/>
      <c r="O24" s="446"/>
      <c r="P24" s="488"/>
      <c r="Q24" s="445">
        <v>8970</v>
      </c>
      <c r="R24" s="446"/>
      <c r="S24" s="446"/>
      <c r="T24" s="446"/>
      <c r="U24" s="446"/>
      <c r="V24" s="488"/>
      <c r="W24" s="540"/>
      <c r="X24" s="541"/>
      <c r="Y24" s="542"/>
      <c r="Z24" s="444" t="s">
        <v>171</v>
      </c>
      <c r="AA24" s="424"/>
      <c r="AB24" s="424"/>
      <c r="AC24" s="424"/>
      <c r="AD24" s="424"/>
      <c r="AE24" s="424"/>
      <c r="AF24" s="424"/>
      <c r="AG24" s="425"/>
      <c r="AH24" s="445">
        <v>965</v>
      </c>
      <c r="AI24" s="446"/>
      <c r="AJ24" s="446"/>
      <c r="AK24" s="446"/>
      <c r="AL24" s="488"/>
      <c r="AM24" s="445">
        <v>3089930</v>
      </c>
      <c r="AN24" s="446"/>
      <c r="AO24" s="446"/>
      <c r="AP24" s="446"/>
      <c r="AQ24" s="446"/>
      <c r="AR24" s="488"/>
      <c r="AS24" s="445">
        <v>3202</v>
      </c>
      <c r="AT24" s="446"/>
      <c r="AU24" s="446"/>
      <c r="AV24" s="446"/>
      <c r="AW24" s="446"/>
      <c r="AX24" s="447"/>
      <c r="AY24" s="510" t="s">
        <v>172</v>
      </c>
      <c r="AZ24" s="511"/>
      <c r="BA24" s="511"/>
      <c r="BB24" s="511"/>
      <c r="BC24" s="511"/>
      <c r="BD24" s="511"/>
      <c r="BE24" s="511"/>
      <c r="BF24" s="511"/>
      <c r="BG24" s="511"/>
      <c r="BH24" s="511"/>
      <c r="BI24" s="511"/>
      <c r="BJ24" s="511"/>
      <c r="BK24" s="511"/>
      <c r="BL24" s="511"/>
      <c r="BM24" s="512"/>
      <c r="BN24" s="394">
        <v>62935345</v>
      </c>
      <c r="BO24" s="395"/>
      <c r="BP24" s="395"/>
      <c r="BQ24" s="395"/>
      <c r="BR24" s="395"/>
      <c r="BS24" s="395"/>
      <c r="BT24" s="395"/>
      <c r="BU24" s="396"/>
      <c r="BV24" s="394">
        <v>63030380</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173</v>
      </c>
      <c r="F25" s="424"/>
      <c r="G25" s="424"/>
      <c r="H25" s="424"/>
      <c r="I25" s="424"/>
      <c r="J25" s="424"/>
      <c r="K25" s="425"/>
      <c r="L25" s="445">
        <v>1</v>
      </c>
      <c r="M25" s="446"/>
      <c r="N25" s="446"/>
      <c r="O25" s="446"/>
      <c r="P25" s="488"/>
      <c r="Q25" s="445">
        <v>7210</v>
      </c>
      <c r="R25" s="446"/>
      <c r="S25" s="446"/>
      <c r="T25" s="446"/>
      <c r="U25" s="446"/>
      <c r="V25" s="488"/>
      <c r="W25" s="540"/>
      <c r="X25" s="541"/>
      <c r="Y25" s="542"/>
      <c r="Z25" s="444" t="s">
        <v>174</v>
      </c>
      <c r="AA25" s="424"/>
      <c r="AB25" s="424"/>
      <c r="AC25" s="424"/>
      <c r="AD25" s="424"/>
      <c r="AE25" s="424"/>
      <c r="AF25" s="424"/>
      <c r="AG25" s="425"/>
      <c r="AH25" s="445" t="s">
        <v>130</v>
      </c>
      <c r="AI25" s="446"/>
      <c r="AJ25" s="446"/>
      <c r="AK25" s="446"/>
      <c r="AL25" s="488"/>
      <c r="AM25" s="445" t="s">
        <v>175</v>
      </c>
      <c r="AN25" s="446"/>
      <c r="AO25" s="446"/>
      <c r="AP25" s="446"/>
      <c r="AQ25" s="446"/>
      <c r="AR25" s="488"/>
      <c r="AS25" s="445" t="s">
        <v>130</v>
      </c>
      <c r="AT25" s="446"/>
      <c r="AU25" s="446"/>
      <c r="AV25" s="446"/>
      <c r="AW25" s="446"/>
      <c r="AX25" s="447"/>
      <c r="AY25" s="354" t="s">
        <v>176</v>
      </c>
      <c r="AZ25" s="355"/>
      <c r="BA25" s="355"/>
      <c r="BB25" s="355"/>
      <c r="BC25" s="355"/>
      <c r="BD25" s="355"/>
      <c r="BE25" s="355"/>
      <c r="BF25" s="355"/>
      <c r="BG25" s="355"/>
      <c r="BH25" s="355"/>
      <c r="BI25" s="355"/>
      <c r="BJ25" s="355"/>
      <c r="BK25" s="355"/>
      <c r="BL25" s="355"/>
      <c r="BM25" s="356"/>
      <c r="BN25" s="357">
        <v>16587537</v>
      </c>
      <c r="BO25" s="358"/>
      <c r="BP25" s="358"/>
      <c r="BQ25" s="358"/>
      <c r="BR25" s="358"/>
      <c r="BS25" s="358"/>
      <c r="BT25" s="358"/>
      <c r="BU25" s="359"/>
      <c r="BV25" s="357">
        <v>17127500</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177</v>
      </c>
      <c r="F26" s="424"/>
      <c r="G26" s="424"/>
      <c r="H26" s="424"/>
      <c r="I26" s="424"/>
      <c r="J26" s="424"/>
      <c r="K26" s="425"/>
      <c r="L26" s="445">
        <v>1</v>
      </c>
      <c r="M26" s="446"/>
      <c r="N26" s="446"/>
      <c r="O26" s="446"/>
      <c r="P26" s="488"/>
      <c r="Q26" s="445">
        <v>6530</v>
      </c>
      <c r="R26" s="446"/>
      <c r="S26" s="446"/>
      <c r="T26" s="446"/>
      <c r="U26" s="446"/>
      <c r="V26" s="488"/>
      <c r="W26" s="540"/>
      <c r="X26" s="541"/>
      <c r="Y26" s="542"/>
      <c r="Z26" s="444" t="s">
        <v>178</v>
      </c>
      <c r="AA26" s="546"/>
      <c r="AB26" s="546"/>
      <c r="AC26" s="546"/>
      <c r="AD26" s="546"/>
      <c r="AE26" s="546"/>
      <c r="AF26" s="546"/>
      <c r="AG26" s="547"/>
      <c r="AH26" s="445">
        <v>10</v>
      </c>
      <c r="AI26" s="446"/>
      <c r="AJ26" s="446"/>
      <c r="AK26" s="446"/>
      <c r="AL26" s="488"/>
      <c r="AM26" s="445">
        <v>33640</v>
      </c>
      <c r="AN26" s="446"/>
      <c r="AO26" s="446"/>
      <c r="AP26" s="446"/>
      <c r="AQ26" s="446"/>
      <c r="AR26" s="488"/>
      <c r="AS26" s="445">
        <v>3364</v>
      </c>
      <c r="AT26" s="446"/>
      <c r="AU26" s="446"/>
      <c r="AV26" s="446"/>
      <c r="AW26" s="446"/>
      <c r="AX26" s="447"/>
      <c r="AY26" s="397" t="s">
        <v>179</v>
      </c>
      <c r="AZ26" s="398"/>
      <c r="BA26" s="398"/>
      <c r="BB26" s="398"/>
      <c r="BC26" s="398"/>
      <c r="BD26" s="398"/>
      <c r="BE26" s="398"/>
      <c r="BF26" s="398"/>
      <c r="BG26" s="398"/>
      <c r="BH26" s="398"/>
      <c r="BI26" s="398"/>
      <c r="BJ26" s="398"/>
      <c r="BK26" s="398"/>
      <c r="BL26" s="398"/>
      <c r="BM26" s="399"/>
      <c r="BN26" s="394" t="s">
        <v>130</v>
      </c>
      <c r="BO26" s="395"/>
      <c r="BP26" s="395"/>
      <c r="BQ26" s="395"/>
      <c r="BR26" s="395"/>
      <c r="BS26" s="395"/>
      <c r="BT26" s="395"/>
      <c r="BU26" s="396"/>
      <c r="BV26" s="394" t="s">
        <v>130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180</v>
      </c>
      <c r="F27" s="424"/>
      <c r="G27" s="424"/>
      <c r="H27" s="424"/>
      <c r="I27" s="424"/>
      <c r="J27" s="424"/>
      <c r="K27" s="425"/>
      <c r="L27" s="445">
        <v>1</v>
      </c>
      <c r="M27" s="446"/>
      <c r="N27" s="446"/>
      <c r="O27" s="446"/>
      <c r="P27" s="488"/>
      <c r="Q27" s="445">
        <v>4900</v>
      </c>
      <c r="R27" s="446"/>
      <c r="S27" s="446"/>
      <c r="T27" s="446"/>
      <c r="U27" s="446"/>
      <c r="V27" s="488"/>
      <c r="W27" s="540"/>
      <c r="X27" s="541"/>
      <c r="Y27" s="542"/>
      <c r="Z27" s="444" t="s">
        <v>181</v>
      </c>
      <c r="AA27" s="424"/>
      <c r="AB27" s="424"/>
      <c r="AC27" s="424"/>
      <c r="AD27" s="424"/>
      <c r="AE27" s="424"/>
      <c r="AF27" s="424"/>
      <c r="AG27" s="425"/>
      <c r="AH27" s="445">
        <v>36</v>
      </c>
      <c r="AI27" s="446"/>
      <c r="AJ27" s="446"/>
      <c r="AK27" s="446"/>
      <c r="AL27" s="488"/>
      <c r="AM27" s="445">
        <v>128228</v>
      </c>
      <c r="AN27" s="446"/>
      <c r="AO27" s="446"/>
      <c r="AP27" s="446"/>
      <c r="AQ27" s="446"/>
      <c r="AR27" s="488"/>
      <c r="AS27" s="445">
        <v>3562</v>
      </c>
      <c r="AT27" s="446"/>
      <c r="AU27" s="446"/>
      <c r="AV27" s="446"/>
      <c r="AW27" s="446"/>
      <c r="AX27" s="447"/>
      <c r="AY27" s="489" t="s">
        <v>182</v>
      </c>
      <c r="AZ27" s="490"/>
      <c r="BA27" s="490"/>
      <c r="BB27" s="490"/>
      <c r="BC27" s="490"/>
      <c r="BD27" s="490"/>
      <c r="BE27" s="490"/>
      <c r="BF27" s="490"/>
      <c r="BG27" s="490"/>
      <c r="BH27" s="490"/>
      <c r="BI27" s="490"/>
      <c r="BJ27" s="490"/>
      <c r="BK27" s="490"/>
      <c r="BL27" s="490"/>
      <c r="BM27" s="491"/>
      <c r="BN27" s="513" t="s">
        <v>130</v>
      </c>
      <c r="BO27" s="514"/>
      <c r="BP27" s="514"/>
      <c r="BQ27" s="514"/>
      <c r="BR27" s="514"/>
      <c r="BS27" s="514"/>
      <c r="BT27" s="514"/>
      <c r="BU27" s="515"/>
      <c r="BV27" s="513" t="s">
        <v>130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183</v>
      </c>
      <c r="F28" s="424"/>
      <c r="G28" s="424"/>
      <c r="H28" s="424"/>
      <c r="I28" s="424"/>
      <c r="J28" s="424"/>
      <c r="K28" s="425"/>
      <c r="L28" s="445">
        <v>1</v>
      </c>
      <c r="M28" s="446"/>
      <c r="N28" s="446"/>
      <c r="O28" s="446"/>
      <c r="P28" s="488"/>
      <c r="Q28" s="445">
        <v>4460</v>
      </c>
      <c r="R28" s="446"/>
      <c r="S28" s="446"/>
      <c r="T28" s="446"/>
      <c r="U28" s="446"/>
      <c r="V28" s="488"/>
      <c r="W28" s="540"/>
      <c r="X28" s="541"/>
      <c r="Y28" s="542"/>
      <c r="Z28" s="444" t="s">
        <v>184</v>
      </c>
      <c r="AA28" s="424"/>
      <c r="AB28" s="424"/>
      <c r="AC28" s="424"/>
      <c r="AD28" s="424"/>
      <c r="AE28" s="424"/>
      <c r="AF28" s="424"/>
      <c r="AG28" s="425"/>
      <c r="AH28" s="445">
        <v>5</v>
      </c>
      <c r="AI28" s="446"/>
      <c r="AJ28" s="446"/>
      <c r="AK28" s="446"/>
      <c r="AL28" s="488"/>
      <c r="AM28" s="445">
        <v>11120</v>
      </c>
      <c r="AN28" s="446"/>
      <c r="AO28" s="446"/>
      <c r="AP28" s="446"/>
      <c r="AQ28" s="446"/>
      <c r="AR28" s="488"/>
      <c r="AS28" s="445">
        <v>2224</v>
      </c>
      <c r="AT28" s="446"/>
      <c r="AU28" s="446"/>
      <c r="AV28" s="446"/>
      <c r="AW28" s="446"/>
      <c r="AX28" s="447"/>
      <c r="AY28" s="548" t="s">
        <v>185</v>
      </c>
      <c r="AZ28" s="549"/>
      <c r="BA28" s="549"/>
      <c r="BB28" s="550"/>
      <c r="BC28" s="354" t="s">
        <v>50</v>
      </c>
      <c r="BD28" s="355"/>
      <c r="BE28" s="355"/>
      <c r="BF28" s="355"/>
      <c r="BG28" s="355"/>
      <c r="BH28" s="355"/>
      <c r="BI28" s="355"/>
      <c r="BJ28" s="355"/>
      <c r="BK28" s="355"/>
      <c r="BL28" s="355"/>
      <c r="BM28" s="356"/>
      <c r="BN28" s="357">
        <v>3459435</v>
      </c>
      <c r="BO28" s="358"/>
      <c r="BP28" s="358"/>
      <c r="BQ28" s="358"/>
      <c r="BR28" s="358"/>
      <c r="BS28" s="358"/>
      <c r="BT28" s="358"/>
      <c r="BU28" s="359"/>
      <c r="BV28" s="357">
        <v>3455015</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186</v>
      </c>
      <c r="F29" s="424"/>
      <c r="G29" s="424"/>
      <c r="H29" s="424"/>
      <c r="I29" s="424"/>
      <c r="J29" s="424"/>
      <c r="K29" s="425"/>
      <c r="L29" s="445">
        <v>26</v>
      </c>
      <c r="M29" s="446"/>
      <c r="N29" s="446"/>
      <c r="O29" s="446"/>
      <c r="P29" s="488"/>
      <c r="Q29" s="445">
        <v>4180</v>
      </c>
      <c r="R29" s="446"/>
      <c r="S29" s="446"/>
      <c r="T29" s="446"/>
      <c r="U29" s="446"/>
      <c r="V29" s="488"/>
      <c r="W29" s="543"/>
      <c r="X29" s="544"/>
      <c r="Y29" s="545"/>
      <c r="Z29" s="444" t="s">
        <v>187</v>
      </c>
      <c r="AA29" s="424"/>
      <c r="AB29" s="424"/>
      <c r="AC29" s="424"/>
      <c r="AD29" s="424"/>
      <c r="AE29" s="424"/>
      <c r="AF29" s="424"/>
      <c r="AG29" s="425"/>
      <c r="AH29" s="445">
        <v>1006</v>
      </c>
      <c r="AI29" s="446"/>
      <c r="AJ29" s="446"/>
      <c r="AK29" s="446"/>
      <c r="AL29" s="488"/>
      <c r="AM29" s="445">
        <v>3229278</v>
      </c>
      <c r="AN29" s="446"/>
      <c r="AO29" s="446"/>
      <c r="AP29" s="446"/>
      <c r="AQ29" s="446"/>
      <c r="AR29" s="488"/>
      <c r="AS29" s="445">
        <v>3210</v>
      </c>
      <c r="AT29" s="446"/>
      <c r="AU29" s="446"/>
      <c r="AV29" s="446"/>
      <c r="AW29" s="446"/>
      <c r="AX29" s="447"/>
      <c r="AY29" s="551"/>
      <c r="AZ29" s="552"/>
      <c r="BA29" s="552"/>
      <c r="BB29" s="553"/>
      <c r="BC29" s="428" t="s">
        <v>188</v>
      </c>
      <c r="BD29" s="429"/>
      <c r="BE29" s="429"/>
      <c r="BF29" s="429"/>
      <c r="BG29" s="429"/>
      <c r="BH29" s="429"/>
      <c r="BI29" s="429"/>
      <c r="BJ29" s="429"/>
      <c r="BK29" s="429"/>
      <c r="BL29" s="429"/>
      <c r="BM29" s="430"/>
      <c r="BN29" s="394">
        <v>3046142</v>
      </c>
      <c r="BO29" s="395"/>
      <c r="BP29" s="395"/>
      <c r="BQ29" s="395"/>
      <c r="BR29" s="395"/>
      <c r="BS29" s="395"/>
      <c r="BT29" s="395"/>
      <c r="BU29" s="396"/>
      <c r="BV29" s="394">
        <v>1907942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189</v>
      </c>
      <c r="X30" s="562"/>
      <c r="Y30" s="562"/>
      <c r="Z30" s="562"/>
      <c r="AA30" s="562"/>
      <c r="AB30" s="562"/>
      <c r="AC30" s="562"/>
      <c r="AD30" s="562"/>
      <c r="AE30" s="562"/>
      <c r="AF30" s="562"/>
      <c r="AG30" s="563"/>
      <c r="AH30" s="521">
        <v>96.6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4962992</v>
      </c>
      <c r="BO30" s="514"/>
      <c r="BP30" s="514"/>
      <c r="BQ30" s="514"/>
      <c r="BR30" s="514"/>
      <c r="BS30" s="514"/>
      <c r="BT30" s="514"/>
      <c r="BU30" s="515"/>
      <c r="BV30" s="513">
        <v>5642661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190</v>
      </c>
      <c r="D32" s="557"/>
      <c r="E32" s="557"/>
      <c r="F32" s="557"/>
      <c r="G32" s="557"/>
      <c r="H32" s="557"/>
      <c r="I32" s="557"/>
      <c r="J32" s="557"/>
      <c r="K32" s="557"/>
      <c r="L32" s="557"/>
      <c r="M32" s="557"/>
      <c r="N32" s="557"/>
      <c r="O32" s="557"/>
      <c r="P32" s="557"/>
      <c r="Q32" s="557"/>
      <c r="R32" s="557"/>
      <c r="S32" s="557"/>
      <c r="U32" s="398" t="s">
        <v>191</v>
      </c>
      <c r="V32" s="398"/>
      <c r="W32" s="398"/>
      <c r="X32" s="398"/>
      <c r="Y32" s="398"/>
      <c r="Z32" s="398"/>
      <c r="AA32" s="398"/>
      <c r="AB32" s="398"/>
      <c r="AC32" s="398"/>
      <c r="AD32" s="398"/>
      <c r="AE32" s="398"/>
      <c r="AF32" s="398"/>
      <c r="AG32" s="398"/>
      <c r="AH32" s="398"/>
      <c r="AI32" s="398"/>
      <c r="AJ32" s="398"/>
      <c r="AK32" s="398"/>
      <c r="AM32" s="398" t="s">
        <v>192</v>
      </c>
      <c r="AN32" s="398"/>
      <c r="AO32" s="398"/>
      <c r="AP32" s="398"/>
      <c r="AQ32" s="398"/>
      <c r="AR32" s="398"/>
      <c r="AS32" s="398"/>
      <c r="AT32" s="398"/>
      <c r="AU32" s="398"/>
      <c r="AV32" s="398"/>
      <c r="AW32" s="398"/>
      <c r="AX32" s="398"/>
      <c r="AY32" s="398"/>
      <c r="AZ32" s="398"/>
      <c r="BA32" s="398"/>
      <c r="BB32" s="398"/>
      <c r="BC32" s="398"/>
      <c r="BE32" s="398" t="s">
        <v>193</v>
      </c>
      <c r="BF32" s="398"/>
      <c r="BG32" s="398"/>
      <c r="BH32" s="398"/>
      <c r="BI32" s="398"/>
      <c r="BJ32" s="398"/>
      <c r="BK32" s="398"/>
      <c r="BL32" s="398"/>
      <c r="BM32" s="398"/>
      <c r="BN32" s="398"/>
      <c r="BO32" s="398"/>
      <c r="BP32" s="398"/>
      <c r="BQ32" s="398"/>
      <c r="BR32" s="398"/>
      <c r="BS32" s="398"/>
      <c r="BT32" s="398"/>
      <c r="BU32" s="398"/>
      <c r="BW32" s="398" t="s">
        <v>194</v>
      </c>
      <c r="BX32" s="398"/>
      <c r="BY32" s="398"/>
      <c r="BZ32" s="398"/>
      <c r="CA32" s="398"/>
      <c r="CB32" s="398"/>
      <c r="CC32" s="398"/>
      <c r="CD32" s="398"/>
      <c r="CE32" s="398"/>
      <c r="CF32" s="398"/>
      <c r="CG32" s="398"/>
      <c r="CH32" s="398"/>
      <c r="CI32" s="398"/>
      <c r="CJ32" s="398"/>
      <c r="CK32" s="398"/>
      <c r="CL32" s="398"/>
      <c r="CM32" s="398"/>
      <c r="CO32" s="398" t="s">
        <v>195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196</v>
      </c>
      <c r="D33" s="418"/>
      <c r="E33" s="383" t="s">
        <v>197</v>
      </c>
      <c r="F33" s="383"/>
      <c r="G33" s="383"/>
      <c r="H33" s="383"/>
      <c r="I33" s="383"/>
      <c r="J33" s="383"/>
      <c r="K33" s="383"/>
      <c r="L33" s="383"/>
      <c r="M33" s="383"/>
      <c r="N33" s="383"/>
      <c r="O33" s="383"/>
      <c r="P33" s="383"/>
      <c r="Q33" s="383"/>
      <c r="R33" s="383"/>
      <c r="S33" s="383"/>
      <c r="T33" s="200"/>
      <c r="U33" s="418" t="s">
        <v>198</v>
      </c>
      <c r="V33" s="418"/>
      <c r="W33" s="383" t="s">
        <v>199</v>
      </c>
      <c r="X33" s="383"/>
      <c r="Y33" s="383"/>
      <c r="Z33" s="383"/>
      <c r="AA33" s="383"/>
      <c r="AB33" s="383"/>
      <c r="AC33" s="383"/>
      <c r="AD33" s="383"/>
      <c r="AE33" s="383"/>
      <c r="AF33" s="383"/>
      <c r="AG33" s="383"/>
      <c r="AH33" s="383"/>
      <c r="AI33" s="383"/>
      <c r="AJ33" s="383"/>
      <c r="AK33" s="383"/>
      <c r="AL33" s="200"/>
      <c r="AM33" s="418" t="s">
        <v>196</v>
      </c>
      <c r="AN33" s="418"/>
      <c r="AO33" s="383" t="s">
        <v>197</v>
      </c>
      <c r="AP33" s="383"/>
      <c r="AQ33" s="383"/>
      <c r="AR33" s="383"/>
      <c r="AS33" s="383"/>
      <c r="AT33" s="383"/>
      <c r="AU33" s="383"/>
      <c r="AV33" s="383"/>
      <c r="AW33" s="383"/>
      <c r="AX33" s="383"/>
      <c r="AY33" s="383"/>
      <c r="AZ33" s="383"/>
      <c r="BA33" s="383"/>
      <c r="BB33" s="383"/>
      <c r="BC33" s="383"/>
      <c r="BD33" s="201"/>
      <c r="BE33" s="383" t="s">
        <v>200</v>
      </c>
      <c r="BF33" s="383"/>
      <c r="BG33" s="383" t="s">
        <v>201</v>
      </c>
      <c r="BH33" s="383"/>
      <c r="BI33" s="383"/>
      <c r="BJ33" s="383"/>
      <c r="BK33" s="383"/>
      <c r="BL33" s="383"/>
      <c r="BM33" s="383"/>
      <c r="BN33" s="383"/>
      <c r="BO33" s="383"/>
      <c r="BP33" s="383"/>
      <c r="BQ33" s="383"/>
      <c r="BR33" s="383"/>
      <c r="BS33" s="383"/>
      <c r="BT33" s="383"/>
      <c r="BU33" s="383"/>
      <c r="BV33" s="201"/>
      <c r="BW33" s="418" t="s">
        <v>200</v>
      </c>
      <c r="BX33" s="418"/>
      <c r="BY33" s="383" t="s">
        <v>202</v>
      </c>
      <c r="BZ33" s="383"/>
      <c r="CA33" s="383"/>
      <c r="CB33" s="383"/>
      <c r="CC33" s="383"/>
      <c r="CD33" s="383"/>
      <c r="CE33" s="383"/>
      <c r="CF33" s="383"/>
      <c r="CG33" s="383"/>
      <c r="CH33" s="383"/>
      <c r="CI33" s="383"/>
      <c r="CJ33" s="383"/>
      <c r="CK33" s="383"/>
      <c r="CL33" s="383"/>
      <c r="CM33" s="383"/>
      <c r="CN33" s="200"/>
      <c r="CO33" s="418" t="s">
        <v>198</v>
      </c>
      <c r="CP33" s="418"/>
      <c r="CQ33" s="383" t="s">
        <v>203</v>
      </c>
      <c r="CR33" s="383"/>
      <c r="CS33" s="383"/>
      <c r="CT33" s="383"/>
      <c r="CU33" s="383"/>
      <c r="CV33" s="383"/>
      <c r="CW33" s="383"/>
      <c r="CX33" s="383"/>
      <c r="CY33" s="383"/>
      <c r="CZ33" s="383"/>
      <c r="DA33" s="383"/>
      <c r="DB33" s="383"/>
      <c r="DC33" s="383"/>
      <c r="DD33" s="383"/>
      <c r="DE33" s="383"/>
      <c r="DF33" s="200"/>
      <c r="DG33" s="583" t="s">
        <v>204</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IF('各会計、関係団体の財政状況及び健全化判断比率'!B34="","",'各会計、関係団体の財政状況及び健全化判断比率'!B34)</f>
        <v>農業集落排水処理施設事業特別会計</v>
      </c>
      <c r="BH34" s="585"/>
      <c r="BI34" s="585"/>
      <c r="BJ34" s="585"/>
      <c r="BK34" s="585"/>
      <c r="BL34" s="585"/>
      <c r="BM34" s="585"/>
      <c r="BN34" s="585"/>
      <c r="BO34" s="585"/>
      <c r="BP34" s="585"/>
      <c r="BQ34" s="585"/>
      <c r="BR34" s="585"/>
      <c r="BS34" s="585"/>
      <c r="BT34" s="585"/>
      <c r="BU34" s="585"/>
      <c r="BV34" s="175"/>
      <c r="BW34" s="584">
        <f>IF(BY34="","",MAX(C34:D43,U34:V43,AM34:AN43,BE34:BF43)+1)</f>
        <v>12</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75"/>
      <c r="CO34" s="584">
        <f>IF(CQ34="","",MAX(C34:D43,U34:V43,AM34:AN43,BE34:BF43,BW34:BX43)+1)</f>
        <v>19</v>
      </c>
      <c r="CP34" s="584"/>
      <c r="CQ34" s="585" t="str">
        <f>IF('各会計、関係団体の財政状況及び健全化判断比率'!BS7="","",'各会計、関係団体の財政状況及び健全化判断比率'!BS7)</f>
        <v>八代市給食会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ケーブルテレビ事業特別会計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IF('各会計、関係団体の財政状況及び健全化判断比率'!B32="","",'各会計、関係団体の財政状況及び健全化判断比率'!B32)</f>
        <v>簡易水道事業会計</v>
      </c>
      <c r="AP35" s="585"/>
      <c r="AQ35" s="585"/>
      <c r="AR35" s="585"/>
      <c r="AS35" s="585"/>
      <c r="AT35" s="585"/>
      <c r="AU35" s="585"/>
      <c r="AV35" s="585"/>
      <c r="AW35" s="585"/>
      <c r="AX35" s="585"/>
      <c r="AY35" s="585"/>
      <c r="AZ35" s="585"/>
      <c r="BA35" s="585"/>
      <c r="BB35" s="585"/>
      <c r="BC35" s="585"/>
      <c r="BD35" s="175"/>
      <c r="BE35" s="584">
        <f t="shared" ref="BE35:BE43" si="1">IF(BG35="","",BE34+1)</f>
        <v>11</v>
      </c>
      <c r="BF35" s="584"/>
      <c r="BG35" s="585" t="str">
        <f>IF('各会計、関係団体の財政状況及び健全化判断比率'!B35="","",'各会計、関係団体の財政状況及び健全化判断比率'!B35)</f>
        <v>公共浄化槽等整備推進事業特別会計</v>
      </c>
      <c r="BH35" s="585"/>
      <c r="BI35" s="585"/>
      <c r="BJ35" s="585"/>
      <c r="BK35" s="585"/>
      <c r="BL35" s="585"/>
      <c r="BM35" s="585"/>
      <c r="BN35" s="585"/>
      <c r="BO35" s="585"/>
      <c r="BP35" s="585"/>
      <c r="BQ35" s="585"/>
      <c r="BR35" s="585"/>
      <c r="BS35" s="585"/>
      <c r="BT35" s="585"/>
      <c r="BU35" s="585"/>
      <c r="BV35" s="175"/>
      <c r="BW35" s="584">
        <f t="shared" ref="BW35:BW43" si="2">IF(BY35="","",BW34+1)</f>
        <v>13</v>
      </c>
      <c r="BX35" s="584"/>
      <c r="BY35" s="585" t="str">
        <f>IF('各会計、関係団体の財政状況及び健全化判断比率'!B69="","",'各会計、関係団体の財政状況及び健全化判断比率'!B69)</f>
        <v>氷川町及び八代市中学校組合</v>
      </c>
      <c r="BZ35" s="585"/>
      <c r="CA35" s="585"/>
      <c r="CB35" s="585"/>
      <c r="CC35" s="585"/>
      <c r="CD35" s="585"/>
      <c r="CE35" s="585"/>
      <c r="CF35" s="585"/>
      <c r="CG35" s="585"/>
      <c r="CH35" s="585"/>
      <c r="CI35" s="585"/>
      <c r="CJ35" s="585"/>
      <c r="CK35" s="585"/>
      <c r="CL35" s="585"/>
      <c r="CM35" s="585"/>
      <c r="CN35" s="175"/>
      <c r="CO35" s="584">
        <f t="shared" ref="CO35:CO43" si="3">IF(CQ35="","",CO34+1)</f>
        <v>20</v>
      </c>
      <c r="CP35" s="584"/>
      <c r="CQ35" s="585" t="str">
        <f>IF('各会計、関係団体の財政状況及び健全化判断比率'!BS8="","",'各会計、関係団体の財政状況及び健全化判断比率'!BS8)</f>
        <v>サンライフ八代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f>IF(E36="","",C35+1)</f>
        <v>3</v>
      </c>
      <c r="D36" s="584"/>
      <c r="E36" s="585" t="str">
        <f>IF('各会計、関係団体の財政状況及び健全化判断比率'!B9="","",'各会計、関係団体の財政状況及び健全化判断比率'!B9)</f>
        <v>診療所特別会計</v>
      </c>
      <c r="F36" s="585"/>
      <c r="G36" s="585"/>
      <c r="H36" s="585"/>
      <c r="I36" s="585"/>
      <c r="J36" s="585"/>
      <c r="K36" s="585"/>
      <c r="L36" s="585"/>
      <c r="M36" s="585"/>
      <c r="N36" s="585"/>
      <c r="O36" s="585"/>
      <c r="P36" s="585"/>
      <c r="Q36" s="585"/>
      <c r="R36" s="585"/>
      <c r="S36" s="585"/>
      <c r="T36" s="175"/>
      <c r="U36" s="584">
        <f t="shared" ref="U36:U43" si="4">IF(W36="","",U35+1)</f>
        <v>6</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f t="shared" si="0"/>
        <v>9</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14</v>
      </c>
      <c r="BX36" s="584"/>
      <c r="BY36" s="585" t="str">
        <f>IF('各会計、関係団体の財政状況及び健全化判断比率'!B70="","",'各会計、関係団体の財政状況及び健全化判断比率'!B70)</f>
        <v>八代広域行政事務組合</v>
      </c>
      <c r="BZ36" s="585"/>
      <c r="CA36" s="585"/>
      <c r="CB36" s="585"/>
      <c r="CC36" s="585"/>
      <c r="CD36" s="585"/>
      <c r="CE36" s="585"/>
      <c r="CF36" s="585"/>
      <c r="CG36" s="585"/>
      <c r="CH36" s="585"/>
      <c r="CI36" s="585"/>
      <c r="CJ36" s="585"/>
      <c r="CK36" s="585"/>
      <c r="CL36" s="585"/>
      <c r="CM36" s="585"/>
      <c r="CN36" s="175"/>
      <c r="CO36" s="584">
        <f t="shared" si="3"/>
        <v>21</v>
      </c>
      <c r="CP36" s="584"/>
      <c r="CQ36" s="585" t="str">
        <f>IF('各会計、関係団体の財政状況及び健全化判断比率'!BS9="","",'各会計、関係団体の財政状況及び健全化判断比率'!BS9)</f>
        <v>さかもと温泉センター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15</v>
      </c>
      <c r="BX37" s="584"/>
      <c r="BY37" s="585" t="str">
        <f>IF('各会計、関係団体の財政状況及び健全化判断比率'!B71="","",'各会計、関係団体の財政状況及び健全化判断比率'!B71)</f>
        <v>八代生活環境事務組合（一般会計）</v>
      </c>
      <c r="BZ37" s="585"/>
      <c r="CA37" s="585"/>
      <c r="CB37" s="585"/>
      <c r="CC37" s="585"/>
      <c r="CD37" s="585"/>
      <c r="CE37" s="585"/>
      <c r="CF37" s="585"/>
      <c r="CG37" s="585"/>
      <c r="CH37" s="585"/>
      <c r="CI37" s="585"/>
      <c r="CJ37" s="585"/>
      <c r="CK37" s="585"/>
      <c r="CL37" s="585"/>
      <c r="CM37" s="585"/>
      <c r="CN37" s="175"/>
      <c r="CO37" s="584">
        <f t="shared" si="3"/>
        <v>22</v>
      </c>
      <c r="CP37" s="584"/>
      <c r="CQ37" s="585" t="str">
        <f>IF('各会計、関係団体の財政状況及び健全化判断比率'!BS10="","",'各会計、関係団体の財政状況及び健全化判断比率'!BS10)</f>
        <v>いずみ</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16</v>
      </c>
      <c r="BX38" s="584"/>
      <c r="BY38" s="585" t="str">
        <f>IF('各会計、関係団体の財政状況及び健全化判断比率'!B72="","",'各会計、関係団体の財政状況及び健全化判断比率'!B72)</f>
        <v>八代生活環境事務組合（水道事業会計）</v>
      </c>
      <c r="BZ38" s="585"/>
      <c r="CA38" s="585"/>
      <c r="CB38" s="585"/>
      <c r="CC38" s="585"/>
      <c r="CD38" s="585"/>
      <c r="CE38" s="585"/>
      <c r="CF38" s="585"/>
      <c r="CG38" s="585"/>
      <c r="CH38" s="585"/>
      <c r="CI38" s="585"/>
      <c r="CJ38" s="585"/>
      <c r="CK38" s="585"/>
      <c r="CL38" s="585"/>
      <c r="CM38" s="585"/>
      <c r="CN38" s="175"/>
      <c r="CO38" s="584">
        <f t="shared" si="3"/>
        <v>23</v>
      </c>
      <c r="CP38" s="584"/>
      <c r="CQ38" s="585" t="str">
        <f>IF('各会計、関係団体の財政状況及び健全化判断比率'!BS11="","",'各会計、関係団体の財政状況及び健全化判断比率'!BS11)</f>
        <v>東陽地区ふるさと公社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17</v>
      </c>
      <c r="BX39" s="584"/>
      <c r="BY39" s="585" t="str">
        <f>IF('各会計、関係団体の財政状況及び健全化判断比率'!B73="","",'各会計、関係団体の財政状況及び健全化判断比率'!B73)</f>
        <v>熊本県後期高齢者医療広域連合（一般会計）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18</v>
      </c>
      <c r="BX40" s="584"/>
      <c r="BY40" s="585" t="str">
        <f>IF('各会計、関係団体の財政状況及び健全化判断比率'!B74="","",'各会計、関係団体の財政状況及び健全化判断比率'!B74)</f>
        <v>熊本県後期高齢者医療広域連合（後期高齢者医療特別会計）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205</v>
      </c>
      <c r="E46" s="587" t="s">
        <v>206</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207</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208</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209</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210</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211</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212</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213</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Se6ynO4lCw5y3CWfkJACkC+BdJJehGM9mhHK94J6FUsg9bG9qeZD9wCbaBIfnt1Wo55q7ZIGXyusx8UnNX5klA==" saltValue="k00E3tpU+jnCETdHm8aw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36" t="s">
        <v>574</v>
      </c>
      <c r="D34" s="1136"/>
      <c r="E34" s="1137"/>
      <c r="F34" s="32">
        <v>2.69</v>
      </c>
      <c r="G34" s="33">
        <v>3.89</v>
      </c>
      <c r="H34" s="33">
        <v>2.52</v>
      </c>
      <c r="I34" s="33">
        <v>3.52</v>
      </c>
      <c r="J34" s="34">
        <v>5.23</v>
      </c>
      <c r="K34" s="22"/>
      <c r="L34" s="22"/>
      <c r="M34" s="22"/>
      <c r="N34" s="22"/>
      <c r="O34" s="22"/>
      <c r="P34" s="22"/>
    </row>
    <row r="35" spans="1:16" ht="39" customHeight="1" x14ac:dyDescent="0.2">
      <c r="A35" s="22"/>
      <c r="B35" s="35"/>
      <c r="C35" s="1132" t="s">
        <v>575</v>
      </c>
      <c r="D35" s="1132"/>
      <c r="E35" s="1133"/>
      <c r="F35" s="36">
        <v>3.49</v>
      </c>
      <c r="G35" s="37">
        <v>2.1800000000000002</v>
      </c>
      <c r="H35" s="37">
        <v>3.89</v>
      </c>
      <c r="I35" s="37">
        <v>4.45</v>
      </c>
      <c r="J35" s="38">
        <v>4.5199999999999996</v>
      </c>
      <c r="K35" s="22"/>
      <c r="L35" s="22"/>
      <c r="M35" s="22"/>
      <c r="N35" s="22"/>
      <c r="O35" s="22"/>
      <c r="P35" s="22"/>
    </row>
    <row r="36" spans="1:16" ht="39" customHeight="1" x14ac:dyDescent="0.2">
      <c r="A36" s="22"/>
      <c r="B36" s="35"/>
      <c r="C36" s="1132" t="s">
        <v>576</v>
      </c>
      <c r="D36" s="1132"/>
      <c r="E36" s="1133"/>
      <c r="F36" s="36" t="s">
        <v>577</v>
      </c>
      <c r="G36" s="37" t="s">
        <v>578</v>
      </c>
      <c r="H36" s="37">
        <v>0.96</v>
      </c>
      <c r="I36" s="37">
        <v>2.0099999999999998</v>
      </c>
      <c r="J36" s="38">
        <v>2.13</v>
      </c>
      <c r="K36" s="22"/>
      <c r="L36" s="22"/>
      <c r="M36" s="22"/>
      <c r="N36" s="22"/>
      <c r="O36" s="22"/>
      <c r="P36" s="22"/>
    </row>
    <row r="37" spans="1:16" ht="39" customHeight="1" x14ac:dyDescent="0.2">
      <c r="A37" s="22"/>
      <c r="B37" s="35"/>
      <c r="C37" s="1132" t="s">
        <v>579</v>
      </c>
      <c r="D37" s="1132"/>
      <c r="E37" s="1133"/>
      <c r="F37" s="36">
        <v>1.41</v>
      </c>
      <c r="G37" s="37">
        <v>1.59</v>
      </c>
      <c r="H37" s="37">
        <v>1.7</v>
      </c>
      <c r="I37" s="37">
        <v>1.91</v>
      </c>
      <c r="J37" s="38">
        <v>2.12</v>
      </c>
      <c r="K37" s="22"/>
      <c r="L37" s="22"/>
      <c r="M37" s="22"/>
      <c r="N37" s="22"/>
      <c r="O37" s="22"/>
      <c r="P37" s="22"/>
    </row>
    <row r="38" spans="1:16" ht="39" customHeight="1" x14ac:dyDescent="0.2">
      <c r="A38" s="22"/>
      <c r="B38" s="35"/>
      <c r="C38" s="1132" t="s">
        <v>580</v>
      </c>
      <c r="D38" s="1132"/>
      <c r="E38" s="1133"/>
      <c r="F38" s="36">
        <v>1.58</v>
      </c>
      <c r="G38" s="37">
        <v>1.72</v>
      </c>
      <c r="H38" s="37">
        <v>1.73</v>
      </c>
      <c r="I38" s="37">
        <v>1.82</v>
      </c>
      <c r="J38" s="38">
        <v>1.4</v>
      </c>
      <c r="K38" s="22"/>
      <c r="L38" s="22"/>
      <c r="M38" s="22"/>
      <c r="N38" s="22"/>
      <c r="O38" s="22"/>
      <c r="P38" s="22"/>
    </row>
    <row r="39" spans="1:16" ht="39" customHeight="1" x14ac:dyDescent="0.2">
      <c r="A39" s="22"/>
      <c r="B39" s="35"/>
      <c r="C39" s="1132" t="s">
        <v>581</v>
      </c>
      <c r="D39" s="1132"/>
      <c r="E39" s="1133"/>
      <c r="F39" s="36">
        <v>0.1</v>
      </c>
      <c r="G39" s="37">
        <v>0.1</v>
      </c>
      <c r="H39" s="37">
        <v>0.1</v>
      </c>
      <c r="I39" s="37">
        <v>0.11</v>
      </c>
      <c r="J39" s="38">
        <v>0.12</v>
      </c>
      <c r="K39" s="22"/>
      <c r="L39" s="22"/>
      <c r="M39" s="22"/>
      <c r="N39" s="22"/>
      <c r="O39" s="22"/>
      <c r="P39" s="22"/>
    </row>
    <row r="40" spans="1:16" ht="39" customHeight="1" x14ac:dyDescent="0.2">
      <c r="A40" s="22"/>
      <c r="B40" s="35"/>
      <c r="C40" s="1132" t="s">
        <v>582</v>
      </c>
      <c r="D40" s="1132"/>
      <c r="E40" s="1133"/>
      <c r="F40" s="36">
        <v>0</v>
      </c>
      <c r="G40" s="37">
        <v>0</v>
      </c>
      <c r="H40" s="37">
        <v>0</v>
      </c>
      <c r="I40" s="37">
        <v>0</v>
      </c>
      <c r="J40" s="38">
        <v>0.01</v>
      </c>
      <c r="K40" s="22"/>
      <c r="L40" s="22"/>
      <c r="M40" s="22"/>
      <c r="N40" s="22"/>
      <c r="O40" s="22"/>
      <c r="P40" s="22"/>
    </row>
    <row r="41" spans="1:16" ht="39" customHeight="1" x14ac:dyDescent="0.2">
      <c r="A41" s="22"/>
      <c r="B41" s="35"/>
      <c r="C41" s="1132" t="s">
        <v>583</v>
      </c>
      <c r="D41" s="1132"/>
      <c r="E41" s="1133"/>
      <c r="F41" s="36">
        <v>0</v>
      </c>
      <c r="G41" s="37">
        <v>0</v>
      </c>
      <c r="H41" s="37">
        <v>0</v>
      </c>
      <c r="I41" s="37">
        <v>0</v>
      </c>
      <c r="J41" s="38">
        <v>0</v>
      </c>
      <c r="K41" s="22"/>
      <c r="L41" s="22"/>
      <c r="M41" s="22"/>
      <c r="N41" s="22"/>
      <c r="O41" s="22"/>
      <c r="P41" s="22"/>
    </row>
    <row r="42" spans="1:16" ht="39" customHeight="1" x14ac:dyDescent="0.2">
      <c r="A42" s="22"/>
      <c r="B42" s="39"/>
      <c r="C42" s="1132" t="s">
        <v>584</v>
      </c>
      <c r="D42" s="1132"/>
      <c r="E42" s="1133"/>
      <c r="F42" s="36" t="s">
        <v>526</v>
      </c>
      <c r="G42" s="37" t="s">
        <v>526</v>
      </c>
      <c r="H42" s="37" t="s">
        <v>526</v>
      </c>
      <c r="I42" s="37" t="s">
        <v>526</v>
      </c>
      <c r="J42" s="38" t="s">
        <v>526</v>
      </c>
      <c r="K42" s="22"/>
      <c r="L42" s="22"/>
      <c r="M42" s="22"/>
      <c r="N42" s="22"/>
      <c r="O42" s="22"/>
      <c r="P42" s="22"/>
    </row>
    <row r="43" spans="1:16" ht="39" customHeight="1" thickBot="1" x14ac:dyDescent="0.25">
      <c r="A43" s="22"/>
      <c r="B43" s="40"/>
      <c r="C43" s="1134" t="s">
        <v>585</v>
      </c>
      <c r="D43" s="1134"/>
      <c r="E43" s="1135"/>
      <c r="F43" s="41">
        <v>0.09</v>
      </c>
      <c r="G43" s="42">
        <v>0.06</v>
      </c>
      <c r="H43" s="42">
        <v>0.02</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Bn2P5ROPe7Vq/i0Xl7PBzdujxiEzxd3TUTlGHRtgvHbuHmZjENLd9+wiKtjLv4Xm8zl23YuChOzGmy9KBE2pg==" saltValue="djTVxc+cCMvyW35ZwoGv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567</v>
      </c>
      <c r="L44" s="54" t="s">
        <v>568</v>
      </c>
      <c r="M44" s="54" t="s">
        <v>569</v>
      </c>
      <c r="N44" s="54" t="s">
        <v>570</v>
      </c>
      <c r="O44" s="55" t="s">
        <v>571</v>
      </c>
      <c r="P44" s="46"/>
      <c r="Q44" s="46"/>
      <c r="R44" s="46"/>
      <c r="S44" s="46"/>
      <c r="T44" s="46"/>
      <c r="U44" s="46"/>
    </row>
    <row r="45" spans="1:21" ht="30.75" customHeight="1" x14ac:dyDescent="0.2">
      <c r="A45" s="46"/>
      <c r="B45" s="1138" t="s">
        <v>11</v>
      </c>
      <c r="C45" s="1139"/>
      <c r="D45" s="56"/>
      <c r="E45" s="1144" t="s">
        <v>12</v>
      </c>
      <c r="F45" s="1144"/>
      <c r="G45" s="1144"/>
      <c r="H45" s="1144"/>
      <c r="I45" s="1144"/>
      <c r="J45" s="1145"/>
      <c r="K45" s="57">
        <v>6173</v>
      </c>
      <c r="L45" s="58">
        <v>6183</v>
      </c>
      <c r="M45" s="58">
        <v>6237</v>
      </c>
      <c r="N45" s="58">
        <v>6345</v>
      </c>
      <c r="O45" s="59">
        <v>6602</v>
      </c>
      <c r="P45" s="46"/>
      <c r="Q45" s="46"/>
      <c r="R45" s="46"/>
      <c r="S45" s="46"/>
      <c r="T45" s="46"/>
      <c r="U45" s="46"/>
    </row>
    <row r="46" spans="1:21" ht="30.75" customHeight="1" x14ac:dyDescent="0.2">
      <c r="A46" s="46"/>
      <c r="B46" s="1140"/>
      <c r="C46" s="1141"/>
      <c r="D46" s="60"/>
      <c r="E46" s="1146" t="s">
        <v>13</v>
      </c>
      <c r="F46" s="1146"/>
      <c r="G46" s="1146"/>
      <c r="H46" s="1146"/>
      <c r="I46" s="1146"/>
      <c r="J46" s="1147"/>
      <c r="K46" s="61" t="s">
        <v>526</v>
      </c>
      <c r="L46" s="62" t="s">
        <v>526</v>
      </c>
      <c r="M46" s="62" t="s">
        <v>526</v>
      </c>
      <c r="N46" s="62" t="s">
        <v>526</v>
      </c>
      <c r="O46" s="63" t="s">
        <v>526</v>
      </c>
      <c r="P46" s="46"/>
      <c r="Q46" s="46"/>
      <c r="R46" s="46"/>
      <c r="S46" s="46"/>
      <c r="T46" s="46"/>
      <c r="U46" s="46"/>
    </row>
    <row r="47" spans="1:21" ht="30.75" customHeight="1" x14ac:dyDescent="0.2">
      <c r="A47" s="46"/>
      <c r="B47" s="1140"/>
      <c r="C47" s="1141"/>
      <c r="D47" s="60"/>
      <c r="E47" s="1146" t="s">
        <v>14</v>
      </c>
      <c r="F47" s="1146"/>
      <c r="G47" s="1146"/>
      <c r="H47" s="1146"/>
      <c r="I47" s="1146"/>
      <c r="J47" s="1147"/>
      <c r="K47" s="61" t="s">
        <v>526</v>
      </c>
      <c r="L47" s="62" t="s">
        <v>526</v>
      </c>
      <c r="M47" s="62" t="s">
        <v>526</v>
      </c>
      <c r="N47" s="62" t="s">
        <v>526</v>
      </c>
      <c r="O47" s="63" t="s">
        <v>526</v>
      </c>
      <c r="P47" s="46"/>
      <c r="Q47" s="46"/>
      <c r="R47" s="46"/>
      <c r="S47" s="46"/>
      <c r="T47" s="46"/>
      <c r="U47" s="46"/>
    </row>
    <row r="48" spans="1:21" ht="30.75" customHeight="1" x14ac:dyDescent="0.2">
      <c r="A48" s="46"/>
      <c r="B48" s="1140"/>
      <c r="C48" s="1141"/>
      <c r="D48" s="60"/>
      <c r="E48" s="1146" t="s">
        <v>15</v>
      </c>
      <c r="F48" s="1146"/>
      <c r="G48" s="1146"/>
      <c r="H48" s="1146"/>
      <c r="I48" s="1146"/>
      <c r="J48" s="1147"/>
      <c r="K48" s="61">
        <v>1482</v>
      </c>
      <c r="L48" s="62">
        <v>1363</v>
      </c>
      <c r="M48" s="62">
        <v>1288</v>
      </c>
      <c r="N48" s="62">
        <v>1298</v>
      </c>
      <c r="O48" s="63">
        <v>1261</v>
      </c>
      <c r="P48" s="46"/>
      <c r="Q48" s="46"/>
      <c r="R48" s="46"/>
      <c r="S48" s="46"/>
      <c r="T48" s="46"/>
      <c r="U48" s="46"/>
    </row>
    <row r="49" spans="1:21" ht="30.75" customHeight="1" x14ac:dyDescent="0.2">
      <c r="A49" s="46"/>
      <c r="B49" s="1140"/>
      <c r="C49" s="1141"/>
      <c r="D49" s="60"/>
      <c r="E49" s="1146" t="s">
        <v>16</v>
      </c>
      <c r="F49" s="1146"/>
      <c r="G49" s="1146"/>
      <c r="H49" s="1146"/>
      <c r="I49" s="1146"/>
      <c r="J49" s="1147"/>
      <c r="K49" s="61">
        <v>77</v>
      </c>
      <c r="L49" s="62">
        <v>76</v>
      </c>
      <c r="M49" s="62">
        <v>88</v>
      </c>
      <c r="N49" s="62">
        <v>90</v>
      </c>
      <c r="O49" s="63">
        <v>171</v>
      </c>
      <c r="P49" s="46"/>
      <c r="Q49" s="46"/>
      <c r="R49" s="46"/>
      <c r="S49" s="46"/>
      <c r="T49" s="46"/>
      <c r="U49" s="46"/>
    </row>
    <row r="50" spans="1:21" ht="30.75" customHeight="1" x14ac:dyDescent="0.2">
      <c r="A50" s="46"/>
      <c r="B50" s="1140"/>
      <c r="C50" s="1141"/>
      <c r="D50" s="60"/>
      <c r="E50" s="1146" t="s">
        <v>17</v>
      </c>
      <c r="F50" s="1146"/>
      <c r="G50" s="1146"/>
      <c r="H50" s="1146"/>
      <c r="I50" s="1146"/>
      <c r="J50" s="1147"/>
      <c r="K50" s="61">
        <v>121</v>
      </c>
      <c r="L50" s="62">
        <v>113</v>
      </c>
      <c r="M50" s="62">
        <v>104</v>
      </c>
      <c r="N50" s="62">
        <v>108</v>
      </c>
      <c r="O50" s="63">
        <v>97</v>
      </c>
      <c r="P50" s="46"/>
      <c r="Q50" s="46"/>
      <c r="R50" s="46"/>
      <c r="S50" s="46"/>
      <c r="T50" s="46"/>
      <c r="U50" s="46"/>
    </row>
    <row r="51" spans="1:21" ht="30.75" customHeight="1" x14ac:dyDescent="0.2">
      <c r="A51" s="46"/>
      <c r="B51" s="1142"/>
      <c r="C51" s="1143"/>
      <c r="D51" s="64"/>
      <c r="E51" s="1146" t="s">
        <v>18</v>
      </c>
      <c r="F51" s="1146"/>
      <c r="G51" s="1146"/>
      <c r="H51" s="1146"/>
      <c r="I51" s="1146"/>
      <c r="J51" s="1147"/>
      <c r="K51" s="61" t="s">
        <v>526</v>
      </c>
      <c r="L51" s="62">
        <v>0</v>
      </c>
      <c r="M51" s="62">
        <v>0</v>
      </c>
      <c r="N51" s="62">
        <v>0</v>
      </c>
      <c r="O51" s="63" t="s">
        <v>526</v>
      </c>
      <c r="P51" s="46"/>
      <c r="Q51" s="46"/>
      <c r="R51" s="46"/>
      <c r="S51" s="46"/>
      <c r="T51" s="46"/>
      <c r="U51" s="46"/>
    </row>
    <row r="52" spans="1:21" ht="30.75" customHeight="1" x14ac:dyDescent="0.2">
      <c r="A52" s="46"/>
      <c r="B52" s="1148" t="s">
        <v>19</v>
      </c>
      <c r="C52" s="1149"/>
      <c r="D52" s="64"/>
      <c r="E52" s="1146" t="s">
        <v>20</v>
      </c>
      <c r="F52" s="1146"/>
      <c r="G52" s="1146"/>
      <c r="H52" s="1146"/>
      <c r="I52" s="1146"/>
      <c r="J52" s="1147"/>
      <c r="K52" s="61">
        <v>5129</v>
      </c>
      <c r="L52" s="62">
        <v>5107</v>
      </c>
      <c r="M52" s="62">
        <v>5125</v>
      </c>
      <c r="N52" s="62">
        <v>5215</v>
      </c>
      <c r="O52" s="63">
        <v>5330</v>
      </c>
      <c r="P52" s="46"/>
      <c r="Q52" s="46"/>
      <c r="R52" s="46"/>
      <c r="S52" s="46"/>
      <c r="T52" s="46"/>
      <c r="U52" s="46"/>
    </row>
    <row r="53" spans="1:21" ht="30.75" customHeight="1" thickBot="1" x14ac:dyDescent="0.25">
      <c r="A53" s="46"/>
      <c r="B53" s="1150" t="s">
        <v>21</v>
      </c>
      <c r="C53" s="1151"/>
      <c r="D53" s="65"/>
      <c r="E53" s="1152" t="s">
        <v>22</v>
      </c>
      <c r="F53" s="1152"/>
      <c r="G53" s="1152"/>
      <c r="H53" s="1152"/>
      <c r="I53" s="1152"/>
      <c r="J53" s="1153"/>
      <c r="K53" s="66">
        <v>2724</v>
      </c>
      <c r="L53" s="67">
        <v>2628</v>
      </c>
      <c r="M53" s="67">
        <v>2592</v>
      </c>
      <c r="N53" s="67">
        <v>2626</v>
      </c>
      <c r="O53" s="68">
        <v>2801</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586</v>
      </c>
      <c r="P56" s="46"/>
      <c r="Q56" s="46"/>
      <c r="R56" s="46"/>
      <c r="S56" s="46"/>
      <c r="T56" s="46"/>
      <c r="U56" s="46"/>
    </row>
    <row r="57" spans="1:21" ht="31.5" customHeight="1" thickBot="1" x14ac:dyDescent="0.3">
      <c r="A57" s="46"/>
      <c r="B57" s="74"/>
      <c r="C57" s="75"/>
      <c r="D57" s="75"/>
      <c r="E57" s="76"/>
      <c r="F57" s="76"/>
      <c r="G57" s="76"/>
      <c r="H57" s="76"/>
      <c r="I57" s="76"/>
      <c r="J57" s="77" t="s">
        <v>2</v>
      </c>
      <c r="K57" s="78" t="s">
        <v>587</v>
      </c>
      <c r="L57" s="79" t="s">
        <v>588</v>
      </c>
      <c r="M57" s="79" t="s">
        <v>589</v>
      </c>
      <c r="N57" s="79" t="s">
        <v>590</v>
      </c>
      <c r="O57" s="80" t="s">
        <v>591</v>
      </c>
      <c r="P57" s="46"/>
      <c r="Q57" s="46"/>
      <c r="R57" s="46"/>
      <c r="S57" s="46"/>
      <c r="T57" s="46"/>
      <c r="U57" s="46"/>
    </row>
    <row r="58" spans="1:21" ht="31.5" customHeight="1" x14ac:dyDescent="0.2">
      <c r="B58" s="1154" t="s">
        <v>26</v>
      </c>
      <c r="C58" s="1155"/>
      <c r="D58" s="1160" t="s">
        <v>27</v>
      </c>
      <c r="E58" s="1161"/>
      <c r="F58" s="1161"/>
      <c r="G58" s="1161"/>
      <c r="H58" s="1161"/>
      <c r="I58" s="1161"/>
      <c r="J58" s="1162"/>
      <c r="K58" s="81"/>
      <c r="L58" s="82"/>
      <c r="M58" s="82"/>
      <c r="N58" s="82"/>
      <c r="O58" s="83"/>
    </row>
    <row r="59" spans="1:21" ht="31.5" customHeight="1" x14ac:dyDescent="0.2">
      <c r="B59" s="1156"/>
      <c r="C59" s="1157"/>
      <c r="D59" s="1163" t="s">
        <v>28</v>
      </c>
      <c r="E59" s="1164"/>
      <c r="F59" s="1164"/>
      <c r="G59" s="1164"/>
      <c r="H59" s="1164"/>
      <c r="I59" s="1164"/>
      <c r="J59" s="1165"/>
      <c r="K59" s="84"/>
      <c r="L59" s="85"/>
      <c r="M59" s="85"/>
      <c r="N59" s="85"/>
      <c r="O59" s="86"/>
    </row>
    <row r="60" spans="1:21" ht="31.5" customHeight="1" thickBot="1" x14ac:dyDescent="0.25">
      <c r="B60" s="1158"/>
      <c r="C60" s="1159"/>
      <c r="D60" s="1166" t="s">
        <v>29</v>
      </c>
      <c r="E60" s="1167"/>
      <c r="F60" s="1167"/>
      <c r="G60" s="1167"/>
      <c r="H60" s="1167"/>
      <c r="I60" s="1167"/>
      <c r="J60" s="1168"/>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Ah6NWfqQ7vuUjaeCLdYCV+XVowwoHV8D0h+0d4OUqWN3gG0Hxxj1kpeZfU+RgLGABDit6t5tnCCmtT0OxDF2w==" saltValue="KjJyMQ2NxUC6QfHgQw9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567</v>
      </c>
      <c r="J40" s="101" t="s">
        <v>568</v>
      </c>
      <c r="K40" s="101" t="s">
        <v>569</v>
      </c>
      <c r="L40" s="101" t="s">
        <v>570</v>
      </c>
      <c r="M40" s="102" t="s">
        <v>571</v>
      </c>
    </row>
    <row r="41" spans="2:13" ht="27.75" customHeight="1" x14ac:dyDescent="0.2">
      <c r="B41" s="1169" t="s">
        <v>32</v>
      </c>
      <c r="C41" s="1170"/>
      <c r="D41" s="103"/>
      <c r="E41" s="1175" t="s">
        <v>33</v>
      </c>
      <c r="F41" s="1175"/>
      <c r="G41" s="1175"/>
      <c r="H41" s="1176"/>
      <c r="I41" s="342">
        <v>67927</v>
      </c>
      <c r="J41" s="343">
        <v>71248</v>
      </c>
      <c r="K41" s="343">
        <v>75515</v>
      </c>
      <c r="L41" s="343">
        <v>85751</v>
      </c>
      <c r="M41" s="344">
        <v>84056</v>
      </c>
    </row>
    <row r="42" spans="2:13" ht="27.75" customHeight="1" x14ac:dyDescent="0.2">
      <c r="B42" s="1171"/>
      <c r="C42" s="1172"/>
      <c r="D42" s="104"/>
      <c r="E42" s="1177" t="s">
        <v>34</v>
      </c>
      <c r="F42" s="1177"/>
      <c r="G42" s="1177"/>
      <c r="H42" s="1178"/>
      <c r="I42" s="345">
        <v>1026</v>
      </c>
      <c r="J42" s="346">
        <v>1006</v>
      </c>
      <c r="K42" s="346">
        <v>987</v>
      </c>
      <c r="L42" s="346">
        <v>1070</v>
      </c>
      <c r="M42" s="347">
        <v>1038</v>
      </c>
    </row>
    <row r="43" spans="2:13" ht="27.75" customHeight="1" x14ac:dyDescent="0.2">
      <c r="B43" s="1171"/>
      <c r="C43" s="1172"/>
      <c r="D43" s="104"/>
      <c r="E43" s="1177" t="s">
        <v>35</v>
      </c>
      <c r="F43" s="1177"/>
      <c r="G43" s="1177"/>
      <c r="H43" s="1178"/>
      <c r="I43" s="345">
        <v>17714</v>
      </c>
      <c r="J43" s="346">
        <v>17248</v>
      </c>
      <c r="K43" s="346">
        <v>16685</v>
      </c>
      <c r="L43" s="346">
        <v>16072</v>
      </c>
      <c r="M43" s="347">
        <v>14985</v>
      </c>
    </row>
    <row r="44" spans="2:13" ht="27.75" customHeight="1" x14ac:dyDescent="0.2">
      <c r="B44" s="1171"/>
      <c r="C44" s="1172"/>
      <c r="D44" s="104"/>
      <c r="E44" s="1177" t="s">
        <v>36</v>
      </c>
      <c r="F44" s="1177"/>
      <c r="G44" s="1177"/>
      <c r="H44" s="1178"/>
      <c r="I44" s="345">
        <v>837</v>
      </c>
      <c r="J44" s="346">
        <v>794</v>
      </c>
      <c r="K44" s="346">
        <v>729</v>
      </c>
      <c r="L44" s="346">
        <v>792</v>
      </c>
      <c r="M44" s="347">
        <v>697</v>
      </c>
    </row>
    <row r="45" spans="2:13" ht="27.75" customHeight="1" x14ac:dyDescent="0.2">
      <c r="B45" s="1171"/>
      <c r="C45" s="1172"/>
      <c r="D45" s="104"/>
      <c r="E45" s="1177" t="s">
        <v>37</v>
      </c>
      <c r="F45" s="1177"/>
      <c r="G45" s="1177"/>
      <c r="H45" s="1178"/>
      <c r="I45" s="345">
        <v>8771</v>
      </c>
      <c r="J45" s="346">
        <v>9073</v>
      </c>
      <c r="K45" s="346">
        <v>8947</v>
      </c>
      <c r="L45" s="346">
        <v>8931</v>
      </c>
      <c r="M45" s="347">
        <v>8670</v>
      </c>
    </row>
    <row r="46" spans="2:13" ht="27.75" customHeight="1" x14ac:dyDescent="0.2">
      <c r="B46" s="1171"/>
      <c r="C46" s="1172"/>
      <c r="D46" s="105"/>
      <c r="E46" s="1177" t="s">
        <v>38</v>
      </c>
      <c r="F46" s="1177"/>
      <c r="G46" s="1177"/>
      <c r="H46" s="1178"/>
      <c r="I46" s="345">
        <v>2</v>
      </c>
      <c r="J46" s="346">
        <v>2</v>
      </c>
      <c r="K46" s="346">
        <v>2</v>
      </c>
      <c r="L46" s="346" t="s">
        <v>526</v>
      </c>
      <c r="M46" s="347" t="s">
        <v>526</v>
      </c>
    </row>
    <row r="47" spans="2:13" ht="27.75" customHeight="1" x14ac:dyDescent="0.2">
      <c r="B47" s="1171"/>
      <c r="C47" s="1172"/>
      <c r="D47" s="106"/>
      <c r="E47" s="1179" t="s">
        <v>39</v>
      </c>
      <c r="F47" s="1180"/>
      <c r="G47" s="1180"/>
      <c r="H47" s="1181"/>
      <c r="I47" s="345" t="s">
        <v>526</v>
      </c>
      <c r="J47" s="346" t="s">
        <v>526</v>
      </c>
      <c r="K47" s="346" t="s">
        <v>526</v>
      </c>
      <c r="L47" s="346" t="s">
        <v>526</v>
      </c>
      <c r="M47" s="347" t="s">
        <v>526</v>
      </c>
    </row>
    <row r="48" spans="2:13" ht="27.75" customHeight="1" x14ac:dyDescent="0.2">
      <c r="B48" s="1171"/>
      <c r="C48" s="1172"/>
      <c r="D48" s="104"/>
      <c r="E48" s="1177" t="s">
        <v>40</v>
      </c>
      <c r="F48" s="1177"/>
      <c r="G48" s="1177"/>
      <c r="H48" s="1178"/>
      <c r="I48" s="345" t="s">
        <v>526</v>
      </c>
      <c r="J48" s="346" t="s">
        <v>526</v>
      </c>
      <c r="K48" s="346" t="s">
        <v>526</v>
      </c>
      <c r="L48" s="346" t="s">
        <v>526</v>
      </c>
      <c r="M48" s="347" t="s">
        <v>526</v>
      </c>
    </row>
    <row r="49" spans="2:13" ht="27.75" customHeight="1" x14ac:dyDescent="0.2">
      <c r="B49" s="1173"/>
      <c r="C49" s="1174"/>
      <c r="D49" s="104"/>
      <c r="E49" s="1177" t="s">
        <v>41</v>
      </c>
      <c r="F49" s="1177"/>
      <c r="G49" s="1177"/>
      <c r="H49" s="1178"/>
      <c r="I49" s="345" t="s">
        <v>526</v>
      </c>
      <c r="J49" s="346" t="s">
        <v>526</v>
      </c>
      <c r="K49" s="346" t="s">
        <v>526</v>
      </c>
      <c r="L49" s="346" t="s">
        <v>526</v>
      </c>
      <c r="M49" s="347" t="s">
        <v>526</v>
      </c>
    </row>
    <row r="50" spans="2:13" ht="27.75" customHeight="1" x14ac:dyDescent="0.2">
      <c r="B50" s="1182" t="s">
        <v>42</v>
      </c>
      <c r="C50" s="1183"/>
      <c r="D50" s="107"/>
      <c r="E50" s="1177" t="s">
        <v>43</v>
      </c>
      <c r="F50" s="1177"/>
      <c r="G50" s="1177"/>
      <c r="H50" s="1178"/>
      <c r="I50" s="345">
        <v>9080</v>
      </c>
      <c r="J50" s="346">
        <v>8819</v>
      </c>
      <c r="K50" s="346">
        <v>8903</v>
      </c>
      <c r="L50" s="346">
        <v>11045</v>
      </c>
      <c r="M50" s="347">
        <v>12096</v>
      </c>
    </row>
    <row r="51" spans="2:13" ht="27.75" customHeight="1" x14ac:dyDescent="0.2">
      <c r="B51" s="1171"/>
      <c r="C51" s="1172"/>
      <c r="D51" s="104"/>
      <c r="E51" s="1177" t="s">
        <v>44</v>
      </c>
      <c r="F51" s="1177"/>
      <c r="G51" s="1177"/>
      <c r="H51" s="1178"/>
      <c r="I51" s="345">
        <v>796</v>
      </c>
      <c r="J51" s="346">
        <v>681</v>
      </c>
      <c r="K51" s="346">
        <v>554</v>
      </c>
      <c r="L51" s="346">
        <v>541</v>
      </c>
      <c r="M51" s="347">
        <v>538</v>
      </c>
    </row>
    <row r="52" spans="2:13" ht="27.75" customHeight="1" x14ac:dyDescent="0.2">
      <c r="B52" s="1173"/>
      <c r="C52" s="1174"/>
      <c r="D52" s="104"/>
      <c r="E52" s="1177" t="s">
        <v>45</v>
      </c>
      <c r="F52" s="1177"/>
      <c r="G52" s="1177"/>
      <c r="H52" s="1178"/>
      <c r="I52" s="345">
        <v>60861</v>
      </c>
      <c r="J52" s="346">
        <v>63221</v>
      </c>
      <c r="K52" s="346">
        <v>66646</v>
      </c>
      <c r="L52" s="346">
        <v>74641</v>
      </c>
      <c r="M52" s="347">
        <v>71021</v>
      </c>
    </row>
    <row r="53" spans="2:13" ht="27.75" customHeight="1" thickBot="1" x14ac:dyDescent="0.25">
      <c r="B53" s="1184" t="s">
        <v>46</v>
      </c>
      <c r="C53" s="1185"/>
      <c r="D53" s="108"/>
      <c r="E53" s="1186" t="s">
        <v>47</v>
      </c>
      <c r="F53" s="1186"/>
      <c r="G53" s="1186"/>
      <c r="H53" s="1187"/>
      <c r="I53" s="348">
        <v>25540</v>
      </c>
      <c r="J53" s="349">
        <v>26650</v>
      </c>
      <c r="K53" s="349">
        <v>26762</v>
      </c>
      <c r="L53" s="349">
        <v>26388</v>
      </c>
      <c r="M53" s="350">
        <v>25791</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dJ7UdRSGpZPUwhE65y2+X2MqC3/6RoCFCry4Ifx/6pxigTbRqkoP+usNSvwTXOmr1ChyHb0IFDF+PfFqjjFfEg==" saltValue="YA7Bd9PNjmG3dhmHTIl3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569</v>
      </c>
      <c r="G54" s="117" t="s">
        <v>570</v>
      </c>
      <c r="H54" s="118" t="s">
        <v>571</v>
      </c>
    </row>
    <row r="55" spans="2:8" ht="52.5" customHeight="1" x14ac:dyDescent="0.2">
      <c r="B55" s="119"/>
      <c r="C55" s="1196" t="s">
        <v>50</v>
      </c>
      <c r="D55" s="1196"/>
      <c r="E55" s="1197"/>
      <c r="F55" s="120">
        <v>1955</v>
      </c>
      <c r="G55" s="120">
        <v>3455</v>
      </c>
      <c r="H55" s="121">
        <v>3459</v>
      </c>
    </row>
    <row r="56" spans="2:8" ht="52.5" customHeight="1" x14ac:dyDescent="0.2">
      <c r="B56" s="122"/>
      <c r="C56" s="1198" t="s">
        <v>51</v>
      </c>
      <c r="D56" s="1198"/>
      <c r="E56" s="1199"/>
      <c r="F56" s="123">
        <v>707</v>
      </c>
      <c r="G56" s="123">
        <v>1908</v>
      </c>
      <c r="H56" s="124">
        <v>3046</v>
      </c>
    </row>
    <row r="57" spans="2:8" ht="53.25" customHeight="1" x14ac:dyDescent="0.2">
      <c r="B57" s="122"/>
      <c r="C57" s="1200" t="s">
        <v>52</v>
      </c>
      <c r="D57" s="1200"/>
      <c r="E57" s="1201"/>
      <c r="F57" s="125">
        <v>5722</v>
      </c>
      <c r="G57" s="125">
        <v>5643</v>
      </c>
      <c r="H57" s="126">
        <v>4963</v>
      </c>
    </row>
    <row r="58" spans="2:8" ht="45.75" customHeight="1" x14ac:dyDescent="0.2">
      <c r="B58" s="127"/>
      <c r="C58" s="1188" t="s">
        <v>597</v>
      </c>
      <c r="D58" s="1189"/>
      <c r="E58" s="1190"/>
      <c r="F58" s="128">
        <v>1173</v>
      </c>
      <c r="G58" s="128">
        <v>1169</v>
      </c>
      <c r="H58" s="129">
        <v>1871</v>
      </c>
    </row>
    <row r="59" spans="2:8" ht="45.75" customHeight="1" x14ac:dyDescent="0.2">
      <c r="B59" s="127"/>
      <c r="C59" s="1188" t="s">
        <v>598</v>
      </c>
      <c r="D59" s="1189"/>
      <c r="E59" s="1190"/>
      <c r="F59" s="128">
        <v>623</v>
      </c>
      <c r="G59" s="128">
        <v>987</v>
      </c>
      <c r="H59" s="129">
        <v>1031</v>
      </c>
    </row>
    <row r="60" spans="2:8" ht="45.75" customHeight="1" x14ac:dyDescent="0.2">
      <c r="B60" s="127"/>
      <c r="C60" s="1188" t="s">
        <v>599</v>
      </c>
      <c r="D60" s="1189"/>
      <c r="E60" s="1190"/>
      <c r="F60" s="128">
        <v>1000</v>
      </c>
      <c r="G60" s="128">
        <v>720</v>
      </c>
      <c r="H60" s="129">
        <v>482</v>
      </c>
    </row>
    <row r="61" spans="2:8" ht="45.75" customHeight="1" x14ac:dyDescent="0.2">
      <c r="B61" s="127"/>
      <c r="C61" s="1188" t="s">
        <v>600</v>
      </c>
      <c r="D61" s="1189"/>
      <c r="E61" s="1190"/>
      <c r="F61" s="128">
        <v>372</v>
      </c>
      <c r="G61" s="128">
        <v>372</v>
      </c>
      <c r="H61" s="129">
        <v>373</v>
      </c>
    </row>
    <row r="62" spans="2:8" ht="45.75" customHeight="1" thickBot="1" x14ac:dyDescent="0.25">
      <c r="B62" s="130"/>
      <c r="C62" s="1191" t="s">
        <v>601</v>
      </c>
      <c r="D62" s="1192"/>
      <c r="E62" s="1193"/>
      <c r="F62" s="131">
        <v>140</v>
      </c>
      <c r="G62" s="131">
        <v>210</v>
      </c>
      <c r="H62" s="132">
        <v>280</v>
      </c>
    </row>
    <row r="63" spans="2:8" ht="52.5" customHeight="1" thickBot="1" x14ac:dyDescent="0.25">
      <c r="B63" s="133"/>
      <c r="C63" s="1194" t="s">
        <v>53</v>
      </c>
      <c r="D63" s="1194"/>
      <c r="E63" s="1195"/>
      <c r="F63" s="134">
        <v>8384</v>
      </c>
      <c r="G63" s="134">
        <v>11006</v>
      </c>
      <c r="H63" s="135">
        <v>11469</v>
      </c>
    </row>
    <row r="64" spans="2:8" ht="13" x14ac:dyDescent="0.2"/>
  </sheetData>
  <sheetProtection algorithmName="SHA-512" hashValue="GnOA6sz3j3WbPjHqocBpI5sjrgekJkz0ABcyNal6y99hfioEjI2HE/IQ/6fkBg61sVg7yAdvABhlEw0Up3B3Ng==" saltValue="mw9JJYYAjAjeRJ3IrL7o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6D2DD-E3F4-4700-A3FD-1DE59D4530C1}">
  <sheetPr>
    <pageSetUpPr fitToPage="1"/>
  </sheetPr>
  <dimension ref="A1:DE85"/>
  <sheetViews>
    <sheetView showGridLines="0" zoomScale="90" zoomScaleNormal="9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609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610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611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612</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567</v>
      </c>
      <c r="BQ50" s="1226"/>
      <c r="BR50" s="1226"/>
      <c r="BS50" s="1226"/>
      <c r="BT50" s="1226"/>
      <c r="BU50" s="1226"/>
      <c r="BV50" s="1226"/>
      <c r="BW50" s="1226"/>
      <c r="BX50" s="1226" t="s">
        <v>568</v>
      </c>
      <c r="BY50" s="1226"/>
      <c r="BZ50" s="1226"/>
      <c r="CA50" s="1226"/>
      <c r="CB50" s="1226"/>
      <c r="CC50" s="1226"/>
      <c r="CD50" s="1226"/>
      <c r="CE50" s="1226"/>
      <c r="CF50" s="1226" t="s">
        <v>569</v>
      </c>
      <c r="CG50" s="1226"/>
      <c r="CH50" s="1226"/>
      <c r="CI50" s="1226"/>
      <c r="CJ50" s="1226"/>
      <c r="CK50" s="1226"/>
      <c r="CL50" s="1226"/>
      <c r="CM50" s="1226"/>
      <c r="CN50" s="1226" t="s">
        <v>570</v>
      </c>
      <c r="CO50" s="1226"/>
      <c r="CP50" s="1226"/>
      <c r="CQ50" s="1226"/>
      <c r="CR50" s="1226"/>
      <c r="CS50" s="1226"/>
      <c r="CT50" s="1226"/>
      <c r="CU50" s="1226"/>
      <c r="CV50" s="1226" t="s">
        <v>571</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613</v>
      </c>
      <c r="AO51" s="1230"/>
      <c r="AP51" s="1230"/>
      <c r="AQ51" s="1230"/>
      <c r="AR51" s="1230"/>
      <c r="AS51" s="1230"/>
      <c r="AT51" s="1230"/>
      <c r="AU51" s="1230"/>
      <c r="AV51" s="1230"/>
      <c r="AW51" s="1230"/>
      <c r="AX51" s="1230"/>
      <c r="AY51" s="1230"/>
      <c r="AZ51" s="1230"/>
      <c r="BA51" s="1230"/>
      <c r="BB51" s="1230" t="s">
        <v>614</v>
      </c>
      <c r="BC51" s="1230"/>
      <c r="BD51" s="1230"/>
      <c r="BE51" s="1230"/>
      <c r="BF51" s="1230"/>
      <c r="BG51" s="1230"/>
      <c r="BH51" s="1230"/>
      <c r="BI51" s="1230"/>
      <c r="BJ51" s="1230"/>
      <c r="BK51" s="1230"/>
      <c r="BL51" s="1230"/>
      <c r="BM51" s="1230"/>
      <c r="BN51" s="1230"/>
      <c r="BO51" s="1230"/>
      <c r="BP51" s="1231">
        <v>91.3</v>
      </c>
      <c r="BQ51" s="1231"/>
      <c r="BR51" s="1231"/>
      <c r="BS51" s="1231"/>
      <c r="BT51" s="1231"/>
      <c r="BU51" s="1231"/>
      <c r="BV51" s="1231"/>
      <c r="BW51" s="1231"/>
      <c r="BX51" s="1231">
        <v>95.9</v>
      </c>
      <c r="BY51" s="1231"/>
      <c r="BZ51" s="1231"/>
      <c r="CA51" s="1231"/>
      <c r="CB51" s="1231"/>
      <c r="CC51" s="1231"/>
      <c r="CD51" s="1231"/>
      <c r="CE51" s="1231"/>
      <c r="CF51" s="1231">
        <v>94.7</v>
      </c>
      <c r="CG51" s="1231"/>
      <c r="CH51" s="1231"/>
      <c r="CI51" s="1231"/>
      <c r="CJ51" s="1231"/>
      <c r="CK51" s="1231"/>
      <c r="CL51" s="1231"/>
      <c r="CM51" s="1231"/>
      <c r="CN51" s="1231">
        <v>90.3</v>
      </c>
      <c r="CO51" s="1231"/>
      <c r="CP51" s="1231"/>
      <c r="CQ51" s="1231"/>
      <c r="CR51" s="1231"/>
      <c r="CS51" s="1231"/>
      <c r="CT51" s="1231"/>
      <c r="CU51" s="1231"/>
      <c r="CV51" s="1231">
        <v>90.1</v>
      </c>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615</v>
      </c>
      <c r="BC53" s="1230"/>
      <c r="BD53" s="1230"/>
      <c r="BE53" s="1230"/>
      <c r="BF53" s="1230"/>
      <c r="BG53" s="1230"/>
      <c r="BH53" s="1230"/>
      <c r="BI53" s="1230"/>
      <c r="BJ53" s="1230"/>
      <c r="BK53" s="1230"/>
      <c r="BL53" s="1230"/>
      <c r="BM53" s="1230"/>
      <c r="BN53" s="1230"/>
      <c r="BO53" s="1230"/>
      <c r="BP53" s="1231">
        <v>54.5</v>
      </c>
      <c r="BQ53" s="1231"/>
      <c r="BR53" s="1231"/>
      <c r="BS53" s="1231"/>
      <c r="BT53" s="1231"/>
      <c r="BU53" s="1231"/>
      <c r="BV53" s="1231"/>
      <c r="BW53" s="1231"/>
      <c r="BX53" s="1231">
        <v>55.5</v>
      </c>
      <c r="BY53" s="1231"/>
      <c r="BZ53" s="1231"/>
      <c r="CA53" s="1231"/>
      <c r="CB53" s="1231"/>
      <c r="CC53" s="1231"/>
      <c r="CD53" s="1231"/>
      <c r="CE53" s="1231"/>
      <c r="CF53" s="1231">
        <v>56.7</v>
      </c>
      <c r="CG53" s="1231"/>
      <c r="CH53" s="1231"/>
      <c r="CI53" s="1231"/>
      <c r="CJ53" s="1231"/>
      <c r="CK53" s="1231"/>
      <c r="CL53" s="1231"/>
      <c r="CM53" s="1231"/>
      <c r="CN53" s="1231">
        <v>55.1</v>
      </c>
      <c r="CO53" s="1231"/>
      <c r="CP53" s="1231"/>
      <c r="CQ53" s="1231"/>
      <c r="CR53" s="1231"/>
      <c r="CS53" s="1231"/>
      <c r="CT53" s="1231"/>
      <c r="CU53" s="1231"/>
      <c r="CV53" s="1231">
        <v>54.8</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616</v>
      </c>
      <c r="AO55" s="1226"/>
      <c r="AP55" s="1226"/>
      <c r="AQ55" s="1226"/>
      <c r="AR55" s="1226"/>
      <c r="AS55" s="1226"/>
      <c r="AT55" s="1226"/>
      <c r="AU55" s="1226"/>
      <c r="AV55" s="1226"/>
      <c r="AW55" s="1226"/>
      <c r="AX55" s="1226"/>
      <c r="AY55" s="1226"/>
      <c r="AZ55" s="1226"/>
      <c r="BA55" s="1226"/>
      <c r="BB55" s="1230" t="s">
        <v>614</v>
      </c>
      <c r="BC55" s="1230"/>
      <c r="BD55" s="1230"/>
      <c r="BE55" s="1230"/>
      <c r="BF55" s="1230"/>
      <c r="BG55" s="1230"/>
      <c r="BH55" s="1230"/>
      <c r="BI55" s="1230"/>
      <c r="BJ55" s="1230"/>
      <c r="BK55" s="1230"/>
      <c r="BL55" s="1230"/>
      <c r="BM55" s="1230"/>
      <c r="BN55" s="1230"/>
      <c r="BO55" s="1230"/>
      <c r="BP55" s="1231">
        <v>47.2</v>
      </c>
      <c r="BQ55" s="1231"/>
      <c r="BR55" s="1231"/>
      <c r="BS55" s="1231"/>
      <c r="BT55" s="1231"/>
      <c r="BU55" s="1231"/>
      <c r="BV55" s="1231"/>
      <c r="BW55" s="1231"/>
      <c r="BX55" s="1231">
        <v>49.5</v>
      </c>
      <c r="BY55" s="1231"/>
      <c r="BZ55" s="1231"/>
      <c r="CA55" s="1231"/>
      <c r="CB55" s="1231"/>
      <c r="CC55" s="1231"/>
      <c r="CD55" s="1231"/>
      <c r="CE55" s="1231"/>
      <c r="CF55" s="1231">
        <v>46.9</v>
      </c>
      <c r="CG55" s="1231"/>
      <c r="CH55" s="1231"/>
      <c r="CI55" s="1231"/>
      <c r="CJ55" s="1231"/>
      <c r="CK55" s="1231"/>
      <c r="CL55" s="1231"/>
      <c r="CM55" s="1231"/>
      <c r="CN55" s="1231">
        <v>45.3</v>
      </c>
      <c r="CO55" s="1231"/>
      <c r="CP55" s="1231"/>
      <c r="CQ55" s="1231"/>
      <c r="CR55" s="1231"/>
      <c r="CS55" s="1231"/>
      <c r="CT55" s="1231"/>
      <c r="CU55" s="1231"/>
      <c r="CV55" s="1231">
        <v>38.9</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615</v>
      </c>
      <c r="BC57" s="1230"/>
      <c r="BD57" s="1230"/>
      <c r="BE57" s="1230"/>
      <c r="BF57" s="1230"/>
      <c r="BG57" s="1230"/>
      <c r="BH57" s="1230"/>
      <c r="BI57" s="1230"/>
      <c r="BJ57" s="1230"/>
      <c r="BK57" s="1230"/>
      <c r="BL57" s="1230"/>
      <c r="BM57" s="1230"/>
      <c r="BN57" s="1230"/>
      <c r="BO57" s="1230"/>
      <c r="BP57" s="1231">
        <v>59.8</v>
      </c>
      <c r="BQ57" s="1231"/>
      <c r="BR57" s="1231"/>
      <c r="BS57" s="1231"/>
      <c r="BT57" s="1231"/>
      <c r="BU57" s="1231"/>
      <c r="BV57" s="1231"/>
      <c r="BW57" s="1231"/>
      <c r="BX57" s="1231">
        <v>60.9</v>
      </c>
      <c r="BY57" s="1231"/>
      <c r="BZ57" s="1231"/>
      <c r="CA57" s="1231"/>
      <c r="CB57" s="1231"/>
      <c r="CC57" s="1231"/>
      <c r="CD57" s="1231"/>
      <c r="CE57" s="1231"/>
      <c r="CF57" s="1231">
        <v>61.2</v>
      </c>
      <c r="CG57" s="1231"/>
      <c r="CH57" s="1231"/>
      <c r="CI57" s="1231"/>
      <c r="CJ57" s="1231"/>
      <c r="CK57" s="1231"/>
      <c r="CL57" s="1231"/>
      <c r="CM57" s="1231"/>
      <c r="CN57" s="1231">
        <v>64</v>
      </c>
      <c r="CO57" s="1231"/>
      <c r="CP57" s="1231"/>
      <c r="CQ57" s="1231"/>
      <c r="CR57" s="1231"/>
      <c r="CS57" s="1231"/>
      <c r="CT57" s="1231"/>
      <c r="CU57" s="1231"/>
      <c r="CV57" s="1231">
        <v>65.400000000000006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617</v>
      </c>
    </row>
    <row r="64" spans="1:109" ht="13" x14ac:dyDescent="0.2">
      <c r="B64" s="259"/>
      <c r="G64" s="1208"/>
      <c r="I64" s="1240"/>
      <c r="J64" s="1240"/>
      <c r="K64" s="1240"/>
      <c r="L64" s="1240"/>
      <c r="M64" s="1240"/>
      <c r="N64" s="1241"/>
      <c r="AM64" s="1208"/>
      <c r="AN64" s="1208" t="s">
        <v>610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618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612</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567</v>
      </c>
      <c r="BQ72" s="1226"/>
      <c r="BR72" s="1226"/>
      <c r="BS72" s="1226"/>
      <c r="BT72" s="1226"/>
      <c r="BU72" s="1226"/>
      <c r="BV72" s="1226"/>
      <c r="BW72" s="1226"/>
      <c r="BX72" s="1226" t="s">
        <v>568</v>
      </c>
      <c r="BY72" s="1226"/>
      <c r="BZ72" s="1226"/>
      <c r="CA72" s="1226"/>
      <c r="CB72" s="1226"/>
      <c r="CC72" s="1226"/>
      <c r="CD72" s="1226"/>
      <c r="CE72" s="1226"/>
      <c r="CF72" s="1226" t="s">
        <v>569</v>
      </c>
      <c r="CG72" s="1226"/>
      <c r="CH72" s="1226"/>
      <c r="CI72" s="1226"/>
      <c r="CJ72" s="1226"/>
      <c r="CK72" s="1226"/>
      <c r="CL72" s="1226"/>
      <c r="CM72" s="1226"/>
      <c r="CN72" s="1226" t="s">
        <v>570</v>
      </c>
      <c r="CO72" s="1226"/>
      <c r="CP72" s="1226"/>
      <c r="CQ72" s="1226"/>
      <c r="CR72" s="1226"/>
      <c r="CS72" s="1226"/>
      <c r="CT72" s="1226"/>
      <c r="CU72" s="1226"/>
      <c r="CV72" s="1226" t="s">
        <v>571</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613</v>
      </c>
      <c r="AO73" s="1230"/>
      <c r="AP73" s="1230"/>
      <c r="AQ73" s="1230"/>
      <c r="AR73" s="1230"/>
      <c r="AS73" s="1230"/>
      <c r="AT73" s="1230"/>
      <c r="AU73" s="1230"/>
      <c r="AV73" s="1230"/>
      <c r="AW73" s="1230"/>
      <c r="AX73" s="1230"/>
      <c r="AY73" s="1230"/>
      <c r="AZ73" s="1230"/>
      <c r="BA73" s="1230"/>
      <c r="BB73" s="1230" t="s">
        <v>614</v>
      </c>
      <c r="BC73" s="1230"/>
      <c r="BD73" s="1230"/>
      <c r="BE73" s="1230"/>
      <c r="BF73" s="1230"/>
      <c r="BG73" s="1230"/>
      <c r="BH73" s="1230"/>
      <c r="BI73" s="1230"/>
      <c r="BJ73" s="1230"/>
      <c r="BK73" s="1230"/>
      <c r="BL73" s="1230"/>
      <c r="BM73" s="1230"/>
      <c r="BN73" s="1230"/>
      <c r="BO73" s="1230"/>
      <c r="BP73" s="1231">
        <v>91.3</v>
      </c>
      <c r="BQ73" s="1231"/>
      <c r="BR73" s="1231"/>
      <c r="BS73" s="1231"/>
      <c r="BT73" s="1231"/>
      <c r="BU73" s="1231"/>
      <c r="BV73" s="1231"/>
      <c r="BW73" s="1231"/>
      <c r="BX73" s="1231">
        <v>95.9</v>
      </c>
      <c r="BY73" s="1231"/>
      <c r="BZ73" s="1231"/>
      <c r="CA73" s="1231"/>
      <c r="CB73" s="1231"/>
      <c r="CC73" s="1231"/>
      <c r="CD73" s="1231"/>
      <c r="CE73" s="1231"/>
      <c r="CF73" s="1231">
        <v>94.7</v>
      </c>
      <c r="CG73" s="1231"/>
      <c r="CH73" s="1231"/>
      <c r="CI73" s="1231"/>
      <c r="CJ73" s="1231"/>
      <c r="CK73" s="1231"/>
      <c r="CL73" s="1231"/>
      <c r="CM73" s="1231"/>
      <c r="CN73" s="1231">
        <v>90.3</v>
      </c>
      <c r="CO73" s="1231"/>
      <c r="CP73" s="1231"/>
      <c r="CQ73" s="1231"/>
      <c r="CR73" s="1231"/>
      <c r="CS73" s="1231"/>
      <c r="CT73" s="1231"/>
      <c r="CU73" s="1231"/>
      <c r="CV73" s="1231">
        <v>90.1</v>
      </c>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619</v>
      </c>
      <c r="BC75" s="1230"/>
      <c r="BD75" s="1230"/>
      <c r="BE75" s="1230"/>
      <c r="BF75" s="1230"/>
      <c r="BG75" s="1230"/>
      <c r="BH75" s="1230"/>
      <c r="BI75" s="1230"/>
      <c r="BJ75" s="1230"/>
      <c r="BK75" s="1230"/>
      <c r="BL75" s="1230"/>
      <c r="BM75" s="1230"/>
      <c r="BN75" s="1230"/>
      <c r="BO75" s="1230"/>
      <c r="BP75" s="1231">
        <v>10.1</v>
      </c>
      <c r="BQ75" s="1231"/>
      <c r="BR75" s="1231"/>
      <c r="BS75" s="1231"/>
      <c r="BT75" s="1231"/>
      <c r="BU75" s="1231"/>
      <c r="BV75" s="1231"/>
      <c r="BW75" s="1231"/>
      <c r="BX75" s="1231">
        <v>9.6</v>
      </c>
      <c r="BY75" s="1231"/>
      <c r="BZ75" s="1231"/>
      <c r="CA75" s="1231"/>
      <c r="CB75" s="1231"/>
      <c r="CC75" s="1231"/>
      <c r="CD75" s="1231"/>
      <c r="CE75" s="1231"/>
      <c r="CF75" s="1231">
        <v>9.4</v>
      </c>
      <c r="CG75" s="1231"/>
      <c r="CH75" s="1231"/>
      <c r="CI75" s="1231"/>
      <c r="CJ75" s="1231"/>
      <c r="CK75" s="1231"/>
      <c r="CL75" s="1231"/>
      <c r="CM75" s="1231"/>
      <c r="CN75" s="1231">
        <v>9.1999999999999993</v>
      </c>
      <c r="CO75" s="1231"/>
      <c r="CP75" s="1231"/>
      <c r="CQ75" s="1231"/>
      <c r="CR75" s="1231"/>
      <c r="CS75" s="1231"/>
      <c r="CT75" s="1231"/>
      <c r="CU75" s="1231"/>
      <c r="CV75" s="1231">
        <v>9.3000000000000007</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616</v>
      </c>
      <c r="AO77" s="1226"/>
      <c r="AP77" s="1226"/>
      <c r="AQ77" s="1226"/>
      <c r="AR77" s="1226"/>
      <c r="AS77" s="1226"/>
      <c r="AT77" s="1226"/>
      <c r="AU77" s="1226"/>
      <c r="AV77" s="1226"/>
      <c r="AW77" s="1226"/>
      <c r="AX77" s="1226"/>
      <c r="AY77" s="1226"/>
      <c r="AZ77" s="1226"/>
      <c r="BA77" s="1226"/>
      <c r="BB77" s="1230" t="s">
        <v>614</v>
      </c>
      <c r="BC77" s="1230"/>
      <c r="BD77" s="1230"/>
      <c r="BE77" s="1230"/>
      <c r="BF77" s="1230"/>
      <c r="BG77" s="1230"/>
      <c r="BH77" s="1230"/>
      <c r="BI77" s="1230"/>
      <c r="BJ77" s="1230"/>
      <c r="BK77" s="1230"/>
      <c r="BL77" s="1230"/>
      <c r="BM77" s="1230"/>
      <c r="BN77" s="1230"/>
      <c r="BO77" s="1230"/>
      <c r="BP77" s="1231">
        <v>47.2</v>
      </c>
      <c r="BQ77" s="1231"/>
      <c r="BR77" s="1231"/>
      <c r="BS77" s="1231"/>
      <c r="BT77" s="1231"/>
      <c r="BU77" s="1231"/>
      <c r="BV77" s="1231"/>
      <c r="BW77" s="1231"/>
      <c r="BX77" s="1231">
        <v>49.5</v>
      </c>
      <c r="BY77" s="1231"/>
      <c r="BZ77" s="1231"/>
      <c r="CA77" s="1231"/>
      <c r="CB77" s="1231"/>
      <c r="CC77" s="1231"/>
      <c r="CD77" s="1231"/>
      <c r="CE77" s="1231"/>
      <c r="CF77" s="1231">
        <v>46.9</v>
      </c>
      <c r="CG77" s="1231"/>
      <c r="CH77" s="1231"/>
      <c r="CI77" s="1231"/>
      <c r="CJ77" s="1231"/>
      <c r="CK77" s="1231"/>
      <c r="CL77" s="1231"/>
      <c r="CM77" s="1231"/>
      <c r="CN77" s="1231">
        <v>45.3</v>
      </c>
      <c r="CO77" s="1231"/>
      <c r="CP77" s="1231"/>
      <c r="CQ77" s="1231"/>
      <c r="CR77" s="1231"/>
      <c r="CS77" s="1231"/>
      <c r="CT77" s="1231"/>
      <c r="CU77" s="1231"/>
      <c r="CV77" s="1231">
        <v>38.9</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619</v>
      </c>
      <c r="BC79" s="1230"/>
      <c r="BD79" s="1230"/>
      <c r="BE79" s="1230"/>
      <c r="BF79" s="1230"/>
      <c r="BG79" s="1230"/>
      <c r="BH79" s="1230"/>
      <c r="BI79" s="1230"/>
      <c r="BJ79" s="1230"/>
      <c r="BK79" s="1230"/>
      <c r="BL79" s="1230"/>
      <c r="BM79" s="1230"/>
      <c r="BN79" s="1230"/>
      <c r="BO79" s="1230"/>
      <c r="BP79" s="1231">
        <v>7.8</v>
      </c>
      <c r="BQ79" s="1231"/>
      <c r="BR79" s="1231"/>
      <c r="BS79" s="1231"/>
      <c r="BT79" s="1231"/>
      <c r="BU79" s="1231"/>
      <c r="BV79" s="1231"/>
      <c r="BW79" s="1231"/>
      <c r="BX79" s="1231">
        <v>7.6</v>
      </c>
      <c r="BY79" s="1231"/>
      <c r="BZ79" s="1231"/>
      <c r="CA79" s="1231"/>
      <c r="CB79" s="1231"/>
      <c r="CC79" s="1231"/>
      <c r="CD79" s="1231"/>
      <c r="CE79" s="1231"/>
      <c r="CF79" s="1231">
        <v>7.2</v>
      </c>
      <c r="CG79" s="1231"/>
      <c r="CH79" s="1231"/>
      <c r="CI79" s="1231"/>
      <c r="CJ79" s="1231"/>
      <c r="CK79" s="1231"/>
      <c r="CL79" s="1231"/>
      <c r="CM79" s="1231"/>
      <c r="CN79" s="1231">
        <v>7.9</v>
      </c>
      <c r="CO79" s="1231"/>
      <c r="CP79" s="1231"/>
      <c r="CQ79" s="1231"/>
      <c r="CR79" s="1231"/>
      <c r="CS79" s="1231"/>
      <c r="CT79" s="1231"/>
      <c r="CU79" s="1231"/>
      <c r="CV79" s="1231">
        <v>8.1999999999999993</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GToLnU1YnLiiYsLP4fxYaUDPezBVa++t1HYIP0BCNiC1YdtwGLQa9yyRogoEt0l3RWEBylv6qKu7e15w0FBZHw==" saltValue="BEIG0AjEqjB2mJ4n4B4f0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DD1F5-B875-4D33-B996-6DC4BEC95FA3}">
  <sheetPr>
    <pageSetUpPr fitToPage="1"/>
  </sheetPr>
  <dimension ref="A1:DR125"/>
  <sheetViews>
    <sheetView showGridLines="0" zoomScale="90" zoomScaleNormal="9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514</v>
      </c>
    </row>
  </sheetData>
  <sheetProtection algorithmName="SHA-512" hashValue="RoB/jSRjSVazer0JF2g61J1yACnN8jDigxIHRQIYUv0o091k4XZyLgi1Qzbxd87rGGMDNI3jAirKs4AcZI3Z3A==" saltValue="k8PdbOQY3cJD+DzPC0Nag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10A79-C45A-434D-9D7E-25F196A7E8D0}">
  <sheetPr>
    <pageSetUpPr fitToPage="1"/>
  </sheetPr>
  <dimension ref="A1:DR125"/>
  <sheetViews>
    <sheetView showGridLines="0" zoomScale="90" zoomScaleNormal="9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514</v>
      </c>
    </row>
  </sheetData>
  <sheetProtection algorithmName="SHA-512" hashValue="zqUbr76nk1huNpMpQ+jQ39ccoqktGFUxrR9TgjJzH7KmWkwiFnAJIoY8bQs+xPVJTRONq1wwLss3OAL143uHbA==" saltValue="GdwyOvw2dUEkSvw6q46EJ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564</v>
      </c>
      <c r="G2" s="149"/>
      <c r="H2" s="150"/>
    </row>
    <row r="3" spans="1:8" x14ac:dyDescent="0.2">
      <c r="A3" s="146" t="s">
        <v>557</v>
      </c>
      <c r="B3" s="151"/>
      <c r="C3" s="152"/>
      <c r="D3" s="153">
        <v>114564</v>
      </c>
      <c r="E3" s="154"/>
      <c r="F3" s="155">
        <v>66863</v>
      </c>
      <c r="G3" s="156"/>
      <c r="H3" s="157"/>
    </row>
    <row r="4" spans="1:8" x14ac:dyDescent="0.2">
      <c r="A4" s="158"/>
      <c r="B4" s="159"/>
      <c r="C4" s="160"/>
      <c r="D4" s="161">
        <v>25408</v>
      </c>
      <c r="E4" s="162"/>
      <c r="F4" s="163">
        <v>32770</v>
      </c>
      <c r="G4" s="164"/>
      <c r="H4" s="165"/>
    </row>
    <row r="5" spans="1:8" x14ac:dyDescent="0.2">
      <c r="A5" s="146" t="s">
        <v>559</v>
      </c>
      <c r="B5" s="151"/>
      <c r="C5" s="152"/>
      <c r="D5" s="153">
        <v>66845</v>
      </c>
      <c r="E5" s="154"/>
      <c r="F5" s="155">
        <v>72051</v>
      </c>
      <c r="G5" s="156"/>
      <c r="H5" s="157"/>
    </row>
    <row r="6" spans="1:8" x14ac:dyDescent="0.2">
      <c r="A6" s="158"/>
      <c r="B6" s="159"/>
      <c r="C6" s="160"/>
      <c r="D6" s="161">
        <v>32647</v>
      </c>
      <c r="E6" s="162"/>
      <c r="F6" s="163">
        <v>34140</v>
      </c>
      <c r="G6" s="164"/>
      <c r="H6" s="165"/>
    </row>
    <row r="7" spans="1:8" x14ac:dyDescent="0.2">
      <c r="A7" s="146" t="s">
        <v>560</v>
      </c>
      <c r="B7" s="151"/>
      <c r="C7" s="152"/>
      <c r="D7" s="153">
        <v>58608</v>
      </c>
      <c r="E7" s="154"/>
      <c r="F7" s="155">
        <v>72756</v>
      </c>
      <c r="G7" s="156"/>
      <c r="H7" s="157"/>
    </row>
    <row r="8" spans="1:8" x14ac:dyDescent="0.2">
      <c r="A8" s="158"/>
      <c r="B8" s="159"/>
      <c r="C8" s="160"/>
      <c r="D8" s="161">
        <v>33163</v>
      </c>
      <c r="E8" s="162"/>
      <c r="F8" s="163">
        <v>32117</v>
      </c>
      <c r="G8" s="164"/>
      <c r="H8" s="165"/>
    </row>
    <row r="9" spans="1:8" x14ac:dyDescent="0.2">
      <c r="A9" s="146" t="s">
        <v>561</v>
      </c>
      <c r="B9" s="151"/>
      <c r="C9" s="152"/>
      <c r="D9" s="153">
        <v>58154</v>
      </c>
      <c r="E9" s="154"/>
      <c r="F9" s="155">
        <v>62281</v>
      </c>
      <c r="G9" s="156"/>
      <c r="H9" s="157"/>
    </row>
    <row r="10" spans="1:8" x14ac:dyDescent="0.2">
      <c r="A10" s="158"/>
      <c r="B10" s="159"/>
      <c r="C10" s="160"/>
      <c r="D10" s="161">
        <v>33237</v>
      </c>
      <c r="E10" s="162"/>
      <c r="F10" s="163">
        <v>38152</v>
      </c>
      <c r="G10" s="164"/>
      <c r="H10" s="165"/>
    </row>
    <row r="11" spans="1:8" x14ac:dyDescent="0.2">
      <c r="A11" s="146" t="s">
        <v>562</v>
      </c>
      <c r="B11" s="151"/>
      <c r="C11" s="152"/>
      <c r="D11" s="153">
        <v>45006</v>
      </c>
      <c r="E11" s="154"/>
      <c r="F11" s="155">
        <v>58940</v>
      </c>
      <c r="G11" s="156"/>
      <c r="H11" s="157"/>
    </row>
    <row r="12" spans="1:8" x14ac:dyDescent="0.2">
      <c r="A12" s="158"/>
      <c r="B12" s="159"/>
      <c r="C12" s="166"/>
      <c r="D12" s="161">
        <v>26231</v>
      </c>
      <c r="E12" s="162"/>
      <c r="F12" s="163">
        <v>33486</v>
      </c>
      <c r="G12" s="164"/>
      <c r="H12" s="165"/>
    </row>
    <row r="13" spans="1:8" x14ac:dyDescent="0.2">
      <c r="A13" s="146"/>
      <c r="B13" s="151"/>
      <c r="C13" s="152"/>
      <c r="D13" s="153">
        <v>68635</v>
      </c>
      <c r="E13" s="154"/>
      <c r="F13" s="155">
        <v>66578</v>
      </c>
      <c r="G13" s="167"/>
      <c r="H13" s="157"/>
    </row>
    <row r="14" spans="1:8" x14ac:dyDescent="0.2">
      <c r="A14" s="158"/>
      <c r="B14" s="159"/>
      <c r="C14" s="160"/>
      <c r="D14" s="161">
        <v>30137</v>
      </c>
      <c r="E14" s="162"/>
      <c r="F14" s="163">
        <v>34133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3.49</v>
      </c>
      <c r="C19" s="168">
        <f>ROUND(VALUE(SUBSTITUTE(実質収支比率等に係る経年分析!G$48,"▲","-")),2)</f>
        <v>2.1800000000000002</v>
      </c>
      <c r="D19" s="168">
        <f>ROUND(VALUE(SUBSTITUTE(実質収支比率等に係る経年分析!H$48,"▲","-")),2)</f>
        <v>3.9</v>
      </c>
      <c r="E19" s="168">
        <f>ROUND(VALUE(SUBSTITUTE(実質収支比率等に係る経年分析!I$48,"▲","-")),2)</f>
        <v>4.46</v>
      </c>
      <c r="F19" s="168">
        <f>ROUND(VALUE(SUBSTITUTE(実質収支比率等に係る経年分析!J$48,"▲","-")),2)</f>
        <v>4.53</v>
      </c>
    </row>
    <row r="20" spans="1:11" x14ac:dyDescent="0.2">
      <c r="A20" s="168" t="s">
        <v>57</v>
      </c>
      <c r="B20" s="168">
        <f>ROUND(VALUE(SUBSTITUTE(実質収支比率等に係る経年分析!F$47,"▲","-")),2)</f>
        <v>7.12</v>
      </c>
      <c r="C20" s="168">
        <f>ROUND(VALUE(SUBSTITUTE(実質収支比率等に係る経年分析!G$47,"▲","-")),2)</f>
        <v>7.18</v>
      </c>
      <c r="D20" s="168">
        <f>ROUND(VALUE(SUBSTITUTE(実質収支比率等に係る経年分析!H$47,"▲","-")),2)</f>
        <v>5.88</v>
      </c>
      <c r="E20" s="168">
        <f>ROUND(VALUE(SUBSTITUTE(実質収支比率等に係る経年分析!I$47,"▲","-")),2)</f>
        <v>10.07</v>
      </c>
      <c r="F20" s="168">
        <f>ROUND(VALUE(SUBSTITUTE(実質収支比率等に係る経年分析!J$47,"▲","-")),2)</f>
        <v>10.220000000000001</v>
      </c>
    </row>
    <row r="21" spans="1:11" x14ac:dyDescent="0.2">
      <c r="A21" s="168" t="s">
        <v>58</v>
      </c>
      <c r="B21" s="168">
        <f>IF(ISNUMBER(VALUE(SUBSTITUTE(実質収支比率等に係る経年分析!F$49,"▲","-"))),ROUND(VALUE(SUBSTITUTE(実質収支比率等に係る経年分析!F$49,"▲","-")),2),NA())</f>
        <v>-1.65</v>
      </c>
      <c r="C21" s="168">
        <f>IF(ISNUMBER(VALUE(SUBSTITUTE(実質収支比率等に係る経年分析!G$49,"▲","-"))),ROUND(VALUE(SUBSTITUTE(実質収支比率等に係る経年分析!G$49,"▲","-")),2),NA())</f>
        <v>-1.32</v>
      </c>
      <c r="D21" s="168">
        <f>IF(ISNUMBER(VALUE(SUBSTITUTE(実質収支比率等に係る経年分析!H$49,"▲","-"))),ROUND(VALUE(SUBSTITUTE(実質収支比率等に係る経年分析!H$49,"▲","-")),2),NA())</f>
        <v>0.66</v>
      </c>
      <c r="E21" s="168">
        <f>IF(ISNUMBER(VALUE(SUBSTITUTE(実質収支比率等に係る経年分析!I$49,"▲","-"))),ROUND(VALUE(SUBSTITUTE(実質収支比率等に係る経年分析!I$49,"▲","-")),2),NA())</f>
        <v>5.0599999999999996</v>
      </c>
      <c r="F21" s="168">
        <f>IF(ISNUMBER(VALUE(SUBSTITUTE(実質収支比率等に係る経年分析!J$49,"▲","-"))),ROUND(VALUE(SUBSTITUTE(実質収支比率等に係る経年分析!J$49,"▲","-")),2),NA())</f>
        <v>0.02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ケーブルテレビ事業特別会計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農業集落排水処理施設事業特別会計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1.58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1.72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1.82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v>
      </c>
    </row>
    <row r="33" spans="1:16" x14ac:dyDescent="0.2">
      <c r="A33" s="169" t="str">
        <f>IF(連結実質赤字比率に係る赤字・黒字の構成分析!C$37="",NA(),連結実質赤字比率に係る赤字・黒字の構成分析!C$37)</f>
        <v>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1.41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2.12</v>
      </c>
    </row>
    <row r="34" spans="1:16" x14ac:dyDescent="0.2">
      <c r="A34" s="169" t="str">
        <f>IF(連結実質赤字比率に係る赤字・黒字の構成分析!C$36="",NA(),連結実質赤字比率に係る赤字・黒字の構成分析!C$36)</f>
        <v>国民健康保険特別会計</v>
      </c>
      <c r="B34" s="169">
        <f>IF(ROUND(VALUE(SUBSTITUTE(連結実質赤字比率に係る赤字・黒字の構成分析!F$36,"▲", "-")), 2) &lt; 0, ABS(ROUND(VALUE(SUBSTITUTE(連結実質赤字比率に係る赤字・黒字の構成分析!F$36,"▲", "-")), 2)), NA())</f>
        <v>1.28</v>
      </c>
      <c r="C34" s="169" t="e">
        <f>IF(ROUND(VALUE(SUBSTITUTE(連結実質赤字比率に係る赤字・黒字の構成分析!F$36,"▲", "-")), 2) &gt;= 0, ABS(ROUND(VALUE(SUBSTITUTE(連結実質赤字比率に係る赤字・黒字の構成分析!F$36,"▲", "-")), 2)), NA())</f>
        <v>#N/A</v>
      </c>
      <c r="D34" s="169">
        <f>IF(ROUND(VALUE(SUBSTITUTE(連結実質赤字比率に係る赤字・黒字の構成分析!G$36,"▲", "-")), 2) &lt; 0, ABS(ROUND(VALUE(SUBSTITUTE(連結実質赤字比率に係る赤字・黒字の構成分析!G$36,"▲", "-")), 2)), NA())</f>
        <v>0.15</v>
      </c>
      <c r="E34" s="169" t="e">
        <f>IF(ROUND(VALUE(SUBSTITUTE(連結実質赤字比率に係る赤字・黒字の構成分析!G$36,"▲", "-")), 2) &gt;= 0, ABS(ROUND(VALUE(SUBSTITUTE(連結実質赤字比率に係る赤字・黒字の構成分析!G$36,"▲", "-")), 2)), NA())</f>
        <v>#N/A</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2.0099999999999998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2.13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3.49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2.1800000000000002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3.89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4.5199999999999996</v>
      </c>
    </row>
    <row r="36" spans="1:16" x14ac:dyDescent="0.2">
      <c r="A36" s="169" t="str">
        <f>IF(連結実質赤字比率に係る赤字・黒字の構成分析!C$34="",NA(),連結実質赤字比率に係る赤字・黒字の構成分析!C$34)</f>
        <v>介護保険特別会計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2.69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3.89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5.23</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5129</v>
      </c>
      <c r="E42" s="170"/>
      <c r="F42" s="170"/>
      <c r="G42" s="170">
        <f>'実質公債費比率（分子）の構造'!L$52</f>
        <v>5107</v>
      </c>
      <c r="H42" s="170"/>
      <c r="I42" s="170"/>
      <c r="J42" s="170">
        <f>'実質公債費比率（分子）の構造'!M$52</f>
        <v>5125</v>
      </c>
      <c r="K42" s="170"/>
      <c r="L42" s="170"/>
      <c r="M42" s="170">
        <f>'実質公債費比率（分子）の構造'!N$52</f>
        <v>5215</v>
      </c>
      <c r="N42" s="170"/>
      <c r="O42" s="170"/>
      <c r="P42" s="170">
        <f>'実質公債費比率（分子）の構造'!O$52</f>
        <v>5330</v>
      </c>
    </row>
    <row r="43" spans="1:16" x14ac:dyDescent="0.2">
      <c r="A43" s="170" t="s">
        <v>18</v>
      </c>
      <c r="B43" s="170" t="str">
        <f>'実質公債費比率（分子）の構造'!K$51</f>
        <v>-</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2">
      <c r="A44" s="170" t="s">
        <v>66</v>
      </c>
      <c r="B44" s="170">
        <f>'実質公債費比率（分子）の構造'!K$50</f>
        <v>121</v>
      </c>
      <c r="C44" s="170"/>
      <c r="D44" s="170"/>
      <c r="E44" s="170">
        <f>'実質公債費比率（分子）の構造'!L$50</f>
        <v>113</v>
      </c>
      <c r="F44" s="170"/>
      <c r="G44" s="170"/>
      <c r="H44" s="170">
        <f>'実質公債費比率（分子）の構造'!M$50</f>
        <v>104</v>
      </c>
      <c r="I44" s="170"/>
      <c r="J44" s="170"/>
      <c r="K44" s="170">
        <f>'実質公債費比率（分子）の構造'!N$50</f>
        <v>108</v>
      </c>
      <c r="L44" s="170"/>
      <c r="M44" s="170"/>
      <c r="N44" s="170">
        <f>'実質公債費比率（分子）の構造'!O$50</f>
        <v>97</v>
      </c>
      <c r="O44" s="170"/>
      <c r="P44" s="170"/>
    </row>
    <row r="45" spans="1:16" x14ac:dyDescent="0.2">
      <c r="A45" s="170" t="s">
        <v>67</v>
      </c>
      <c r="B45" s="170">
        <f>'実質公債費比率（分子）の構造'!K$49</f>
        <v>77</v>
      </c>
      <c r="C45" s="170"/>
      <c r="D45" s="170"/>
      <c r="E45" s="170">
        <f>'実質公債費比率（分子）の構造'!L$49</f>
        <v>76</v>
      </c>
      <c r="F45" s="170"/>
      <c r="G45" s="170"/>
      <c r="H45" s="170">
        <f>'実質公債費比率（分子）の構造'!M$49</f>
        <v>88</v>
      </c>
      <c r="I45" s="170"/>
      <c r="J45" s="170"/>
      <c r="K45" s="170">
        <f>'実質公債費比率（分子）の構造'!N$49</f>
        <v>90</v>
      </c>
      <c r="L45" s="170"/>
      <c r="M45" s="170"/>
      <c r="N45" s="170">
        <f>'実質公債費比率（分子）の構造'!O$49</f>
        <v>171</v>
      </c>
      <c r="O45" s="170"/>
      <c r="P45" s="170"/>
    </row>
    <row r="46" spans="1:16" x14ac:dyDescent="0.2">
      <c r="A46" s="170" t="s">
        <v>68</v>
      </c>
      <c r="B46" s="170">
        <f>'実質公債費比率（分子）の構造'!K$48</f>
        <v>1482</v>
      </c>
      <c r="C46" s="170"/>
      <c r="D46" s="170"/>
      <c r="E46" s="170">
        <f>'実質公債費比率（分子）の構造'!L$48</f>
        <v>1363</v>
      </c>
      <c r="F46" s="170"/>
      <c r="G46" s="170"/>
      <c r="H46" s="170">
        <f>'実質公債費比率（分子）の構造'!M$48</f>
        <v>1288</v>
      </c>
      <c r="I46" s="170"/>
      <c r="J46" s="170"/>
      <c r="K46" s="170">
        <f>'実質公債費比率（分子）の構造'!N$48</f>
        <v>1298</v>
      </c>
      <c r="L46" s="170"/>
      <c r="M46" s="170"/>
      <c r="N46" s="170">
        <f>'実質公債費比率（分子）の構造'!O$48</f>
        <v>1261</v>
      </c>
      <c r="O46" s="170"/>
      <c r="P46" s="170"/>
    </row>
    <row r="47" spans="1:16" x14ac:dyDescent="0.2">
      <c r="A47" s="170" t="s">
        <v>14</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69</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70</v>
      </c>
      <c r="B49" s="170">
        <f>'実質公債費比率（分子）の構造'!K$45</f>
        <v>6173</v>
      </c>
      <c r="C49" s="170"/>
      <c r="D49" s="170"/>
      <c r="E49" s="170">
        <f>'実質公債費比率（分子）の構造'!L$45</f>
        <v>6183</v>
      </c>
      <c r="F49" s="170"/>
      <c r="G49" s="170"/>
      <c r="H49" s="170">
        <f>'実質公債費比率（分子）の構造'!M$45</f>
        <v>6237</v>
      </c>
      <c r="I49" s="170"/>
      <c r="J49" s="170"/>
      <c r="K49" s="170">
        <f>'実質公債費比率（分子）の構造'!N$45</f>
        <v>6345</v>
      </c>
      <c r="L49" s="170"/>
      <c r="M49" s="170"/>
      <c r="N49" s="170">
        <f>'実質公債費比率（分子）の構造'!O$45</f>
        <v>6602</v>
      </c>
      <c r="O49" s="170"/>
      <c r="P49" s="170"/>
    </row>
    <row r="50" spans="1:16" x14ac:dyDescent="0.2">
      <c r="A50" s="170" t="s">
        <v>71</v>
      </c>
      <c r="B50" s="170" t="e">
        <f>NA()</f>
        <v>#N/A</v>
      </c>
      <c r="C50" s="170">
        <f>IF(ISNUMBER('実質公債費比率（分子）の構造'!K$53),'実質公債費比率（分子）の構造'!K$53,NA())</f>
        <v>2724</v>
      </c>
      <c r="D50" s="170" t="e">
        <f>NA()</f>
        <v>#N/A</v>
      </c>
      <c r="E50" s="170" t="e">
        <f>NA()</f>
        <v>#N/A</v>
      </c>
      <c r="F50" s="170">
        <f>IF(ISNUMBER('実質公債費比率（分子）の構造'!L$53),'実質公債費比率（分子）の構造'!L$53,NA())</f>
        <v>2628</v>
      </c>
      <c r="G50" s="170" t="e">
        <f>NA()</f>
        <v>#N/A</v>
      </c>
      <c r="H50" s="170" t="e">
        <f>NA()</f>
        <v>#N/A</v>
      </c>
      <c r="I50" s="170">
        <f>IF(ISNUMBER('実質公債費比率（分子）の構造'!M$53),'実質公債費比率（分子）の構造'!M$53,NA())</f>
        <v>2592</v>
      </c>
      <c r="J50" s="170" t="e">
        <f>NA()</f>
        <v>#N/A</v>
      </c>
      <c r="K50" s="170" t="e">
        <f>NA()</f>
        <v>#N/A</v>
      </c>
      <c r="L50" s="170">
        <f>IF(ISNUMBER('実質公債費比率（分子）の構造'!N$53),'実質公債費比率（分子）の構造'!N$53,NA())</f>
        <v>2626</v>
      </c>
      <c r="M50" s="170" t="e">
        <f>NA()</f>
        <v>#N/A</v>
      </c>
      <c r="N50" s="170" t="e">
        <f>NA()</f>
        <v>#N/A</v>
      </c>
      <c r="O50" s="170">
        <f>IF(ISNUMBER('実質公債費比率（分子）の構造'!O$53),'実質公債費比率（分子）の構造'!O$53,NA())</f>
        <v>2801</v>
      </c>
      <c r="P50" s="170" t="e">
        <f>NA()</f>
        <v>#N/A</v>
      </c>
    </row>
    <row r="53" spans="1:16" x14ac:dyDescent="0.2">
      <c r="A53" s="142" t="s">
        <v>72</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73</v>
      </c>
      <c r="C55" s="169"/>
      <c r="D55" s="169" t="s">
        <v>74</v>
      </c>
      <c r="E55" s="169" t="s">
        <v>73</v>
      </c>
      <c r="F55" s="169"/>
      <c r="G55" s="169" t="s">
        <v>74</v>
      </c>
      <c r="H55" s="169" t="s">
        <v>73</v>
      </c>
      <c r="I55" s="169"/>
      <c r="J55" s="169" t="s">
        <v>74</v>
      </c>
      <c r="K55" s="169" t="s">
        <v>73</v>
      </c>
      <c r="L55" s="169"/>
      <c r="M55" s="169" t="s">
        <v>74</v>
      </c>
      <c r="N55" s="169" t="s">
        <v>73</v>
      </c>
      <c r="O55" s="169"/>
      <c r="P55" s="169" t="s">
        <v>74</v>
      </c>
    </row>
    <row r="56" spans="1:16" x14ac:dyDescent="0.2">
      <c r="A56" s="169" t="s">
        <v>45</v>
      </c>
      <c r="B56" s="169"/>
      <c r="C56" s="169"/>
      <c r="D56" s="169">
        <f>'将来負担比率（分子）の構造'!I$52</f>
        <v>60861</v>
      </c>
      <c r="E56" s="169"/>
      <c r="F56" s="169"/>
      <c r="G56" s="169">
        <f>'将来負担比率（分子）の構造'!J$52</f>
        <v>63221</v>
      </c>
      <c r="H56" s="169"/>
      <c r="I56" s="169"/>
      <c r="J56" s="169">
        <f>'将来負担比率（分子）の構造'!K$52</f>
        <v>66646</v>
      </c>
      <c r="K56" s="169"/>
      <c r="L56" s="169"/>
      <c r="M56" s="169">
        <f>'将来負担比率（分子）の構造'!L$52</f>
        <v>74641</v>
      </c>
      <c r="N56" s="169"/>
      <c r="O56" s="169"/>
      <c r="P56" s="169">
        <f>'将来負担比率（分子）の構造'!M$52</f>
        <v>71021</v>
      </c>
    </row>
    <row r="57" spans="1:16" x14ac:dyDescent="0.2">
      <c r="A57" s="169" t="s">
        <v>44</v>
      </c>
      <c r="B57" s="169"/>
      <c r="C57" s="169"/>
      <c r="D57" s="169">
        <f>'将来負担比率（分子）の構造'!I$51</f>
        <v>796</v>
      </c>
      <c r="E57" s="169"/>
      <c r="F57" s="169"/>
      <c r="G57" s="169">
        <f>'将来負担比率（分子）の構造'!J$51</f>
        <v>681</v>
      </c>
      <c r="H57" s="169"/>
      <c r="I57" s="169"/>
      <c r="J57" s="169">
        <f>'将来負担比率（分子）の構造'!K$51</f>
        <v>554</v>
      </c>
      <c r="K57" s="169"/>
      <c r="L57" s="169"/>
      <c r="M57" s="169">
        <f>'将来負担比率（分子）の構造'!L$51</f>
        <v>541</v>
      </c>
      <c r="N57" s="169"/>
      <c r="O57" s="169"/>
      <c r="P57" s="169">
        <f>'将来負担比率（分子）の構造'!M$51</f>
        <v>538</v>
      </c>
    </row>
    <row r="58" spans="1:16" x14ac:dyDescent="0.2">
      <c r="A58" s="169" t="s">
        <v>43</v>
      </c>
      <c r="B58" s="169"/>
      <c r="C58" s="169"/>
      <c r="D58" s="169">
        <f>'将来負担比率（分子）の構造'!I$50</f>
        <v>9080</v>
      </c>
      <c r="E58" s="169"/>
      <c r="F58" s="169"/>
      <c r="G58" s="169">
        <f>'将来負担比率（分子）の構造'!J$50</f>
        <v>8819</v>
      </c>
      <c r="H58" s="169"/>
      <c r="I58" s="169"/>
      <c r="J58" s="169">
        <f>'将来負担比率（分子）の構造'!K$50</f>
        <v>8903</v>
      </c>
      <c r="K58" s="169"/>
      <c r="L58" s="169"/>
      <c r="M58" s="169">
        <f>'将来負担比率（分子）の構造'!L$50</f>
        <v>11045</v>
      </c>
      <c r="N58" s="169"/>
      <c r="O58" s="169"/>
      <c r="P58" s="169">
        <f>'将来負担比率（分子）の構造'!M$50</f>
        <v>12096</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2</v>
      </c>
      <c r="C61" s="169"/>
      <c r="D61" s="169"/>
      <c r="E61" s="169">
        <f>'将来負担比率（分子）の構造'!J$46</f>
        <v>2</v>
      </c>
      <c r="F61" s="169"/>
      <c r="G61" s="169"/>
      <c r="H61" s="169">
        <f>'将来負担比率（分子）の構造'!K$46</f>
        <v>2</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8771</v>
      </c>
      <c r="C62" s="169"/>
      <c r="D62" s="169"/>
      <c r="E62" s="169">
        <f>'将来負担比率（分子）の構造'!J$45</f>
        <v>9073</v>
      </c>
      <c r="F62" s="169"/>
      <c r="G62" s="169"/>
      <c r="H62" s="169">
        <f>'将来負担比率（分子）の構造'!K$45</f>
        <v>8947</v>
      </c>
      <c r="I62" s="169"/>
      <c r="J62" s="169"/>
      <c r="K62" s="169">
        <f>'将来負担比率（分子）の構造'!L$45</f>
        <v>8931</v>
      </c>
      <c r="L62" s="169"/>
      <c r="M62" s="169"/>
      <c r="N62" s="169">
        <f>'将来負担比率（分子）の構造'!M$45</f>
        <v>8670</v>
      </c>
      <c r="O62" s="169"/>
      <c r="P62" s="169"/>
    </row>
    <row r="63" spans="1:16" x14ac:dyDescent="0.2">
      <c r="A63" s="169" t="s">
        <v>36</v>
      </c>
      <c r="B63" s="169">
        <f>'将来負担比率（分子）の構造'!I$44</f>
        <v>837</v>
      </c>
      <c r="C63" s="169"/>
      <c r="D63" s="169"/>
      <c r="E63" s="169">
        <f>'将来負担比率（分子）の構造'!J$44</f>
        <v>794</v>
      </c>
      <c r="F63" s="169"/>
      <c r="G63" s="169"/>
      <c r="H63" s="169">
        <f>'将来負担比率（分子）の構造'!K$44</f>
        <v>729</v>
      </c>
      <c r="I63" s="169"/>
      <c r="J63" s="169"/>
      <c r="K63" s="169">
        <f>'将来負担比率（分子）の構造'!L$44</f>
        <v>792</v>
      </c>
      <c r="L63" s="169"/>
      <c r="M63" s="169"/>
      <c r="N63" s="169">
        <f>'将来負担比率（分子）の構造'!M$44</f>
        <v>697</v>
      </c>
      <c r="O63" s="169"/>
      <c r="P63" s="169"/>
    </row>
    <row r="64" spans="1:16" x14ac:dyDescent="0.2">
      <c r="A64" s="169" t="s">
        <v>35</v>
      </c>
      <c r="B64" s="169">
        <f>'将来負担比率（分子）の構造'!I$43</f>
        <v>17714</v>
      </c>
      <c r="C64" s="169"/>
      <c r="D64" s="169"/>
      <c r="E64" s="169">
        <f>'将来負担比率（分子）の構造'!J$43</f>
        <v>17248</v>
      </c>
      <c r="F64" s="169"/>
      <c r="G64" s="169"/>
      <c r="H64" s="169">
        <f>'将来負担比率（分子）の構造'!K$43</f>
        <v>16685</v>
      </c>
      <c r="I64" s="169"/>
      <c r="J64" s="169"/>
      <c r="K64" s="169">
        <f>'将来負担比率（分子）の構造'!L$43</f>
        <v>16072</v>
      </c>
      <c r="L64" s="169"/>
      <c r="M64" s="169"/>
      <c r="N64" s="169">
        <f>'将来負担比率（分子）の構造'!M$43</f>
        <v>14985</v>
      </c>
      <c r="O64" s="169"/>
      <c r="P64" s="169"/>
    </row>
    <row r="65" spans="1:16" x14ac:dyDescent="0.2">
      <c r="A65" s="169" t="s">
        <v>34</v>
      </c>
      <c r="B65" s="169">
        <f>'将来負担比率（分子）の構造'!I$42</f>
        <v>1026</v>
      </c>
      <c r="C65" s="169"/>
      <c r="D65" s="169"/>
      <c r="E65" s="169">
        <f>'将来負担比率（分子）の構造'!J$42</f>
        <v>1006</v>
      </c>
      <c r="F65" s="169"/>
      <c r="G65" s="169"/>
      <c r="H65" s="169">
        <f>'将来負担比率（分子）の構造'!K$42</f>
        <v>987</v>
      </c>
      <c r="I65" s="169"/>
      <c r="J65" s="169"/>
      <c r="K65" s="169">
        <f>'将来負担比率（分子）の構造'!L$42</f>
        <v>1070</v>
      </c>
      <c r="L65" s="169"/>
      <c r="M65" s="169"/>
      <c r="N65" s="169">
        <f>'将来負担比率（分子）の構造'!M$42</f>
        <v>1038</v>
      </c>
      <c r="O65" s="169"/>
      <c r="P65" s="169"/>
    </row>
    <row r="66" spans="1:16" x14ac:dyDescent="0.2">
      <c r="A66" s="169" t="s">
        <v>33</v>
      </c>
      <c r="B66" s="169">
        <f>'将来負担比率（分子）の構造'!I$41</f>
        <v>67927</v>
      </c>
      <c r="C66" s="169"/>
      <c r="D66" s="169"/>
      <c r="E66" s="169">
        <f>'将来負担比率（分子）の構造'!J$41</f>
        <v>71248</v>
      </c>
      <c r="F66" s="169"/>
      <c r="G66" s="169"/>
      <c r="H66" s="169">
        <f>'将来負担比率（分子）の構造'!K$41</f>
        <v>75515</v>
      </c>
      <c r="I66" s="169"/>
      <c r="J66" s="169"/>
      <c r="K66" s="169">
        <f>'将来負担比率（分子）の構造'!L$41</f>
        <v>85751</v>
      </c>
      <c r="L66" s="169"/>
      <c r="M66" s="169"/>
      <c r="N66" s="169">
        <f>'将来負担比率（分子）の構造'!M$41</f>
        <v>84056</v>
      </c>
      <c r="O66" s="169"/>
      <c r="P66" s="169"/>
    </row>
    <row r="67" spans="1:16" x14ac:dyDescent="0.2">
      <c r="A67" s="169" t="s">
        <v>75</v>
      </c>
      <c r="B67" s="169" t="e">
        <f>NA()</f>
        <v>#N/A</v>
      </c>
      <c r="C67" s="169">
        <f>IF(ISNUMBER('将来負担比率（分子）の構造'!I$53), IF('将来負担比率（分子）の構造'!I$53 &lt; 0, 0, '将来負担比率（分子）の構造'!I$53), NA())</f>
        <v>25540</v>
      </c>
      <c r="D67" s="169" t="e">
        <f>NA()</f>
        <v>#N/A</v>
      </c>
      <c r="E67" s="169" t="e">
        <f>NA()</f>
        <v>#N/A</v>
      </c>
      <c r="F67" s="169">
        <f>IF(ISNUMBER('将来負担比率（分子）の構造'!J$53), IF('将来負担比率（分子）の構造'!J$53 &lt; 0, 0, '将来負担比率（分子）の構造'!J$53), NA())</f>
        <v>26650</v>
      </c>
      <c r="G67" s="169" t="e">
        <f>NA()</f>
        <v>#N/A</v>
      </c>
      <c r="H67" s="169" t="e">
        <f>NA()</f>
        <v>#N/A</v>
      </c>
      <c r="I67" s="169">
        <f>IF(ISNUMBER('将来負担比率（分子）の構造'!K$53), IF('将来負担比率（分子）の構造'!K$53 &lt; 0, 0, '将来負担比率（分子）の構造'!K$53), NA())</f>
        <v>26762</v>
      </c>
      <c r="J67" s="169" t="e">
        <f>NA()</f>
        <v>#N/A</v>
      </c>
      <c r="K67" s="169" t="e">
        <f>NA()</f>
        <v>#N/A</v>
      </c>
      <c r="L67" s="169">
        <f>IF(ISNUMBER('将来負担比率（分子）の構造'!L$53), IF('将来負担比率（分子）の構造'!L$53 &lt; 0, 0, '将来負担比率（分子）の構造'!L$53), NA())</f>
        <v>26388</v>
      </c>
      <c r="M67" s="169" t="e">
        <f>NA()</f>
        <v>#N/A</v>
      </c>
      <c r="N67" s="169" t="e">
        <f>NA()</f>
        <v>#N/A</v>
      </c>
      <c r="O67" s="169">
        <f>IF(ISNUMBER('将来負担比率（分子）の構造'!M$53), IF('将来負担比率（分子）の構造'!M$53 &lt; 0, 0, '将来負担比率（分子）の構造'!M$53), NA())</f>
        <v>25791</v>
      </c>
      <c r="P67" s="169" t="e">
        <f>NA()</f>
        <v>#N/A</v>
      </c>
    </row>
    <row r="70" spans="1:16" x14ac:dyDescent="0.2">
      <c r="A70" s="171" t="s">
        <v>76</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77</v>
      </c>
      <c r="B72" s="173">
        <f>基金残高に係る経年分析!F55</f>
        <v>1955</v>
      </c>
      <c r="C72" s="173">
        <f>基金残高に係る経年分析!G55</f>
        <v>3455</v>
      </c>
      <c r="D72" s="173">
        <f>基金残高に係る経年分析!H55</f>
        <v>3459</v>
      </c>
    </row>
    <row r="73" spans="1:16" x14ac:dyDescent="0.2">
      <c r="A73" s="172" t="s">
        <v>78</v>
      </c>
      <c r="B73" s="173">
        <f>基金残高に係る経年分析!F56</f>
        <v>707</v>
      </c>
      <c r="C73" s="173">
        <f>基金残高に係る経年分析!G56</f>
        <v>1908</v>
      </c>
      <c r="D73" s="173">
        <f>基金残高に係る経年分析!H56</f>
        <v>3046</v>
      </c>
    </row>
    <row r="74" spans="1:16" x14ac:dyDescent="0.2">
      <c r="A74" s="172" t="s">
        <v>79</v>
      </c>
      <c r="B74" s="173">
        <f>基金残高に係る経年分析!F57</f>
        <v>5722</v>
      </c>
      <c r="C74" s="173">
        <f>基金残高に係る経年分析!G57</f>
        <v>5643</v>
      </c>
      <c r="D74" s="173">
        <f>基金残高に係る経年分析!H57</f>
        <v>4963</v>
      </c>
    </row>
  </sheetData>
  <sheetProtection algorithmName="SHA-512" hashValue="X6xBd/gQLUeTDd0NDtBg+bhSPr+9GFUHBW8Z7UNTFQlrlOus4+WLt1hDEbrCMFftgNyrDlvvIostszL0kBQivQ==" saltValue="qEOXNfuHzfNt18NpRXsHL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214</v>
      </c>
      <c r="DI1" s="590"/>
      <c r="DJ1" s="590"/>
      <c r="DK1" s="590"/>
      <c r="DL1" s="590"/>
      <c r="DM1" s="590"/>
      <c r="DN1" s="591"/>
      <c r="DO1" s="208"/>
      <c r="DP1" s="589" t="s">
        <v>215</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217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218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219</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220</v>
      </c>
      <c r="S4" s="593"/>
      <c r="T4" s="593"/>
      <c r="U4" s="593"/>
      <c r="V4" s="593"/>
      <c r="W4" s="593"/>
      <c r="X4" s="593"/>
      <c r="Y4" s="594"/>
      <c r="Z4" s="592" t="s">
        <v>221</v>
      </c>
      <c r="AA4" s="593"/>
      <c r="AB4" s="593"/>
      <c r="AC4" s="594"/>
      <c r="AD4" s="592" t="s">
        <v>222</v>
      </c>
      <c r="AE4" s="593"/>
      <c r="AF4" s="593"/>
      <c r="AG4" s="593"/>
      <c r="AH4" s="593"/>
      <c r="AI4" s="593"/>
      <c r="AJ4" s="593"/>
      <c r="AK4" s="594"/>
      <c r="AL4" s="592" t="s">
        <v>221</v>
      </c>
      <c r="AM4" s="593"/>
      <c r="AN4" s="593"/>
      <c r="AO4" s="594"/>
      <c r="AP4" s="595" t="s">
        <v>223</v>
      </c>
      <c r="AQ4" s="595"/>
      <c r="AR4" s="595"/>
      <c r="AS4" s="595"/>
      <c r="AT4" s="595"/>
      <c r="AU4" s="595"/>
      <c r="AV4" s="595"/>
      <c r="AW4" s="595"/>
      <c r="AX4" s="595"/>
      <c r="AY4" s="595"/>
      <c r="AZ4" s="595"/>
      <c r="BA4" s="595"/>
      <c r="BB4" s="595"/>
      <c r="BC4" s="595"/>
      <c r="BD4" s="595"/>
      <c r="BE4" s="595"/>
      <c r="BF4" s="595"/>
      <c r="BG4" s="595" t="s">
        <v>224</v>
      </c>
      <c r="BH4" s="595"/>
      <c r="BI4" s="595"/>
      <c r="BJ4" s="595"/>
      <c r="BK4" s="595"/>
      <c r="BL4" s="595"/>
      <c r="BM4" s="595"/>
      <c r="BN4" s="595"/>
      <c r="BO4" s="595" t="s">
        <v>221</v>
      </c>
      <c r="BP4" s="595"/>
      <c r="BQ4" s="595"/>
      <c r="BR4" s="595"/>
      <c r="BS4" s="595" t="s">
        <v>225</v>
      </c>
      <c r="BT4" s="595"/>
      <c r="BU4" s="595"/>
      <c r="BV4" s="595"/>
      <c r="BW4" s="595"/>
      <c r="BX4" s="595"/>
      <c r="BY4" s="595"/>
      <c r="BZ4" s="595"/>
      <c r="CA4" s="595"/>
      <c r="CB4" s="595"/>
      <c r="CD4" s="592" t="s">
        <v>226</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227</v>
      </c>
      <c r="C5" s="597"/>
      <c r="D5" s="597"/>
      <c r="E5" s="597"/>
      <c r="F5" s="597"/>
      <c r="G5" s="597"/>
      <c r="H5" s="597"/>
      <c r="I5" s="597"/>
      <c r="J5" s="597"/>
      <c r="K5" s="597"/>
      <c r="L5" s="597"/>
      <c r="M5" s="597"/>
      <c r="N5" s="597"/>
      <c r="O5" s="597"/>
      <c r="P5" s="597"/>
      <c r="Q5" s="598"/>
      <c r="R5" s="599">
        <v>16173822</v>
      </c>
      <c r="S5" s="600"/>
      <c r="T5" s="600"/>
      <c r="U5" s="600"/>
      <c r="V5" s="600"/>
      <c r="W5" s="600"/>
      <c r="X5" s="600"/>
      <c r="Y5" s="601"/>
      <c r="Z5" s="602">
        <v>23.2</v>
      </c>
      <c r="AA5" s="602"/>
      <c r="AB5" s="602"/>
      <c r="AC5" s="602"/>
      <c r="AD5" s="603">
        <v>16173822</v>
      </c>
      <c r="AE5" s="603"/>
      <c r="AF5" s="603"/>
      <c r="AG5" s="603"/>
      <c r="AH5" s="603"/>
      <c r="AI5" s="603"/>
      <c r="AJ5" s="603"/>
      <c r="AK5" s="603"/>
      <c r="AL5" s="604">
        <v>46.2</v>
      </c>
      <c r="AM5" s="605"/>
      <c r="AN5" s="605"/>
      <c r="AO5" s="606"/>
      <c r="AP5" s="596" t="s">
        <v>228</v>
      </c>
      <c r="AQ5" s="597"/>
      <c r="AR5" s="597"/>
      <c r="AS5" s="597"/>
      <c r="AT5" s="597"/>
      <c r="AU5" s="597"/>
      <c r="AV5" s="597"/>
      <c r="AW5" s="597"/>
      <c r="AX5" s="597"/>
      <c r="AY5" s="597"/>
      <c r="AZ5" s="597"/>
      <c r="BA5" s="597"/>
      <c r="BB5" s="597"/>
      <c r="BC5" s="597"/>
      <c r="BD5" s="597"/>
      <c r="BE5" s="597"/>
      <c r="BF5" s="598"/>
      <c r="BG5" s="610">
        <v>16162382</v>
      </c>
      <c r="BH5" s="611"/>
      <c r="BI5" s="611"/>
      <c r="BJ5" s="611"/>
      <c r="BK5" s="611"/>
      <c r="BL5" s="611"/>
      <c r="BM5" s="611"/>
      <c r="BN5" s="612"/>
      <c r="BO5" s="613">
        <v>99.9</v>
      </c>
      <c r="BP5" s="613"/>
      <c r="BQ5" s="613"/>
      <c r="BR5" s="613"/>
      <c r="BS5" s="614">
        <v>1355867</v>
      </c>
      <c r="BT5" s="614"/>
      <c r="BU5" s="614"/>
      <c r="BV5" s="614"/>
      <c r="BW5" s="614"/>
      <c r="BX5" s="614"/>
      <c r="BY5" s="614"/>
      <c r="BZ5" s="614"/>
      <c r="CA5" s="614"/>
      <c r="CB5" s="618"/>
      <c r="CD5" s="592" t="s">
        <v>223</v>
      </c>
      <c r="CE5" s="593"/>
      <c r="CF5" s="593"/>
      <c r="CG5" s="593"/>
      <c r="CH5" s="593"/>
      <c r="CI5" s="593"/>
      <c r="CJ5" s="593"/>
      <c r="CK5" s="593"/>
      <c r="CL5" s="593"/>
      <c r="CM5" s="593"/>
      <c r="CN5" s="593"/>
      <c r="CO5" s="593"/>
      <c r="CP5" s="593"/>
      <c r="CQ5" s="594"/>
      <c r="CR5" s="592" t="s">
        <v>229</v>
      </c>
      <c r="CS5" s="593"/>
      <c r="CT5" s="593"/>
      <c r="CU5" s="593"/>
      <c r="CV5" s="593"/>
      <c r="CW5" s="593"/>
      <c r="CX5" s="593"/>
      <c r="CY5" s="594"/>
      <c r="CZ5" s="592" t="s">
        <v>221</v>
      </c>
      <c r="DA5" s="593"/>
      <c r="DB5" s="593"/>
      <c r="DC5" s="594"/>
      <c r="DD5" s="592" t="s">
        <v>230</v>
      </c>
      <c r="DE5" s="593"/>
      <c r="DF5" s="593"/>
      <c r="DG5" s="593"/>
      <c r="DH5" s="593"/>
      <c r="DI5" s="593"/>
      <c r="DJ5" s="593"/>
      <c r="DK5" s="593"/>
      <c r="DL5" s="593"/>
      <c r="DM5" s="593"/>
      <c r="DN5" s="593"/>
      <c r="DO5" s="593"/>
      <c r="DP5" s="594"/>
      <c r="DQ5" s="592" t="s">
        <v>231</v>
      </c>
      <c r="DR5" s="593"/>
      <c r="DS5" s="593"/>
      <c r="DT5" s="593"/>
      <c r="DU5" s="593"/>
      <c r="DV5" s="593"/>
      <c r="DW5" s="593"/>
      <c r="DX5" s="593"/>
      <c r="DY5" s="593"/>
      <c r="DZ5" s="593"/>
      <c r="EA5" s="593"/>
      <c r="EB5" s="593"/>
      <c r="EC5" s="594"/>
    </row>
    <row r="6" spans="2:143" ht="11.25" customHeight="1" x14ac:dyDescent="0.2">
      <c r="B6" s="607" t="s">
        <v>232</v>
      </c>
      <c r="C6" s="608"/>
      <c r="D6" s="608"/>
      <c r="E6" s="608"/>
      <c r="F6" s="608"/>
      <c r="G6" s="608"/>
      <c r="H6" s="608"/>
      <c r="I6" s="608"/>
      <c r="J6" s="608"/>
      <c r="K6" s="608"/>
      <c r="L6" s="608"/>
      <c r="M6" s="608"/>
      <c r="N6" s="608"/>
      <c r="O6" s="608"/>
      <c r="P6" s="608"/>
      <c r="Q6" s="609"/>
      <c r="R6" s="610">
        <v>629923</v>
      </c>
      <c r="S6" s="611"/>
      <c r="T6" s="611"/>
      <c r="U6" s="611"/>
      <c r="V6" s="611"/>
      <c r="W6" s="611"/>
      <c r="X6" s="611"/>
      <c r="Y6" s="612"/>
      <c r="Z6" s="613">
        <v>0.9</v>
      </c>
      <c r="AA6" s="613"/>
      <c r="AB6" s="613"/>
      <c r="AC6" s="613"/>
      <c r="AD6" s="614">
        <v>629923</v>
      </c>
      <c r="AE6" s="614"/>
      <c r="AF6" s="614"/>
      <c r="AG6" s="614"/>
      <c r="AH6" s="614"/>
      <c r="AI6" s="614"/>
      <c r="AJ6" s="614"/>
      <c r="AK6" s="614"/>
      <c r="AL6" s="615">
        <v>1.8</v>
      </c>
      <c r="AM6" s="616"/>
      <c r="AN6" s="616"/>
      <c r="AO6" s="617"/>
      <c r="AP6" s="607" t="s">
        <v>233</v>
      </c>
      <c r="AQ6" s="608"/>
      <c r="AR6" s="608"/>
      <c r="AS6" s="608"/>
      <c r="AT6" s="608"/>
      <c r="AU6" s="608"/>
      <c r="AV6" s="608"/>
      <c r="AW6" s="608"/>
      <c r="AX6" s="608"/>
      <c r="AY6" s="608"/>
      <c r="AZ6" s="608"/>
      <c r="BA6" s="608"/>
      <c r="BB6" s="608"/>
      <c r="BC6" s="608"/>
      <c r="BD6" s="608"/>
      <c r="BE6" s="608"/>
      <c r="BF6" s="609"/>
      <c r="BG6" s="610">
        <v>16162382</v>
      </c>
      <c r="BH6" s="611"/>
      <c r="BI6" s="611"/>
      <c r="BJ6" s="611"/>
      <c r="BK6" s="611"/>
      <c r="BL6" s="611"/>
      <c r="BM6" s="611"/>
      <c r="BN6" s="612"/>
      <c r="BO6" s="613">
        <v>99.9</v>
      </c>
      <c r="BP6" s="613"/>
      <c r="BQ6" s="613"/>
      <c r="BR6" s="613"/>
      <c r="BS6" s="614">
        <v>1355867</v>
      </c>
      <c r="BT6" s="614"/>
      <c r="BU6" s="614"/>
      <c r="BV6" s="614"/>
      <c r="BW6" s="614"/>
      <c r="BX6" s="614"/>
      <c r="BY6" s="614"/>
      <c r="BZ6" s="614"/>
      <c r="CA6" s="614"/>
      <c r="CB6" s="618"/>
      <c r="CD6" s="596" t="s">
        <v>234</v>
      </c>
      <c r="CE6" s="597"/>
      <c r="CF6" s="597"/>
      <c r="CG6" s="597"/>
      <c r="CH6" s="597"/>
      <c r="CI6" s="597"/>
      <c r="CJ6" s="597"/>
      <c r="CK6" s="597"/>
      <c r="CL6" s="597"/>
      <c r="CM6" s="597"/>
      <c r="CN6" s="597"/>
      <c r="CO6" s="597"/>
      <c r="CP6" s="597"/>
      <c r="CQ6" s="598"/>
      <c r="CR6" s="610">
        <v>339828</v>
      </c>
      <c r="CS6" s="611"/>
      <c r="CT6" s="611"/>
      <c r="CU6" s="611"/>
      <c r="CV6" s="611"/>
      <c r="CW6" s="611"/>
      <c r="CX6" s="611"/>
      <c r="CY6" s="612"/>
      <c r="CZ6" s="604">
        <v>0.5</v>
      </c>
      <c r="DA6" s="605"/>
      <c r="DB6" s="605"/>
      <c r="DC6" s="621"/>
      <c r="DD6" s="619" t="s">
        <v>130</v>
      </c>
      <c r="DE6" s="611"/>
      <c r="DF6" s="611"/>
      <c r="DG6" s="611"/>
      <c r="DH6" s="611"/>
      <c r="DI6" s="611"/>
      <c r="DJ6" s="611"/>
      <c r="DK6" s="611"/>
      <c r="DL6" s="611"/>
      <c r="DM6" s="611"/>
      <c r="DN6" s="611"/>
      <c r="DO6" s="611"/>
      <c r="DP6" s="612"/>
      <c r="DQ6" s="619">
        <v>339828</v>
      </c>
      <c r="DR6" s="611"/>
      <c r="DS6" s="611"/>
      <c r="DT6" s="611"/>
      <c r="DU6" s="611"/>
      <c r="DV6" s="611"/>
      <c r="DW6" s="611"/>
      <c r="DX6" s="611"/>
      <c r="DY6" s="611"/>
      <c r="DZ6" s="611"/>
      <c r="EA6" s="611"/>
      <c r="EB6" s="611"/>
      <c r="EC6" s="620"/>
    </row>
    <row r="7" spans="2:143" ht="11.25" customHeight="1" x14ac:dyDescent="0.2">
      <c r="B7" s="607" t="s">
        <v>235</v>
      </c>
      <c r="C7" s="608"/>
      <c r="D7" s="608"/>
      <c r="E7" s="608"/>
      <c r="F7" s="608"/>
      <c r="G7" s="608"/>
      <c r="H7" s="608"/>
      <c r="I7" s="608"/>
      <c r="J7" s="608"/>
      <c r="K7" s="608"/>
      <c r="L7" s="608"/>
      <c r="M7" s="608"/>
      <c r="N7" s="608"/>
      <c r="O7" s="608"/>
      <c r="P7" s="608"/>
      <c r="Q7" s="609"/>
      <c r="R7" s="610">
        <v>2991</v>
      </c>
      <c r="S7" s="611"/>
      <c r="T7" s="611"/>
      <c r="U7" s="611"/>
      <c r="V7" s="611"/>
      <c r="W7" s="611"/>
      <c r="X7" s="611"/>
      <c r="Y7" s="612"/>
      <c r="Z7" s="613">
        <v>0</v>
      </c>
      <c r="AA7" s="613"/>
      <c r="AB7" s="613"/>
      <c r="AC7" s="613"/>
      <c r="AD7" s="614">
        <v>2991</v>
      </c>
      <c r="AE7" s="614"/>
      <c r="AF7" s="614"/>
      <c r="AG7" s="614"/>
      <c r="AH7" s="614"/>
      <c r="AI7" s="614"/>
      <c r="AJ7" s="614"/>
      <c r="AK7" s="614"/>
      <c r="AL7" s="615">
        <v>0</v>
      </c>
      <c r="AM7" s="616"/>
      <c r="AN7" s="616"/>
      <c r="AO7" s="617"/>
      <c r="AP7" s="607" t="s">
        <v>236</v>
      </c>
      <c r="AQ7" s="608"/>
      <c r="AR7" s="608"/>
      <c r="AS7" s="608"/>
      <c r="AT7" s="608"/>
      <c r="AU7" s="608"/>
      <c r="AV7" s="608"/>
      <c r="AW7" s="608"/>
      <c r="AX7" s="608"/>
      <c r="AY7" s="608"/>
      <c r="AZ7" s="608"/>
      <c r="BA7" s="608"/>
      <c r="BB7" s="608"/>
      <c r="BC7" s="608"/>
      <c r="BD7" s="608"/>
      <c r="BE7" s="608"/>
      <c r="BF7" s="609"/>
      <c r="BG7" s="610">
        <v>6051055</v>
      </c>
      <c r="BH7" s="611"/>
      <c r="BI7" s="611"/>
      <c r="BJ7" s="611"/>
      <c r="BK7" s="611"/>
      <c r="BL7" s="611"/>
      <c r="BM7" s="611"/>
      <c r="BN7" s="612"/>
      <c r="BO7" s="613">
        <v>37.4</v>
      </c>
      <c r="BP7" s="613"/>
      <c r="BQ7" s="613"/>
      <c r="BR7" s="613"/>
      <c r="BS7" s="614">
        <v>244485</v>
      </c>
      <c r="BT7" s="614"/>
      <c r="BU7" s="614"/>
      <c r="BV7" s="614"/>
      <c r="BW7" s="614"/>
      <c r="BX7" s="614"/>
      <c r="BY7" s="614"/>
      <c r="BZ7" s="614"/>
      <c r="CA7" s="614"/>
      <c r="CB7" s="618"/>
      <c r="CD7" s="607" t="s">
        <v>237</v>
      </c>
      <c r="CE7" s="608"/>
      <c r="CF7" s="608"/>
      <c r="CG7" s="608"/>
      <c r="CH7" s="608"/>
      <c r="CI7" s="608"/>
      <c r="CJ7" s="608"/>
      <c r="CK7" s="608"/>
      <c r="CL7" s="608"/>
      <c r="CM7" s="608"/>
      <c r="CN7" s="608"/>
      <c r="CO7" s="608"/>
      <c r="CP7" s="608"/>
      <c r="CQ7" s="609"/>
      <c r="CR7" s="610">
        <v>10345467</v>
      </c>
      <c r="CS7" s="611"/>
      <c r="CT7" s="611"/>
      <c r="CU7" s="611"/>
      <c r="CV7" s="611"/>
      <c r="CW7" s="611"/>
      <c r="CX7" s="611"/>
      <c r="CY7" s="612"/>
      <c r="CZ7" s="613">
        <v>15.3</v>
      </c>
      <c r="DA7" s="613"/>
      <c r="DB7" s="613"/>
      <c r="DC7" s="613"/>
      <c r="DD7" s="619">
        <v>497829</v>
      </c>
      <c r="DE7" s="611"/>
      <c r="DF7" s="611"/>
      <c r="DG7" s="611"/>
      <c r="DH7" s="611"/>
      <c r="DI7" s="611"/>
      <c r="DJ7" s="611"/>
      <c r="DK7" s="611"/>
      <c r="DL7" s="611"/>
      <c r="DM7" s="611"/>
      <c r="DN7" s="611"/>
      <c r="DO7" s="611"/>
      <c r="DP7" s="612"/>
      <c r="DQ7" s="619">
        <v>5929102</v>
      </c>
      <c r="DR7" s="611"/>
      <c r="DS7" s="611"/>
      <c r="DT7" s="611"/>
      <c r="DU7" s="611"/>
      <c r="DV7" s="611"/>
      <c r="DW7" s="611"/>
      <c r="DX7" s="611"/>
      <c r="DY7" s="611"/>
      <c r="DZ7" s="611"/>
      <c r="EA7" s="611"/>
      <c r="EB7" s="611"/>
      <c r="EC7" s="620"/>
    </row>
    <row r="8" spans="2:143" ht="11.25" customHeight="1" x14ac:dyDescent="0.2">
      <c r="B8" s="607" t="s">
        <v>238</v>
      </c>
      <c r="C8" s="608"/>
      <c r="D8" s="608"/>
      <c r="E8" s="608"/>
      <c r="F8" s="608"/>
      <c r="G8" s="608"/>
      <c r="H8" s="608"/>
      <c r="I8" s="608"/>
      <c r="J8" s="608"/>
      <c r="K8" s="608"/>
      <c r="L8" s="608"/>
      <c r="M8" s="608"/>
      <c r="N8" s="608"/>
      <c r="O8" s="608"/>
      <c r="P8" s="608"/>
      <c r="Q8" s="609"/>
      <c r="R8" s="610">
        <v>57479</v>
      </c>
      <c r="S8" s="611"/>
      <c r="T8" s="611"/>
      <c r="U8" s="611"/>
      <c r="V8" s="611"/>
      <c r="W8" s="611"/>
      <c r="X8" s="611"/>
      <c r="Y8" s="612"/>
      <c r="Z8" s="613">
        <v>0.1</v>
      </c>
      <c r="AA8" s="613"/>
      <c r="AB8" s="613"/>
      <c r="AC8" s="613"/>
      <c r="AD8" s="614">
        <v>57479</v>
      </c>
      <c r="AE8" s="614"/>
      <c r="AF8" s="614"/>
      <c r="AG8" s="614"/>
      <c r="AH8" s="614"/>
      <c r="AI8" s="614"/>
      <c r="AJ8" s="614"/>
      <c r="AK8" s="614"/>
      <c r="AL8" s="615">
        <v>0.2</v>
      </c>
      <c r="AM8" s="616"/>
      <c r="AN8" s="616"/>
      <c r="AO8" s="617"/>
      <c r="AP8" s="607" t="s">
        <v>239</v>
      </c>
      <c r="AQ8" s="608"/>
      <c r="AR8" s="608"/>
      <c r="AS8" s="608"/>
      <c r="AT8" s="608"/>
      <c r="AU8" s="608"/>
      <c r="AV8" s="608"/>
      <c r="AW8" s="608"/>
      <c r="AX8" s="608"/>
      <c r="AY8" s="608"/>
      <c r="AZ8" s="608"/>
      <c r="BA8" s="608"/>
      <c r="BB8" s="608"/>
      <c r="BC8" s="608"/>
      <c r="BD8" s="608"/>
      <c r="BE8" s="608"/>
      <c r="BF8" s="609"/>
      <c r="BG8" s="610">
        <v>204426</v>
      </c>
      <c r="BH8" s="611"/>
      <c r="BI8" s="611"/>
      <c r="BJ8" s="611"/>
      <c r="BK8" s="611"/>
      <c r="BL8" s="611"/>
      <c r="BM8" s="611"/>
      <c r="BN8" s="612"/>
      <c r="BO8" s="613">
        <v>1.3</v>
      </c>
      <c r="BP8" s="613"/>
      <c r="BQ8" s="613"/>
      <c r="BR8" s="613"/>
      <c r="BS8" s="614" t="s">
        <v>130</v>
      </c>
      <c r="BT8" s="614"/>
      <c r="BU8" s="614"/>
      <c r="BV8" s="614"/>
      <c r="BW8" s="614"/>
      <c r="BX8" s="614"/>
      <c r="BY8" s="614"/>
      <c r="BZ8" s="614"/>
      <c r="CA8" s="614"/>
      <c r="CB8" s="618"/>
      <c r="CD8" s="607" t="s">
        <v>240</v>
      </c>
      <c r="CE8" s="608"/>
      <c r="CF8" s="608"/>
      <c r="CG8" s="608"/>
      <c r="CH8" s="608"/>
      <c r="CI8" s="608"/>
      <c r="CJ8" s="608"/>
      <c r="CK8" s="608"/>
      <c r="CL8" s="608"/>
      <c r="CM8" s="608"/>
      <c r="CN8" s="608"/>
      <c r="CO8" s="608"/>
      <c r="CP8" s="608"/>
      <c r="CQ8" s="609"/>
      <c r="CR8" s="610">
        <v>25511312</v>
      </c>
      <c r="CS8" s="611"/>
      <c r="CT8" s="611"/>
      <c r="CU8" s="611"/>
      <c r="CV8" s="611"/>
      <c r="CW8" s="611"/>
      <c r="CX8" s="611"/>
      <c r="CY8" s="612"/>
      <c r="CZ8" s="613">
        <v>37.700000000000003</v>
      </c>
      <c r="DA8" s="613"/>
      <c r="DB8" s="613"/>
      <c r="DC8" s="613"/>
      <c r="DD8" s="619">
        <v>80976</v>
      </c>
      <c r="DE8" s="611"/>
      <c r="DF8" s="611"/>
      <c r="DG8" s="611"/>
      <c r="DH8" s="611"/>
      <c r="DI8" s="611"/>
      <c r="DJ8" s="611"/>
      <c r="DK8" s="611"/>
      <c r="DL8" s="611"/>
      <c r="DM8" s="611"/>
      <c r="DN8" s="611"/>
      <c r="DO8" s="611"/>
      <c r="DP8" s="612"/>
      <c r="DQ8" s="619">
        <v>11361238</v>
      </c>
      <c r="DR8" s="611"/>
      <c r="DS8" s="611"/>
      <c r="DT8" s="611"/>
      <c r="DU8" s="611"/>
      <c r="DV8" s="611"/>
      <c r="DW8" s="611"/>
      <c r="DX8" s="611"/>
      <c r="DY8" s="611"/>
      <c r="DZ8" s="611"/>
      <c r="EA8" s="611"/>
      <c r="EB8" s="611"/>
      <c r="EC8" s="620"/>
    </row>
    <row r="9" spans="2:143" ht="11.25" customHeight="1" x14ac:dyDescent="0.2">
      <c r="B9" s="607" t="s">
        <v>241</v>
      </c>
      <c r="C9" s="608"/>
      <c r="D9" s="608"/>
      <c r="E9" s="608"/>
      <c r="F9" s="608"/>
      <c r="G9" s="608"/>
      <c r="H9" s="608"/>
      <c r="I9" s="608"/>
      <c r="J9" s="608"/>
      <c r="K9" s="608"/>
      <c r="L9" s="608"/>
      <c r="M9" s="608"/>
      <c r="N9" s="608"/>
      <c r="O9" s="608"/>
      <c r="P9" s="608"/>
      <c r="Q9" s="609"/>
      <c r="R9" s="610">
        <v>39441</v>
      </c>
      <c r="S9" s="611"/>
      <c r="T9" s="611"/>
      <c r="U9" s="611"/>
      <c r="V9" s="611"/>
      <c r="W9" s="611"/>
      <c r="X9" s="611"/>
      <c r="Y9" s="612"/>
      <c r="Z9" s="613">
        <v>0.1</v>
      </c>
      <c r="AA9" s="613"/>
      <c r="AB9" s="613"/>
      <c r="AC9" s="613"/>
      <c r="AD9" s="614">
        <v>39441</v>
      </c>
      <c r="AE9" s="614"/>
      <c r="AF9" s="614"/>
      <c r="AG9" s="614"/>
      <c r="AH9" s="614"/>
      <c r="AI9" s="614"/>
      <c r="AJ9" s="614"/>
      <c r="AK9" s="614"/>
      <c r="AL9" s="615">
        <v>0.1</v>
      </c>
      <c r="AM9" s="616"/>
      <c r="AN9" s="616"/>
      <c r="AO9" s="617"/>
      <c r="AP9" s="607" t="s">
        <v>242</v>
      </c>
      <c r="AQ9" s="608"/>
      <c r="AR9" s="608"/>
      <c r="AS9" s="608"/>
      <c r="AT9" s="608"/>
      <c r="AU9" s="608"/>
      <c r="AV9" s="608"/>
      <c r="AW9" s="608"/>
      <c r="AX9" s="608"/>
      <c r="AY9" s="608"/>
      <c r="AZ9" s="608"/>
      <c r="BA9" s="608"/>
      <c r="BB9" s="608"/>
      <c r="BC9" s="608"/>
      <c r="BD9" s="608"/>
      <c r="BE9" s="608"/>
      <c r="BF9" s="609"/>
      <c r="BG9" s="610">
        <v>4821618</v>
      </c>
      <c r="BH9" s="611"/>
      <c r="BI9" s="611"/>
      <c r="BJ9" s="611"/>
      <c r="BK9" s="611"/>
      <c r="BL9" s="611"/>
      <c r="BM9" s="611"/>
      <c r="BN9" s="612"/>
      <c r="BO9" s="613">
        <v>29.8</v>
      </c>
      <c r="BP9" s="613"/>
      <c r="BQ9" s="613"/>
      <c r="BR9" s="613"/>
      <c r="BS9" s="614" t="s">
        <v>130</v>
      </c>
      <c r="BT9" s="614"/>
      <c r="BU9" s="614"/>
      <c r="BV9" s="614"/>
      <c r="BW9" s="614"/>
      <c r="BX9" s="614"/>
      <c r="BY9" s="614"/>
      <c r="BZ9" s="614"/>
      <c r="CA9" s="614"/>
      <c r="CB9" s="618"/>
      <c r="CD9" s="607" t="s">
        <v>243</v>
      </c>
      <c r="CE9" s="608"/>
      <c r="CF9" s="608"/>
      <c r="CG9" s="608"/>
      <c r="CH9" s="608"/>
      <c r="CI9" s="608"/>
      <c r="CJ9" s="608"/>
      <c r="CK9" s="608"/>
      <c r="CL9" s="608"/>
      <c r="CM9" s="608"/>
      <c r="CN9" s="608"/>
      <c r="CO9" s="608"/>
      <c r="CP9" s="608"/>
      <c r="CQ9" s="609"/>
      <c r="CR9" s="610">
        <v>4632739</v>
      </c>
      <c r="CS9" s="611"/>
      <c r="CT9" s="611"/>
      <c r="CU9" s="611"/>
      <c r="CV9" s="611"/>
      <c r="CW9" s="611"/>
      <c r="CX9" s="611"/>
      <c r="CY9" s="612"/>
      <c r="CZ9" s="613">
        <v>6.8</v>
      </c>
      <c r="DA9" s="613"/>
      <c r="DB9" s="613"/>
      <c r="DC9" s="613"/>
      <c r="DD9" s="619">
        <v>73089</v>
      </c>
      <c r="DE9" s="611"/>
      <c r="DF9" s="611"/>
      <c r="DG9" s="611"/>
      <c r="DH9" s="611"/>
      <c r="DI9" s="611"/>
      <c r="DJ9" s="611"/>
      <c r="DK9" s="611"/>
      <c r="DL9" s="611"/>
      <c r="DM9" s="611"/>
      <c r="DN9" s="611"/>
      <c r="DO9" s="611"/>
      <c r="DP9" s="612"/>
      <c r="DQ9" s="619">
        <v>2826529</v>
      </c>
      <c r="DR9" s="611"/>
      <c r="DS9" s="611"/>
      <c r="DT9" s="611"/>
      <c r="DU9" s="611"/>
      <c r="DV9" s="611"/>
      <c r="DW9" s="611"/>
      <c r="DX9" s="611"/>
      <c r="DY9" s="611"/>
      <c r="DZ9" s="611"/>
      <c r="EA9" s="611"/>
      <c r="EB9" s="611"/>
      <c r="EC9" s="620"/>
    </row>
    <row r="10" spans="2:143" ht="11.25" customHeight="1" x14ac:dyDescent="0.2">
      <c r="B10" s="607" t="s">
        <v>244</v>
      </c>
      <c r="C10" s="608"/>
      <c r="D10" s="608"/>
      <c r="E10" s="608"/>
      <c r="F10" s="608"/>
      <c r="G10" s="608"/>
      <c r="H10" s="608"/>
      <c r="I10" s="608"/>
      <c r="J10" s="608"/>
      <c r="K10" s="608"/>
      <c r="L10" s="608"/>
      <c r="M10" s="608"/>
      <c r="N10" s="608"/>
      <c r="O10" s="608"/>
      <c r="P10" s="608"/>
      <c r="Q10" s="609"/>
      <c r="R10" s="610" t="s">
        <v>245</v>
      </c>
      <c r="S10" s="611"/>
      <c r="T10" s="611"/>
      <c r="U10" s="611"/>
      <c r="V10" s="611"/>
      <c r="W10" s="611"/>
      <c r="X10" s="611"/>
      <c r="Y10" s="612"/>
      <c r="Z10" s="613" t="s">
        <v>130</v>
      </c>
      <c r="AA10" s="613"/>
      <c r="AB10" s="613"/>
      <c r="AC10" s="613"/>
      <c r="AD10" s="614" t="s">
        <v>245</v>
      </c>
      <c r="AE10" s="614"/>
      <c r="AF10" s="614"/>
      <c r="AG10" s="614"/>
      <c r="AH10" s="614"/>
      <c r="AI10" s="614"/>
      <c r="AJ10" s="614"/>
      <c r="AK10" s="614"/>
      <c r="AL10" s="615" t="s">
        <v>245</v>
      </c>
      <c r="AM10" s="616"/>
      <c r="AN10" s="616"/>
      <c r="AO10" s="617"/>
      <c r="AP10" s="607" t="s">
        <v>246</v>
      </c>
      <c r="AQ10" s="608"/>
      <c r="AR10" s="608"/>
      <c r="AS10" s="608"/>
      <c r="AT10" s="608"/>
      <c r="AU10" s="608"/>
      <c r="AV10" s="608"/>
      <c r="AW10" s="608"/>
      <c r="AX10" s="608"/>
      <c r="AY10" s="608"/>
      <c r="AZ10" s="608"/>
      <c r="BA10" s="608"/>
      <c r="BB10" s="608"/>
      <c r="BC10" s="608"/>
      <c r="BD10" s="608"/>
      <c r="BE10" s="608"/>
      <c r="BF10" s="609"/>
      <c r="BG10" s="610">
        <v>401189</v>
      </c>
      <c r="BH10" s="611"/>
      <c r="BI10" s="611"/>
      <c r="BJ10" s="611"/>
      <c r="BK10" s="611"/>
      <c r="BL10" s="611"/>
      <c r="BM10" s="611"/>
      <c r="BN10" s="612"/>
      <c r="BO10" s="613">
        <v>2.5</v>
      </c>
      <c r="BP10" s="613"/>
      <c r="BQ10" s="613"/>
      <c r="BR10" s="613"/>
      <c r="BS10" s="614">
        <v>66699</v>
      </c>
      <c r="BT10" s="614"/>
      <c r="BU10" s="614"/>
      <c r="BV10" s="614"/>
      <c r="BW10" s="614"/>
      <c r="BX10" s="614"/>
      <c r="BY10" s="614"/>
      <c r="BZ10" s="614"/>
      <c r="CA10" s="614"/>
      <c r="CB10" s="618"/>
      <c r="CD10" s="607" t="s">
        <v>247</v>
      </c>
      <c r="CE10" s="608"/>
      <c r="CF10" s="608"/>
      <c r="CG10" s="608"/>
      <c r="CH10" s="608"/>
      <c r="CI10" s="608"/>
      <c r="CJ10" s="608"/>
      <c r="CK10" s="608"/>
      <c r="CL10" s="608"/>
      <c r="CM10" s="608"/>
      <c r="CN10" s="608"/>
      <c r="CO10" s="608"/>
      <c r="CP10" s="608"/>
      <c r="CQ10" s="609"/>
      <c r="CR10" s="610">
        <v>54563</v>
      </c>
      <c r="CS10" s="611"/>
      <c r="CT10" s="611"/>
      <c r="CU10" s="611"/>
      <c r="CV10" s="611"/>
      <c r="CW10" s="611"/>
      <c r="CX10" s="611"/>
      <c r="CY10" s="612"/>
      <c r="CZ10" s="613">
        <v>0.1</v>
      </c>
      <c r="DA10" s="613"/>
      <c r="DB10" s="613"/>
      <c r="DC10" s="613"/>
      <c r="DD10" s="619" t="s">
        <v>245</v>
      </c>
      <c r="DE10" s="611"/>
      <c r="DF10" s="611"/>
      <c r="DG10" s="611"/>
      <c r="DH10" s="611"/>
      <c r="DI10" s="611"/>
      <c r="DJ10" s="611"/>
      <c r="DK10" s="611"/>
      <c r="DL10" s="611"/>
      <c r="DM10" s="611"/>
      <c r="DN10" s="611"/>
      <c r="DO10" s="611"/>
      <c r="DP10" s="612"/>
      <c r="DQ10" s="619">
        <v>51303</v>
      </c>
      <c r="DR10" s="611"/>
      <c r="DS10" s="611"/>
      <c r="DT10" s="611"/>
      <c r="DU10" s="611"/>
      <c r="DV10" s="611"/>
      <c r="DW10" s="611"/>
      <c r="DX10" s="611"/>
      <c r="DY10" s="611"/>
      <c r="DZ10" s="611"/>
      <c r="EA10" s="611"/>
      <c r="EB10" s="611"/>
      <c r="EC10" s="620"/>
    </row>
    <row r="11" spans="2:143" ht="11.25" customHeight="1" x14ac:dyDescent="0.2">
      <c r="B11" s="607" t="s">
        <v>248</v>
      </c>
      <c r="C11" s="608"/>
      <c r="D11" s="608"/>
      <c r="E11" s="608"/>
      <c r="F11" s="608"/>
      <c r="G11" s="608"/>
      <c r="H11" s="608"/>
      <c r="I11" s="608"/>
      <c r="J11" s="608"/>
      <c r="K11" s="608"/>
      <c r="L11" s="608"/>
      <c r="M11" s="608"/>
      <c r="N11" s="608"/>
      <c r="O11" s="608"/>
      <c r="P11" s="608"/>
      <c r="Q11" s="609"/>
      <c r="R11" s="610">
        <v>3058904</v>
      </c>
      <c r="S11" s="611"/>
      <c r="T11" s="611"/>
      <c r="U11" s="611"/>
      <c r="V11" s="611"/>
      <c r="W11" s="611"/>
      <c r="X11" s="611"/>
      <c r="Y11" s="612"/>
      <c r="Z11" s="615">
        <v>4.4000000000000004</v>
      </c>
      <c r="AA11" s="616"/>
      <c r="AB11" s="616"/>
      <c r="AC11" s="622"/>
      <c r="AD11" s="619">
        <v>3058904</v>
      </c>
      <c r="AE11" s="611"/>
      <c r="AF11" s="611"/>
      <c r="AG11" s="611"/>
      <c r="AH11" s="611"/>
      <c r="AI11" s="611"/>
      <c r="AJ11" s="611"/>
      <c r="AK11" s="612"/>
      <c r="AL11" s="615">
        <v>8.6999999999999993</v>
      </c>
      <c r="AM11" s="616"/>
      <c r="AN11" s="616"/>
      <c r="AO11" s="617"/>
      <c r="AP11" s="607" t="s">
        <v>249</v>
      </c>
      <c r="AQ11" s="608"/>
      <c r="AR11" s="608"/>
      <c r="AS11" s="608"/>
      <c r="AT11" s="608"/>
      <c r="AU11" s="608"/>
      <c r="AV11" s="608"/>
      <c r="AW11" s="608"/>
      <c r="AX11" s="608"/>
      <c r="AY11" s="608"/>
      <c r="AZ11" s="608"/>
      <c r="BA11" s="608"/>
      <c r="BB11" s="608"/>
      <c r="BC11" s="608"/>
      <c r="BD11" s="608"/>
      <c r="BE11" s="608"/>
      <c r="BF11" s="609"/>
      <c r="BG11" s="610">
        <v>623822</v>
      </c>
      <c r="BH11" s="611"/>
      <c r="BI11" s="611"/>
      <c r="BJ11" s="611"/>
      <c r="BK11" s="611"/>
      <c r="BL11" s="611"/>
      <c r="BM11" s="611"/>
      <c r="BN11" s="612"/>
      <c r="BO11" s="613">
        <v>3.9</v>
      </c>
      <c r="BP11" s="613"/>
      <c r="BQ11" s="613"/>
      <c r="BR11" s="613"/>
      <c r="BS11" s="614">
        <v>177786</v>
      </c>
      <c r="BT11" s="614"/>
      <c r="BU11" s="614"/>
      <c r="BV11" s="614"/>
      <c r="BW11" s="614"/>
      <c r="BX11" s="614"/>
      <c r="BY11" s="614"/>
      <c r="BZ11" s="614"/>
      <c r="CA11" s="614"/>
      <c r="CB11" s="618"/>
      <c r="CD11" s="607" t="s">
        <v>250</v>
      </c>
      <c r="CE11" s="608"/>
      <c r="CF11" s="608"/>
      <c r="CG11" s="608"/>
      <c r="CH11" s="608"/>
      <c r="CI11" s="608"/>
      <c r="CJ11" s="608"/>
      <c r="CK11" s="608"/>
      <c r="CL11" s="608"/>
      <c r="CM11" s="608"/>
      <c r="CN11" s="608"/>
      <c r="CO11" s="608"/>
      <c r="CP11" s="608"/>
      <c r="CQ11" s="609"/>
      <c r="CR11" s="610">
        <v>3328487</v>
      </c>
      <c r="CS11" s="611"/>
      <c r="CT11" s="611"/>
      <c r="CU11" s="611"/>
      <c r="CV11" s="611"/>
      <c r="CW11" s="611"/>
      <c r="CX11" s="611"/>
      <c r="CY11" s="612"/>
      <c r="CZ11" s="613">
        <v>4.9000000000000004</v>
      </c>
      <c r="DA11" s="613"/>
      <c r="DB11" s="613"/>
      <c r="DC11" s="613"/>
      <c r="DD11" s="619">
        <v>1007206</v>
      </c>
      <c r="DE11" s="611"/>
      <c r="DF11" s="611"/>
      <c r="DG11" s="611"/>
      <c r="DH11" s="611"/>
      <c r="DI11" s="611"/>
      <c r="DJ11" s="611"/>
      <c r="DK11" s="611"/>
      <c r="DL11" s="611"/>
      <c r="DM11" s="611"/>
      <c r="DN11" s="611"/>
      <c r="DO11" s="611"/>
      <c r="DP11" s="612"/>
      <c r="DQ11" s="619">
        <v>2010731</v>
      </c>
      <c r="DR11" s="611"/>
      <c r="DS11" s="611"/>
      <c r="DT11" s="611"/>
      <c r="DU11" s="611"/>
      <c r="DV11" s="611"/>
      <c r="DW11" s="611"/>
      <c r="DX11" s="611"/>
      <c r="DY11" s="611"/>
      <c r="DZ11" s="611"/>
      <c r="EA11" s="611"/>
      <c r="EB11" s="611"/>
      <c r="EC11" s="620"/>
    </row>
    <row r="12" spans="2:143" ht="11.25" customHeight="1" x14ac:dyDescent="0.2">
      <c r="B12" s="607" t="s">
        <v>251</v>
      </c>
      <c r="C12" s="608"/>
      <c r="D12" s="608"/>
      <c r="E12" s="608"/>
      <c r="F12" s="608"/>
      <c r="G12" s="608"/>
      <c r="H12" s="608"/>
      <c r="I12" s="608"/>
      <c r="J12" s="608"/>
      <c r="K12" s="608"/>
      <c r="L12" s="608"/>
      <c r="M12" s="608"/>
      <c r="N12" s="608"/>
      <c r="O12" s="608"/>
      <c r="P12" s="608"/>
      <c r="Q12" s="609"/>
      <c r="R12" s="610">
        <v>8126</v>
      </c>
      <c r="S12" s="611"/>
      <c r="T12" s="611"/>
      <c r="U12" s="611"/>
      <c r="V12" s="611"/>
      <c r="W12" s="611"/>
      <c r="X12" s="611"/>
      <c r="Y12" s="612"/>
      <c r="Z12" s="613">
        <v>0</v>
      </c>
      <c r="AA12" s="613"/>
      <c r="AB12" s="613"/>
      <c r="AC12" s="613"/>
      <c r="AD12" s="614">
        <v>8126</v>
      </c>
      <c r="AE12" s="614"/>
      <c r="AF12" s="614"/>
      <c r="AG12" s="614"/>
      <c r="AH12" s="614"/>
      <c r="AI12" s="614"/>
      <c r="AJ12" s="614"/>
      <c r="AK12" s="614"/>
      <c r="AL12" s="615">
        <v>0</v>
      </c>
      <c r="AM12" s="616"/>
      <c r="AN12" s="616"/>
      <c r="AO12" s="617"/>
      <c r="AP12" s="607" t="s">
        <v>252</v>
      </c>
      <c r="AQ12" s="608"/>
      <c r="AR12" s="608"/>
      <c r="AS12" s="608"/>
      <c r="AT12" s="608"/>
      <c r="AU12" s="608"/>
      <c r="AV12" s="608"/>
      <c r="AW12" s="608"/>
      <c r="AX12" s="608"/>
      <c r="AY12" s="608"/>
      <c r="AZ12" s="608"/>
      <c r="BA12" s="608"/>
      <c r="BB12" s="608"/>
      <c r="BC12" s="608"/>
      <c r="BD12" s="608"/>
      <c r="BE12" s="608"/>
      <c r="BF12" s="609"/>
      <c r="BG12" s="610">
        <v>8704735</v>
      </c>
      <c r="BH12" s="611"/>
      <c r="BI12" s="611"/>
      <c r="BJ12" s="611"/>
      <c r="BK12" s="611"/>
      <c r="BL12" s="611"/>
      <c r="BM12" s="611"/>
      <c r="BN12" s="612"/>
      <c r="BO12" s="613">
        <v>53.8</v>
      </c>
      <c r="BP12" s="613"/>
      <c r="BQ12" s="613"/>
      <c r="BR12" s="613"/>
      <c r="BS12" s="614">
        <v>1111382</v>
      </c>
      <c r="BT12" s="614"/>
      <c r="BU12" s="614"/>
      <c r="BV12" s="614"/>
      <c r="BW12" s="614"/>
      <c r="BX12" s="614"/>
      <c r="BY12" s="614"/>
      <c r="BZ12" s="614"/>
      <c r="CA12" s="614"/>
      <c r="CB12" s="618"/>
      <c r="CD12" s="607" t="s">
        <v>253</v>
      </c>
      <c r="CE12" s="608"/>
      <c r="CF12" s="608"/>
      <c r="CG12" s="608"/>
      <c r="CH12" s="608"/>
      <c r="CI12" s="608"/>
      <c r="CJ12" s="608"/>
      <c r="CK12" s="608"/>
      <c r="CL12" s="608"/>
      <c r="CM12" s="608"/>
      <c r="CN12" s="608"/>
      <c r="CO12" s="608"/>
      <c r="CP12" s="608"/>
      <c r="CQ12" s="609"/>
      <c r="CR12" s="610">
        <v>2853988</v>
      </c>
      <c r="CS12" s="611"/>
      <c r="CT12" s="611"/>
      <c r="CU12" s="611"/>
      <c r="CV12" s="611"/>
      <c r="CW12" s="611"/>
      <c r="CX12" s="611"/>
      <c r="CY12" s="612"/>
      <c r="CZ12" s="613">
        <v>4.2</v>
      </c>
      <c r="DA12" s="613"/>
      <c r="DB12" s="613"/>
      <c r="DC12" s="613"/>
      <c r="DD12" s="619">
        <v>140725</v>
      </c>
      <c r="DE12" s="611"/>
      <c r="DF12" s="611"/>
      <c r="DG12" s="611"/>
      <c r="DH12" s="611"/>
      <c r="DI12" s="611"/>
      <c r="DJ12" s="611"/>
      <c r="DK12" s="611"/>
      <c r="DL12" s="611"/>
      <c r="DM12" s="611"/>
      <c r="DN12" s="611"/>
      <c r="DO12" s="611"/>
      <c r="DP12" s="612"/>
      <c r="DQ12" s="619">
        <v>1829301</v>
      </c>
      <c r="DR12" s="611"/>
      <c r="DS12" s="611"/>
      <c r="DT12" s="611"/>
      <c r="DU12" s="611"/>
      <c r="DV12" s="611"/>
      <c r="DW12" s="611"/>
      <c r="DX12" s="611"/>
      <c r="DY12" s="611"/>
      <c r="DZ12" s="611"/>
      <c r="EA12" s="611"/>
      <c r="EB12" s="611"/>
      <c r="EC12" s="620"/>
    </row>
    <row r="13" spans="2:143" ht="11.25" customHeight="1" x14ac:dyDescent="0.2">
      <c r="B13" s="607" t="s">
        <v>254</v>
      </c>
      <c r="C13" s="608"/>
      <c r="D13" s="608"/>
      <c r="E13" s="608"/>
      <c r="F13" s="608"/>
      <c r="G13" s="608"/>
      <c r="H13" s="608"/>
      <c r="I13" s="608"/>
      <c r="J13" s="608"/>
      <c r="K13" s="608"/>
      <c r="L13" s="608"/>
      <c r="M13" s="608"/>
      <c r="N13" s="608"/>
      <c r="O13" s="608"/>
      <c r="P13" s="608"/>
      <c r="Q13" s="609"/>
      <c r="R13" s="610" t="s">
        <v>245</v>
      </c>
      <c r="S13" s="611"/>
      <c r="T13" s="611"/>
      <c r="U13" s="611"/>
      <c r="V13" s="611"/>
      <c r="W13" s="611"/>
      <c r="X13" s="611"/>
      <c r="Y13" s="612"/>
      <c r="Z13" s="613" t="s">
        <v>245</v>
      </c>
      <c r="AA13" s="613"/>
      <c r="AB13" s="613"/>
      <c r="AC13" s="613"/>
      <c r="AD13" s="614" t="s">
        <v>130</v>
      </c>
      <c r="AE13" s="614"/>
      <c r="AF13" s="614"/>
      <c r="AG13" s="614"/>
      <c r="AH13" s="614"/>
      <c r="AI13" s="614"/>
      <c r="AJ13" s="614"/>
      <c r="AK13" s="614"/>
      <c r="AL13" s="615" t="s">
        <v>245</v>
      </c>
      <c r="AM13" s="616"/>
      <c r="AN13" s="616"/>
      <c r="AO13" s="617"/>
      <c r="AP13" s="607" t="s">
        <v>255</v>
      </c>
      <c r="AQ13" s="608"/>
      <c r="AR13" s="608"/>
      <c r="AS13" s="608"/>
      <c r="AT13" s="608"/>
      <c r="AU13" s="608"/>
      <c r="AV13" s="608"/>
      <c r="AW13" s="608"/>
      <c r="AX13" s="608"/>
      <c r="AY13" s="608"/>
      <c r="AZ13" s="608"/>
      <c r="BA13" s="608"/>
      <c r="BB13" s="608"/>
      <c r="BC13" s="608"/>
      <c r="BD13" s="608"/>
      <c r="BE13" s="608"/>
      <c r="BF13" s="609"/>
      <c r="BG13" s="610">
        <v>8644873</v>
      </c>
      <c r="BH13" s="611"/>
      <c r="BI13" s="611"/>
      <c r="BJ13" s="611"/>
      <c r="BK13" s="611"/>
      <c r="BL13" s="611"/>
      <c r="BM13" s="611"/>
      <c r="BN13" s="612"/>
      <c r="BO13" s="613">
        <v>53.4</v>
      </c>
      <c r="BP13" s="613"/>
      <c r="BQ13" s="613"/>
      <c r="BR13" s="613"/>
      <c r="BS13" s="614">
        <v>1111382</v>
      </c>
      <c r="BT13" s="614"/>
      <c r="BU13" s="614"/>
      <c r="BV13" s="614"/>
      <c r="BW13" s="614"/>
      <c r="BX13" s="614"/>
      <c r="BY13" s="614"/>
      <c r="BZ13" s="614"/>
      <c r="CA13" s="614"/>
      <c r="CB13" s="618"/>
      <c r="CD13" s="607" t="s">
        <v>256</v>
      </c>
      <c r="CE13" s="608"/>
      <c r="CF13" s="608"/>
      <c r="CG13" s="608"/>
      <c r="CH13" s="608"/>
      <c r="CI13" s="608"/>
      <c r="CJ13" s="608"/>
      <c r="CK13" s="608"/>
      <c r="CL13" s="608"/>
      <c r="CM13" s="608"/>
      <c r="CN13" s="608"/>
      <c r="CO13" s="608"/>
      <c r="CP13" s="608"/>
      <c r="CQ13" s="609"/>
      <c r="CR13" s="610">
        <v>5108130</v>
      </c>
      <c r="CS13" s="611"/>
      <c r="CT13" s="611"/>
      <c r="CU13" s="611"/>
      <c r="CV13" s="611"/>
      <c r="CW13" s="611"/>
      <c r="CX13" s="611"/>
      <c r="CY13" s="612"/>
      <c r="CZ13" s="613">
        <v>7.5</v>
      </c>
      <c r="DA13" s="613"/>
      <c r="DB13" s="613"/>
      <c r="DC13" s="613"/>
      <c r="DD13" s="619">
        <v>2747991</v>
      </c>
      <c r="DE13" s="611"/>
      <c r="DF13" s="611"/>
      <c r="DG13" s="611"/>
      <c r="DH13" s="611"/>
      <c r="DI13" s="611"/>
      <c r="DJ13" s="611"/>
      <c r="DK13" s="611"/>
      <c r="DL13" s="611"/>
      <c r="DM13" s="611"/>
      <c r="DN13" s="611"/>
      <c r="DO13" s="611"/>
      <c r="DP13" s="612"/>
      <c r="DQ13" s="619">
        <v>2664050</v>
      </c>
      <c r="DR13" s="611"/>
      <c r="DS13" s="611"/>
      <c r="DT13" s="611"/>
      <c r="DU13" s="611"/>
      <c r="DV13" s="611"/>
      <c r="DW13" s="611"/>
      <c r="DX13" s="611"/>
      <c r="DY13" s="611"/>
      <c r="DZ13" s="611"/>
      <c r="EA13" s="611"/>
      <c r="EB13" s="611"/>
      <c r="EC13" s="620"/>
    </row>
    <row r="14" spans="2:143" ht="11.25" customHeight="1" x14ac:dyDescent="0.2">
      <c r="B14" s="607" t="s">
        <v>257</v>
      </c>
      <c r="C14" s="608"/>
      <c r="D14" s="608"/>
      <c r="E14" s="608"/>
      <c r="F14" s="608"/>
      <c r="G14" s="608"/>
      <c r="H14" s="608"/>
      <c r="I14" s="608"/>
      <c r="J14" s="608"/>
      <c r="K14" s="608"/>
      <c r="L14" s="608"/>
      <c r="M14" s="608"/>
      <c r="N14" s="608"/>
      <c r="O14" s="608"/>
      <c r="P14" s="608"/>
      <c r="Q14" s="609"/>
      <c r="R14" s="610" t="s">
        <v>130</v>
      </c>
      <c r="S14" s="611"/>
      <c r="T14" s="611"/>
      <c r="U14" s="611"/>
      <c r="V14" s="611"/>
      <c r="W14" s="611"/>
      <c r="X14" s="611"/>
      <c r="Y14" s="612"/>
      <c r="Z14" s="613" t="s">
        <v>245</v>
      </c>
      <c r="AA14" s="613"/>
      <c r="AB14" s="613"/>
      <c r="AC14" s="613"/>
      <c r="AD14" s="614" t="s">
        <v>245</v>
      </c>
      <c r="AE14" s="614"/>
      <c r="AF14" s="614"/>
      <c r="AG14" s="614"/>
      <c r="AH14" s="614"/>
      <c r="AI14" s="614"/>
      <c r="AJ14" s="614"/>
      <c r="AK14" s="614"/>
      <c r="AL14" s="615" t="s">
        <v>130</v>
      </c>
      <c r="AM14" s="616"/>
      <c r="AN14" s="616"/>
      <c r="AO14" s="617"/>
      <c r="AP14" s="607" t="s">
        <v>258</v>
      </c>
      <c r="AQ14" s="608"/>
      <c r="AR14" s="608"/>
      <c r="AS14" s="608"/>
      <c r="AT14" s="608"/>
      <c r="AU14" s="608"/>
      <c r="AV14" s="608"/>
      <c r="AW14" s="608"/>
      <c r="AX14" s="608"/>
      <c r="AY14" s="608"/>
      <c r="AZ14" s="608"/>
      <c r="BA14" s="608"/>
      <c r="BB14" s="608"/>
      <c r="BC14" s="608"/>
      <c r="BD14" s="608"/>
      <c r="BE14" s="608"/>
      <c r="BF14" s="609"/>
      <c r="BG14" s="610">
        <v>477272</v>
      </c>
      <c r="BH14" s="611"/>
      <c r="BI14" s="611"/>
      <c r="BJ14" s="611"/>
      <c r="BK14" s="611"/>
      <c r="BL14" s="611"/>
      <c r="BM14" s="611"/>
      <c r="BN14" s="612"/>
      <c r="BO14" s="613">
        <v>3</v>
      </c>
      <c r="BP14" s="613"/>
      <c r="BQ14" s="613"/>
      <c r="BR14" s="613"/>
      <c r="BS14" s="614" t="s">
        <v>245</v>
      </c>
      <c r="BT14" s="614"/>
      <c r="BU14" s="614"/>
      <c r="BV14" s="614"/>
      <c r="BW14" s="614"/>
      <c r="BX14" s="614"/>
      <c r="BY14" s="614"/>
      <c r="BZ14" s="614"/>
      <c r="CA14" s="614"/>
      <c r="CB14" s="618"/>
      <c r="CD14" s="607" t="s">
        <v>259</v>
      </c>
      <c r="CE14" s="608"/>
      <c r="CF14" s="608"/>
      <c r="CG14" s="608"/>
      <c r="CH14" s="608"/>
      <c r="CI14" s="608"/>
      <c r="CJ14" s="608"/>
      <c r="CK14" s="608"/>
      <c r="CL14" s="608"/>
      <c r="CM14" s="608"/>
      <c r="CN14" s="608"/>
      <c r="CO14" s="608"/>
      <c r="CP14" s="608"/>
      <c r="CQ14" s="609"/>
      <c r="CR14" s="610">
        <v>2434196</v>
      </c>
      <c r="CS14" s="611"/>
      <c r="CT14" s="611"/>
      <c r="CU14" s="611"/>
      <c r="CV14" s="611"/>
      <c r="CW14" s="611"/>
      <c r="CX14" s="611"/>
      <c r="CY14" s="612"/>
      <c r="CZ14" s="613">
        <v>3.6</v>
      </c>
      <c r="DA14" s="613"/>
      <c r="DB14" s="613"/>
      <c r="DC14" s="613"/>
      <c r="DD14" s="619">
        <v>103730</v>
      </c>
      <c r="DE14" s="611"/>
      <c r="DF14" s="611"/>
      <c r="DG14" s="611"/>
      <c r="DH14" s="611"/>
      <c r="DI14" s="611"/>
      <c r="DJ14" s="611"/>
      <c r="DK14" s="611"/>
      <c r="DL14" s="611"/>
      <c r="DM14" s="611"/>
      <c r="DN14" s="611"/>
      <c r="DO14" s="611"/>
      <c r="DP14" s="612"/>
      <c r="DQ14" s="619">
        <v>2003010</v>
      </c>
      <c r="DR14" s="611"/>
      <c r="DS14" s="611"/>
      <c r="DT14" s="611"/>
      <c r="DU14" s="611"/>
      <c r="DV14" s="611"/>
      <c r="DW14" s="611"/>
      <c r="DX14" s="611"/>
      <c r="DY14" s="611"/>
      <c r="DZ14" s="611"/>
      <c r="EA14" s="611"/>
      <c r="EB14" s="611"/>
      <c r="EC14" s="620"/>
    </row>
    <row r="15" spans="2:143" ht="11.25" customHeight="1" x14ac:dyDescent="0.2">
      <c r="B15" s="607" t="s">
        <v>260</v>
      </c>
      <c r="C15" s="608"/>
      <c r="D15" s="608"/>
      <c r="E15" s="608"/>
      <c r="F15" s="608"/>
      <c r="G15" s="608"/>
      <c r="H15" s="608"/>
      <c r="I15" s="608"/>
      <c r="J15" s="608"/>
      <c r="K15" s="608"/>
      <c r="L15" s="608"/>
      <c r="M15" s="608"/>
      <c r="N15" s="608"/>
      <c r="O15" s="608"/>
      <c r="P15" s="608"/>
      <c r="Q15" s="609"/>
      <c r="R15" s="610" t="s">
        <v>130</v>
      </c>
      <c r="S15" s="611"/>
      <c r="T15" s="611"/>
      <c r="U15" s="611"/>
      <c r="V15" s="611"/>
      <c r="W15" s="611"/>
      <c r="X15" s="611"/>
      <c r="Y15" s="612"/>
      <c r="Z15" s="613" t="s">
        <v>130</v>
      </c>
      <c r="AA15" s="613"/>
      <c r="AB15" s="613"/>
      <c r="AC15" s="613"/>
      <c r="AD15" s="614" t="s">
        <v>130</v>
      </c>
      <c r="AE15" s="614"/>
      <c r="AF15" s="614"/>
      <c r="AG15" s="614"/>
      <c r="AH15" s="614"/>
      <c r="AI15" s="614"/>
      <c r="AJ15" s="614"/>
      <c r="AK15" s="614"/>
      <c r="AL15" s="615" t="s">
        <v>245</v>
      </c>
      <c r="AM15" s="616"/>
      <c r="AN15" s="616"/>
      <c r="AO15" s="617"/>
      <c r="AP15" s="607" t="s">
        <v>261</v>
      </c>
      <c r="AQ15" s="608"/>
      <c r="AR15" s="608"/>
      <c r="AS15" s="608"/>
      <c r="AT15" s="608"/>
      <c r="AU15" s="608"/>
      <c r="AV15" s="608"/>
      <c r="AW15" s="608"/>
      <c r="AX15" s="608"/>
      <c r="AY15" s="608"/>
      <c r="AZ15" s="608"/>
      <c r="BA15" s="608"/>
      <c r="BB15" s="608"/>
      <c r="BC15" s="608"/>
      <c r="BD15" s="608"/>
      <c r="BE15" s="608"/>
      <c r="BF15" s="609"/>
      <c r="BG15" s="610">
        <v>929320</v>
      </c>
      <c r="BH15" s="611"/>
      <c r="BI15" s="611"/>
      <c r="BJ15" s="611"/>
      <c r="BK15" s="611"/>
      <c r="BL15" s="611"/>
      <c r="BM15" s="611"/>
      <c r="BN15" s="612"/>
      <c r="BO15" s="613">
        <v>5.7</v>
      </c>
      <c r="BP15" s="613"/>
      <c r="BQ15" s="613"/>
      <c r="BR15" s="613"/>
      <c r="BS15" s="614" t="s">
        <v>130</v>
      </c>
      <c r="BT15" s="614"/>
      <c r="BU15" s="614"/>
      <c r="BV15" s="614"/>
      <c r="BW15" s="614"/>
      <c r="BX15" s="614"/>
      <c r="BY15" s="614"/>
      <c r="BZ15" s="614"/>
      <c r="CA15" s="614"/>
      <c r="CB15" s="618"/>
      <c r="CD15" s="607" t="s">
        <v>262</v>
      </c>
      <c r="CE15" s="608"/>
      <c r="CF15" s="608"/>
      <c r="CG15" s="608"/>
      <c r="CH15" s="608"/>
      <c r="CI15" s="608"/>
      <c r="CJ15" s="608"/>
      <c r="CK15" s="608"/>
      <c r="CL15" s="608"/>
      <c r="CM15" s="608"/>
      <c r="CN15" s="608"/>
      <c r="CO15" s="608"/>
      <c r="CP15" s="608"/>
      <c r="CQ15" s="609"/>
      <c r="CR15" s="610">
        <v>4613056</v>
      </c>
      <c r="CS15" s="611"/>
      <c r="CT15" s="611"/>
      <c r="CU15" s="611"/>
      <c r="CV15" s="611"/>
      <c r="CW15" s="611"/>
      <c r="CX15" s="611"/>
      <c r="CY15" s="612"/>
      <c r="CZ15" s="613">
        <v>6.8</v>
      </c>
      <c r="DA15" s="613"/>
      <c r="DB15" s="613"/>
      <c r="DC15" s="613"/>
      <c r="DD15" s="619">
        <v>867294</v>
      </c>
      <c r="DE15" s="611"/>
      <c r="DF15" s="611"/>
      <c r="DG15" s="611"/>
      <c r="DH15" s="611"/>
      <c r="DI15" s="611"/>
      <c r="DJ15" s="611"/>
      <c r="DK15" s="611"/>
      <c r="DL15" s="611"/>
      <c r="DM15" s="611"/>
      <c r="DN15" s="611"/>
      <c r="DO15" s="611"/>
      <c r="DP15" s="612"/>
      <c r="DQ15" s="619">
        <v>3512398</v>
      </c>
      <c r="DR15" s="611"/>
      <c r="DS15" s="611"/>
      <c r="DT15" s="611"/>
      <c r="DU15" s="611"/>
      <c r="DV15" s="611"/>
      <c r="DW15" s="611"/>
      <c r="DX15" s="611"/>
      <c r="DY15" s="611"/>
      <c r="DZ15" s="611"/>
      <c r="EA15" s="611"/>
      <c r="EB15" s="611"/>
      <c r="EC15" s="620"/>
    </row>
    <row r="16" spans="2:143" ht="11.25" customHeight="1" x14ac:dyDescent="0.2">
      <c r="B16" s="607" t="s">
        <v>263</v>
      </c>
      <c r="C16" s="608"/>
      <c r="D16" s="608"/>
      <c r="E16" s="608"/>
      <c r="F16" s="608"/>
      <c r="G16" s="608"/>
      <c r="H16" s="608"/>
      <c r="I16" s="608"/>
      <c r="J16" s="608"/>
      <c r="K16" s="608"/>
      <c r="L16" s="608"/>
      <c r="M16" s="608"/>
      <c r="N16" s="608"/>
      <c r="O16" s="608"/>
      <c r="P16" s="608"/>
      <c r="Q16" s="609"/>
      <c r="R16" s="610">
        <v>43782</v>
      </c>
      <c r="S16" s="611"/>
      <c r="T16" s="611"/>
      <c r="U16" s="611"/>
      <c r="V16" s="611"/>
      <c r="W16" s="611"/>
      <c r="X16" s="611"/>
      <c r="Y16" s="612"/>
      <c r="Z16" s="613">
        <v>0.1</v>
      </c>
      <c r="AA16" s="613"/>
      <c r="AB16" s="613"/>
      <c r="AC16" s="613"/>
      <c r="AD16" s="614">
        <v>43782</v>
      </c>
      <c r="AE16" s="614"/>
      <c r="AF16" s="614"/>
      <c r="AG16" s="614"/>
      <c r="AH16" s="614"/>
      <c r="AI16" s="614"/>
      <c r="AJ16" s="614"/>
      <c r="AK16" s="614"/>
      <c r="AL16" s="615">
        <v>0.1</v>
      </c>
      <c r="AM16" s="616"/>
      <c r="AN16" s="616"/>
      <c r="AO16" s="617"/>
      <c r="AP16" s="607" t="s">
        <v>264</v>
      </c>
      <c r="AQ16" s="608"/>
      <c r="AR16" s="608"/>
      <c r="AS16" s="608"/>
      <c r="AT16" s="608"/>
      <c r="AU16" s="608"/>
      <c r="AV16" s="608"/>
      <c r="AW16" s="608"/>
      <c r="AX16" s="608"/>
      <c r="AY16" s="608"/>
      <c r="AZ16" s="608"/>
      <c r="BA16" s="608"/>
      <c r="BB16" s="608"/>
      <c r="BC16" s="608"/>
      <c r="BD16" s="608"/>
      <c r="BE16" s="608"/>
      <c r="BF16" s="609"/>
      <c r="BG16" s="610" t="s">
        <v>130</v>
      </c>
      <c r="BH16" s="611"/>
      <c r="BI16" s="611"/>
      <c r="BJ16" s="611"/>
      <c r="BK16" s="611"/>
      <c r="BL16" s="611"/>
      <c r="BM16" s="611"/>
      <c r="BN16" s="612"/>
      <c r="BO16" s="613" t="s">
        <v>245</v>
      </c>
      <c r="BP16" s="613"/>
      <c r="BQ16" s="613"/>
      <c r="BR16" s="613"/>
      <c r="BS16" s="614" t="s">
        <v>130</v>
      </c>
      <c r="BT16" s="614"/>
      <c r="BU16" s="614"/>
      <c r="BV16" s="614"/>
      <c r="BW16" s="614"/>
      <c r="BX16" s="614"/>
      <c r="BY16" s="614"/>
      <c r="BZ16" s="614"/>
      <c r="CA16" s="614"/>
      <c r="CB16" s="618"/>
      <c r="CD16" s="607" t="s">
        <v>265</v>
      </c>
      <c r="CE16" s="608"/>
      <c r="CF16" s="608"/>
      <c r="CG16" s="608"/>
      <c r="CH16" s="608"/>
      <c r="CI16" s="608"/>
      <c r="CJ16" s="608"/>
      <c r="CK16" s="608"/>
      <c r="CL16" s="608"/>
      <c r="CM16" s="608"/>
      <c r="CN16" s="608"/>
      <c r="CO16" s="608"/>
      <c r="CP16" s="608"/>
      <c r="CQ16" s="609"/>
      <c r="CR16" s="610">
        <v>1924881</v>
      </c>
      <c r="CS16" s="611"/>
      <c r="CT16" s="611"/>
      <c r="CU16" s="611"/>
      <c r="CV16" s="611"/>
      <c r="CW16" s="611"/>
      <c r="CX16" s="611"/>
      <c r="CY16" s="612"/>
      <c r="CZ16" s="613">
        <v>2.8</v>
      </c>
      <c r="DA16" s="613"/>
      <c r="DB16" s="613"/>
      <c r="DC16" s="613"/>
      <c r="DD16" s="619" t="s">
        <v>245</v>
      </c>
      <c r="DE16" s="611"/>
      <c r="DF16" s="611"/>
      <c r="DG16" s="611"/>
      <c r="DH16" s="611"/>
      <c r="DI16" s="611"/>
      <c r="DJ16" s="611"/>
      <c r="DK16" s="611"/>
      <c r="DL16" s="611"/>
      <c r="DM16" s="611"/>
      <c r="DN16" s="611"/>
      <c r="DO16" s="611"/>
      <c r="DP16" s="612"/>
      <c r="DQ16" s="619">
        <v>249526</v>
      </c>
      <c r="DR16" s="611"/>
      <c r="DS16" s="611"/>
      <c r="DT16" s="611"/>
      <c r="DU16" s="611"/>
      <c r="DV16" s="611"/>
      <c r="DW16" s="611"/>
      <c r="DX16" s="611"/>
      <c r="DY16" s="611"/>
      <c r="DZ16" s="611"/>
      <c r="EA16" s="611"/>
      <c r="EB16" s="611"/>
      <c r="EC16" s="620"/>
    </row>
    <row r="17" spans="2:133" ht="11.25" customHeight="1" x14ac:dyDescent="0.2">
      <c r="B17" s="607" t="s">
        <v>266</v>
      </c>
      <c r="C17" s="608"/>
      <c r="D17" s="608"/>
      <c r="E17" s="608"/>
      <c r="F17" s="608"/>
      <c r="G17" s="608"/>
      <c r="H17" s="608"/>
      <c r="I17" s="608"/>
      <c r="J17" s="608"/>
      <c r="K17" s="608"/>
      <c r="L17" s="608"/>
      <c r="M17" s="608"/>
      <c r="N17" s="608"/>
      <c r="O17" s="608"/>
      <c r="P17" s="608"/>
      <c r="Q17" s="609"/>
      <c r="R17" s="610">
        <v>205203</v>
      </c>
      <c r="S17" s="611"/>
      <c r="T17" s="611"/>
      <c r="U17" s="611"/>
      <c r="V17" s="611"/>
      <c r="W17" s="611"/>
      <c r="X17" s="611"/>
      <c r="Y17" s="612"/>
      <c r="Z17" s="613">
        <v>0.3</v>
      </c>
      <c r="AA17" s="613"/>
      <c r="AB17" s="613"/>
      <c r="AC17" s="613"/>
      <c r="AD17" s="614">
        <v>205203</v>
      </c>
      <c r="AE17" s="614"/>
      <c r="AF17" s="614"/>
      <c r="AG17" s="614"/>
      <c r="AH17" s="614"/>
      <c r="AI17" s="614"/>
      <c r="AJ17" s="614"/>
      <c r="AK17" s="614"/>
      <c r="AL17" s="615">
        <v>0.6</v>
      </c>
      <c r="AM17" s="616"/>
      <c r="AN17" s="616"/>
      <c r="AO17" s="617"/>
      <c r="AP17" s="607" t="s">
        <v>267</v>
      </c>
      <c r="AQ17" s="608"/>
      <c r="AR17" s="608"/>
      <c r="AS17" s="608"/>
      <c r="AT17" s="608"/>
      <c r="AU17" s="608"/>
      <c r="AV17" s="608"/>
      <c r="AW17" s="608"/>
      <c r="AX17" s="608"/>
      <c r="AY17" s="608"/>
      <c r="AZ17" s="608"/>
      <c r="BA17" s="608"/>
      <c r="BB17" s="608"/>
      <c r="BC17" s="608"/>
      <c r="BD17" s="608"/>
      <c r="BE17" s="608"/>
      <c r="BF17" s="609"/>
      <c r="BG17" s="610" t="s">
        <v>130</v>
      </c>
      <c r="BH17" s="611"/>
      <c r="BI17" s="611"/>
      <c r="BJ17" s="611"/>
      <c r="BK17" s="611"/>
      <c r="BL17" s="611"/>
      <c r="BM17" s="611"/>
      <c r="BN17" s="612"/>
      <c r="BO17" s="613" t="s">
        <v>245</v>
      </c>
      <c r="BP17" s="613"/>
      <c r="BQ17" s="613"/>
      <c r="BR17" s="613"/>
      <c r="BS17" s="614" t="s">
        <v>130</v>
      </c>
      <c r="BT17" s="614"/>
      <c r="BU17" s="614"/>
      <c r="BV17" s="614"/>
      <c r="BW17" s="614"/>
      <c r="BX17" s="614"/>
      <c r="BY17" s="614"/>
      <c r="BZ17" s="614"/>
      <c r="CA17" s="614"/>
      <c r="CB17" s="618"/>
      <c r="CD17" s="607" t="s">
        <v>268</v>
      </c>
      <c r="CE17" s="608"/>
      <c r="CF17" s="608"/>
      <c r="CG17" s="608"/>
      <c r="CH17" s="608"/>
      <c r="CI17" s="608"/>
      <c r="CJ17" s="608"/>
      <c r="CK17" s="608"/>
      <c r="CL17" s="608"/>
      <c r="CM17" s="608"/>
      <c r="CN17" s="608"/>
      <c r="CO17" s="608"/>
      <c r="CP17" s="608"/>
      <c r="CQ17" s="609"/>
      <c r="CR17" s="610">
        <v>6602086</v>
      </c>
      <c r="CS17" s="611"/>
      <c r="CT17" s="611"/>
      <c r="CU17" s="611"/>
      <c r="CV17" s="611"/>
      <c r="CW17" s="611"/>
      <c r="CX17" s="611"/>
      <c r="CY17" s="612"/>
      <c r="CZ17" s="613">
        <v>9.6999999999999993</v>
      </c>
      <c r="DA17" s="613"/>
      <c r="DB17" s="613"/>
      <c r="DC17" s="613"/>
      <c r="DD17" s="619" t="s">
        <v>245</v>
      </c>
      <c r="DE17" s="611"/>
      <c r="DF17" s="611"/>
      <c r="DG17" s="611"/>
      <c r="DH17" s="611"/>
      <c r="DI17" s="611"/>
      <c r="DJ17" s="611"/>
      <c r="DK17" s="611"/>
      <c r="DL17" s="611"/>
      <c r="DM17" s="611"/>
      <c r="DN17" s="611"/>
      <c r="DO17" s="611"/>
      <c r="DP17" s="612"/>
      <c r="DQ17" s="619">
        <v>6501661</v>
      </c>
      <c r="DR17" s="611"/>
      <c r="DS17" s="611"/>
      <c r="DT17" s="611"/>
      <c r="DU17" s="611"/>
      <c r="DV17" s="611"/>
      <c r="DW17" s="611"/>
      <c r="DX17" s="611"/>
      <c r="DY17" s="611"/>
      <c r="DZ17" s="611"/>
      <c r="EA17" s="611"/>
      <c r="EB17" s="611"/>
      <c r="EC17" s="620"/>
    </row>
    <row r="18" spans="2:133" ht="11.25" customHeight="1" x14ac:dyDescent="0.2">
      <c r="B18" s="607" t="s">
        <v>269</v>
      </c>
      <c r="C18" s="608"/>
      <c r="D18" s="608"/>
      <c r="E18" s="608"/>
      <c r="F18" s="608"/>
      <c r="G18" s="608"/>
      <c r="H18" s="608"/>
      <c r="I18" s="608"/>
      <c r="J18" s="608"/>
      <c r="K18" s="608"/>
      <c r="L18" s="608"/>
      <c r="M18" s="608"/>
      <c r="N18" s="608"/>
      <c r="O18" s="608"/>
      <c r="P18" s="608"/>
      <c r="Q18" s="609"/>
      <c r="R18" s="610">
        <v>113918</v>
      </c>
      <c r="S18" s="611"/>
      <c r="T18" s="611"/>
      <c r="U18" s="611"/>
      <c r="V18" s="611"/>
      <c r="W18" s="611"/>
      <c r="X18" s="611"/>
      <c r="Y18" s="612"/>
      <c r="Z18" s="613">
        <v>0.2</v>
      </c>
      <c r="AA18" s="613"/>
      <c r="AB18" s="613"/>
      <c r="AC18" s="613"/>
      <c r="AD18" s="614">
        <v>113918</v>
      </c>
      <c r="AE18" s="614"/>
      <c r="AF18" s="614"/>
      <c r="AG18" s="614"/>
      <c r="AH18" s="614"/>
      <c r="AI18" s="614"/>
      <c r="AJ18" s="614"/>
      <c r="AK18" s="614"/>
      <c r="AL18" s="615">
        <v>0.3</v>
      </c>
      <c r="AM18" s="616"/>
      <c r="AN18" s="616"/>
      <c r="AO18" s="617"/>
      <c r="AP18" s="607" t="s">
        <v>270</v>
      </c>
      <c r="AQ18" s="608"/>
      <c r="AR18" s="608"/>
      <c r="AS18" s="608"/>
      <c r="AT18" s="608"/>
      <c r="AU18" s="608"/>
      <c r="AV18" s="608"/>
      <c r="AW18" s="608"/>
      <c r="AX18" s="608"/>
      <c r="AY18" s="608"/>
      <c r="AZ18" s="608"/>
      <c r="BA18" s="608"/>
      <c r="BB18" s="608"/>
      <c r="BC18" s="608"/>
      <c r="BD18" s="608"/>
      <c r="BE18" s="608"/>
      <c r="BF18" s="609"/>
      <c r="BG18" s="610" t="s">
        <v>245</v>
      </c>
      <c r="BH18" s="611"/>
      <c r="BI18" s="611"/>
      <c r="BJ18" s="611"/>
      <c r="BK18" s="611"/>
      <c r="BL18" s="611"/>
      <c r="BM18" s="611"/>
      <c r="BN18" s="612"/>
      <c r="BO18" s="613" t="s">
        <v>130</v>
      </c>
      <c r="BP18" s="613"/>
      <c r="BQ18" s="613"/>
      <c r="BR18" s="613"/>
      <c r="BS18" s="614" t="s">
        <v>130</v>
      </c>
      <c r="BT18" s="614"/>
      <c r="BU18" s="614"/>
      <c r="BV18" s="614"/>
      <c r="BW18" s="614"/>
      <c r="BX18" s="614"/>
      <c r="BY18" s="614"/>
      <c r="BZ18" s="614"/>
      <c r="CA18" s="614"/>
      <c r="CB18" s="618"/>
      <c r="CD18" s="607" t="s">
        <v>271</v>
      </c>
      <c r="CE18" s="608"/>
      <c r="CF18" s="608"/>
      <c r="CG18" s="608"/>
      <c r="CH18" s="608"/>
      <c r="CI18" s="608"/>
      <c r="CJ18" s="608"/>
      <c r="CK18" s="608"/>
      <c r="CL18" s="608"/>
      <c r="CM18" s="608"/>
      <c r="CN18" s="608"/>
      <c r="CO18" s="608"/>
      <c r="CP18" s="608"/>
      <c r="CQ18" s="609"/>
      <c r="CR18" s="610" t="s">
        <v>245</v>
      </c>
      <c r="CS18" s="611"/>
      <c r="CT18" s="611"/>
      <c r="CU18" s="611"/>
      <c r="CV18" s="611"/>
      <c r="CW18" s="611"/>
      <c r="CX18" s="611"/>
      <c r="CY18" s="612"/>
      <c r="CZ18" s="613" t="s">
        <v>130</v>
      </c>
      <c r="DA18" s="613"/>
      <c r="DB18" s="613"/>
      <c r="DC18" s="613"/>
      <c r="DD18" s="619" t="s">
        <v>245</v>
      </c>
      <c r="DE18" s="611"/>
      <c r="DF18" s="611"/>
      <c r="DG18" s="611"/>
      <c r="DH18" s="611"/>
      <c r="DI18" s="611"/>
      <c r="DJ18" s="611"/>
      <c r="DK18" s="611"/>
      <c r="DL18" s="611"/>
      <c r="DM18" s="611"/>
      <c r="DN18" s="611"/>
      <c r="DO18" s="611"/>
      <c r="DP18" s="612"/>
      <c r="DQ18" s="619" t="s">
        <v>130</v>
      </c>
      <c r="DR18" s="611"/>
      <c r="DS18" s="611"/>
      <c r="DT18" s="611"/>
      <c r="DU18" s="611"/>
      <c r="DV18" s="611"/>
      <c r="DW18" s="611"/>
      <c r="DX18" s="611"/>
      <c r="DY18" s="611"/>
      <c r="DZ18" s="611"/>
      <c r="EA18" s="611"/>
      <c r="EB18" s="611"/>
      <c r="EC18" s="620"/>
    </row>
    <row r="19" spans="2:133" ht="11.25" customHeight="1" x14ac:dyDescent="0.2">
      <c r="B19" s="607" t="s">
        <v>272</v>
      </c>
      <c r="C19" s="608"/>
      <c r="D19" s="608"/>
      <c r="E19" s="608"/>
      <c r="F19" s="608"/>
      <c r="G19" s="608"/>
      <c r="H19" s="608"/>
      <c r="I19" s="608"/>
      <c r="J19" s="608"/>
      <c r="K19" s="608"/>
      <c r="L19" s="608"/>
      <c r="M19" s="608"/>
      <c r="N19" s="608"/>
      <c r="O19" s="608"/>
      <c r="P19" s="608"/>
      <c r="Q19" s="609"/>
      <c r="R19" s="610">
        <v>104914</v>
      </c>
      <c r="S19" s="611"/>
      <c r="T19" s="611"/>
      <c r="U19" s="611"/>
      <c r="V19" s="611"/>
      <c r="W19" s="611"/>
      <c r="X19" s="611"/>
      <c r="Y19" s="612"/>
      <c r="Z19" s="613">
        <v>0.2</v>
      </c>
      <c r="AA19" s="613"/>
      <c r="AB19" s="613"/>
      <c r="AC19" s="613"/>
      <c r="AD19" s="614">
        <v>104914</v>
      </c>
      <c r="AE19" s="614"/>
      <c r="AF19" s="614"/>
      <c r="AG19" s="614"/>
      <c r="AH19" s="614"/>
      <c r="AI19" s="614"/>
      <c r="AJ19" s="614"/>
      <c r="AK19" s="614"/>
      <c r="AL19" s="615">
        <v>0.3</v>
      </c>
      <c r="AM19" s="616"/>
      <c r="AN19" s="616"/>
      <c r="AO19" s="617"/>
      <c r="AP19" s="607" t="s">
        <v>273</v>
      </c>
      <c r="AQ19" s="608"/>
      <c r="AR19" s="608"/>
      <c r="AS19" s="608"/>
      <c r="AT19" s="608"/>
      <c r="AU19" s="608"/>
      <c r="AV19" s="608"/>
      <c r="AW19" s="608"/>
      <c r="AX19" s="608"/>
      <c r="AY19" s="608"/>
      <c r="AZ19" s="608"/>
      <c r="BA19" s="608"/>
      <c r="BB19" s="608"/>
      <c r="BC19" s="608"/>
      <c r="BD19" s="608"/>
      <c r="BE19" s="608"/>
      <c r="BF19" s="609"/>
      <c r="BG19" s="610">
        <v>11440</v>
      </c>
      <c r="BH19" s="611"/>
      <c r="BI19" s="611"/>
      <c r="BJ19" s="611"/>
      <c r="BK19" s="611"/>
      <c r="BL19" s="611"/>
      <c r="BM19" s="611"/>
      <c r="BN19" s="612"/>
      <c r="BO19" s="613">
        <v>0.1</v>
      </c>
      <c r="BP19" s="613"/>
      <c r="BQ19" s="613"/>
      <c r="BR19" s="613"/>
      <c r="BS19" s="614" t="s">
        <v>245</v>
      </c>
      <c r="BT19" s="614"/>
      <c r="BU19" s="614"/>
      <c r="BV19" s="614"/>
      <c r="BW19" s="614"/>
      <c r="BX19" s="614"/>
      <c r="BY19" s="614"/>
      <c r="BZ19" s="614"/>
      <c r="CA19" s="614"/>
      <c r="CB19" s="618"/>
      <c r="CD19" s="607" t="s">
        <v>274</v>
      </c>
      <c r="CE19" s="608"/>
      <c r="CF19" s="608"/>
      <c r="CG19" s="608"/>
      <c r="CH19" s="608"/>
      <c r="CI19" s="608"/>
      <c r="CJ19" s="608"/>
      <c r="CK19" s="608"/>
      <c r="CL19" s="608"/>
      <c r="CM19" s="608"/>
      <c r="CN19" s="608"/>
      <c r="CO19" s="608"/>
      <c r="CP19" s="608"/>
      <c r="CQ19" s="609"/>
      <c r="CR19" s="610" t="s">
        <v>130</v>
      </c>
      <c r="CS19" s="611"/>
      <c r="CT19" s="611"/>
      <c r="CU19" s="611"/>
      <c r="CV19" s="611"/>
      <c r="CW19" s="611"/>
      <c r="CX19" s="611"/>
      <c r="CY19" s="612"/>
      <c r="CZ19" s="613" t="s">
        <v>130</v>
      </c>
      <c r="DA19" s="613"/>
      <c r="DB19" s="613"/>
      <c r="DC19" s="613"/>
      <c r="DD19" s="619" t="s">
        <v>130</v>
      </c>
      <c r="DE19" s="611"/>
      <c r="DF19" s="611"/>
      <c r="DG19" s="611"/>
      <c r="DH19" s="611"/>
      <c r="DI19" s="611"/>
      <c r="DJ19" s="611"/>
      <c r="DK19" s="611"/>
      <c r="DL19" s="611"/>
      <c r="DM19" s="611"/>
      <c r="DN19" s="611"/>
      <c r="DO19" s="611"/>
      <c r="DP19" s="612"/>
      <c r="DQ19" s="619" t="s">
        <v>245</v>
      </c>
      <c r="DR19" s="611"/>
      <c r="DS19" s="611"/>
      <c r="DT19" s="611"/>
      <c r="DU19" s="611"/>
      <c r="DV19" s="611"/>
      <c r="DW19" s="611"/>
      <c r="DX19" s="611"/>
      <c r="DY19" s="611"/>
      <c r="DZ19" s="611"/>
      <c r="EA19" s="611"/>
      <c r="EB19" s="611"/>
      <c r="EC19" s="620"/>
    </row>
    <row r="20" spans="2:133" ht="11.25" customHeight="1" x14ac:dyDescent="0.2">
      <c r="B20" s="623" t="s">
        <v>275</v>
      </c>
      <c r="C20" s="624"/>
      <c r="D20" s="624"/>
      <c r="E20" s="624"/>
      <c r="F20" s="624"/>
      <c r="G20" s="624"/>
      <c r="H20" s="624"/>
      <c r="I20" s="624"/>
      <c r="J20" s="624"/>
      <c r="K20" s="624"/>
      <c r="L20" s="624"/>
      <c r="M20" s="624"/>
      <c r="N20" s="624"/>
      <c r="O20" s="624"/>
      <c r="P20" s="624"/>
      <c r="Q20" s="625"/>
      <c r="R20" s="610">
        <v>9004</v>
      </c>
      <c r="S20" s="611"/>
      <c r="T20" s="611"/>
      <c r="U20" s="611"/>
      <c r="V20" s="611"/>
      <c r="W20" s="611"/>
      <c r="X20" s="611"/>
      <c r="Y20" s="612"/>
      <c r="Z20" s="613">
        <v>0</v>
      </c>
      <c r="AA20" s="613"/>
      <c r="AB20" s="613"/>
      <c r="AC20" s="613"/>
      <c r="AD20" s="614">
        <v>9004</v>
      </c>
      <c r="AE20" s="614"/>
      <c r="AF20" s="614"/>
      <c r="AG20" s="614"/>
      <c r="AH20" s="614"/>
      <c r="AI20" s="614"/>
      <c r="AJ20" s="614"/>
      <c r="AK20" s="614"/>
      <c r="AL20" s="615">
        <v>0</v>
      </c>
      <c r="AM20" s="616"/>
      <c r="AN20" s="616"/>
      <c r="AO20" s="617"/>
      <c r="AP20" s="607" t="s">
        <v>276</v>
      </c>
      <c r="AQ20" s="608"/>
      <c r="AR20" s="608"/>
      <c r="AS20" s="608"/>
      <c r="AT20" s="608"/>
      <c r="AU20" s="608"/>
      <c r="AV20" s="608"/>
      <c r="AW20" s="608"/>
      <c r="AX20" s="608"/>
      <c r="AY20" s="608"/>
      <c r="AZ20" s="608"/>
      <c r="BA20" s="608"/>
      <c r="BB20" s="608"/>
      <c r="BC20" s="608"/>
      <c r="BD20" s="608"/>
      <c r="BE20" s="608"/>
      <c r="BF20" s="609"/>
      <c r="BG20" s="610">
        <v>11440</v>
      </c>
      <c r="BH20" s="611"/>
      <c r="BI20" s="611"/>
      <c r="BJ20" s="611"/>
      <c r="BK20" s="611"/>
      <c r="BL20" s="611"/>
      <c r="BM20" s="611"/>
      <c r="BN20" s="612"/>
      <c r="BO20" s="613">
        <v>0.1</v>
      </c>
      <c r="BP20" s="613"/>
      <c r="BQ20" s="613"/>
      <c r="BR20" s="613"/>
      <c r="BS20" s="614" t="s">
        <v>130</v>
      </c>
      <c r="BT20" s="614"/>
      <c r="BU20" s="614"/>
      <c r="BV20" s="614"/>
      <c r="BW20" s="614"/>
      <c r="BX20" s="614"/>
      <c r="BY20" s="614"/>
      <c r="BZ20" s="614"/>
      <c r="CA20" s="614"/>
      <c r="CB20" s="618"/>
      <c r="CD20" s="607" t="s">
        <v>277</v>
      </c>
      <c r="CE20" s="608"/>
      <c r="CF20" s="608"/>
      <c r="CG20" s="608"/>
      <c r="CH20" s="608"/>
      <c r="CI20" s="608"/>
      <c r="CJ20" s="608"/>
      <c r="CK20" s="608"/>
      <c r="CL20" s="608"/>
      <c r="CM20" s="608"/>
      <c r="CN20" s="608"/>
      <c r="CO20" s="608"/>
      <c r="CP20" s="608"/>
      <c r="CQ20" s="609"/>
      <c r="CR20" s="610">
        <v>67748733</v>
      </c>
      <c r="CS20" s="611"/>
      <c r="CT20" s="611"/>
      <c r="CU20" s="611"/>
      <c r="CV20" s="611"/>
      <c r="CW20" s="611"/>
      <c r="CX20" s="611"/>
      <c r="CY20" s="612"/>
      <c r="CZ20" s="613">
        <v>100</v>
      </c>
      <c r="DA20" s="613"/>
      <c r="DB20" s="613"/>
      <c r="DC20" s="613"/>
      <c r="DD20" s="619">
        <v>5518840</v>
      </c>
      <c r="DE20" s="611"/>
      <c r="DF20" s="611"/>
      <c r="DG20" s="611"/>
      <c r="DH20" s="611"/>
      <c r="DI20" s="611"/>
      <c r="DJ20" s="611"/>
      <c r="DK20" s="611"/>
      <c r="DL20" s="611"/>
      <c r="DM20" s="611"/>
      <c r="DN20" s="611"/>
      <c r="DO20" s="611"/>
      <c r="DP20" s="612"/>
      <c r="DQ20" s="619">
        <v>39278677</v>
      </c>
      <c r="DR20" s="611"/>
      <c r="DS20" s="611"/>
      <c r="DT20" s="611"/>
      <c r="DU20" s="611"/>
      <c r="DV20" s="611"/>
      <c r="DW20" s="611"/>
      <c r="DX20" s="611"/>
      <c r="DY20" s="611"/>
      <c r="DZ20" s="611"/>
      <c r="EA20" s="611"/>
      <c r="EB20" s="611"/>
      <c r="EC20" s="620"/>
    </row>
    <row r="21" spans="2:133" ht="11.25" customHeight="1" x14ac:dyDescent="0.2">
      <c r="B21" s="607" t="s">
        <v>278</v>
      </c>
      <c r="C21" s="608"/>
      <c r="D21" s="608"/>
      <c r="E21" s="608"/>
      <c r="F21" s="608"/>
      <c r="G21" s="608"/>
      <c r="H21" s="608"/>
      <c r="I21" s="608"/>
      <c r="J21" s="608"/>
      <c r="K21" s="608"/>
      <c r="L21" s="608"/>
      <c r="M21" s="608"/>
      <c r="N21" s="608"/>
      <c r="O21" s="608"/>
      <c r="P21" s="608"/>
      <c r="Q21" s="609"/>
      <c r="R21" s="610">
        <v>16456760</v>
      </c>
      <c r="S21" s="611"/>
      <c r="T21" s="611"/>
      <c r="U21" s="611"/>
      <c r="V21" s="611"/>
      <c r="W21" s="611"/>
      <c r="X21" s="611"/>
      <c r="Y21" s="612"/>
      <c r="Z21" s="613">
        <v>23.6</v>
      </c>
      <c r="AA21" s="613"/>
      <c r="AB21" s="613"/>
      <c r="AC21" s="613"/>
      <c r="AD21" s="614">
        <v>14604276</v>
      </c>
      <c r="AE21" s="614"/>
      <c r="AF21" s="614"/>
      <c r="AG21" s="614"/>
      <c r="AH21" s="614"/>
      <c r="AI21" s="614"/>
      <c r="AJ21" s="614"/>
      <c r="AK21" s="614"/>
      <c r="AL21" s="615">
        <v>41.7</v>
      </c>
      <c r="AM21" s="616"/>
      <c r="AN21" s="616"/>
      <c r="AO21" s="617"/>
      <c r="AP21" s="607" t="s">
        <v>279</v>
      </c>
      <c r="AQ21" s="626"/>
      <c r="AR21" s="626"/>
      <c r="AS21" s="626"/>
      <c r="AT21" s="626"/>
      <c r="AU21" s="626"/>
      <c r="AV21" s="626"/>
      <c r="AW21" s="626"/>
      <c r="AX21" s="626"/>
      <c r="AY21" s="626"/>
      <c r="AZ21" s="626"/>
      <c r="BA21" s="626"/>
      <c r="BB21" s="626"/>
      <c r="BC21" s="626"/>
      <c r="BD21" s="626"/>
      <c r="BE21" s="626"/>
      <c r="BF21" s="627"/>
      <c r="BG21" s="610">
        <v>11440</v>
      </c>
      <c r="BH21" s="611"/>
      <c r="BI21" s="611"/>
      <c r="BJ21" s="611"/>
      <c r="BK21" s="611"/>
      <c r="BL21" s="611"/>
      <c r="BM21" s="611"/>
      <c r="BN21" s="612"/>
      <c r="BO21" s="613">
        <v>0.1</v>
      </c>
      <c r="BP21" s="613"/>
      <c r="BQ21" s="613"/>
      <c r="BR21" s="613"/>
      <c r="BS21" s="614" t="s">
        <v>130</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280</v>
      </c>
      <c r="C22" s="608"/>
      <c r="D22" s="608"/>
      <c r="E22" s="608"/>
      <c r="F22" s="608"/>
      <c r="G22" s="608"/>
      <c r="H22" s="608"/>
      <c r="I22" s="608"/>
      <c r="J22" s="608"/>
      <c r="K22" s="608"/>
      <c r="L22" s="608"/>
      <c r="M22" s="608"/>
      <c r="N22" s="608"/>
      <c r="O22" s="608"/>
      <c r="P22" s="608"/>
      <c r="Q22" s="609"/>
      <c r="R22" s="610">
        <v>14604276</v>
      </c>
      <c r="S22" s="611"/>
      <c r="T22" s="611"/>
      <c r="U22" s="611"/>
      <c r="V22" s="611"/>
      <c r="W22" s="611"/>
      <c r="X22" s="611"/>
      <c r="Y22" s="612"/>
      <c r="Z22" s="613">
        <v>21</v>
      </c>
      <c r="AA22" s="613"/>
      <c r="AB22" s="613"/>
      <c r="AC22" s="613"/>
      <c r="AD22" s="614">
        <v>14604276</v>
      </c>
      <c r="AE22" s="614"/>
      <c r="AF22" s="614"/>
      <c r="AG22" s="614"/>
      <c r="AH22" s="614"/>
      <c r="AI22" s="614"/>
      <c r="AJ22" s="614"/>
      <c r="AK22" s="614"/>
      <c r="AL22" s="615">
        <v>41.7</v>
      </c>
      <c r="AM22" s="616"/>
      <c r="AN22" s="616"/>
      <c r="AO22" s="617"/>
      <c r="AP22" s="607" t="s">
        <v>281</v>
      </c>
      <c r="AQ22" s="626"/>
      <c r="AR22" s="626"/>
      <c r="AS22" s="626"/>
      <c r="AT22" s="626"/>
      <c r="AU22" s="626"/>
      <c r="AV22" s="626"/>
      <c r="AW22" s="626"/>
      <c r="AX22" s="626"/>
      <c r="AY22" s="626"/>
      <c r="AZ22" s="626"/>
      <c r="BA22" s="626"/>
      <c r="BB22" s="626"/>
      <c r="BC22" s="626"/>
      <c r="BD22" s="626"/>
      <c r="BE22" s="626"/>
      <c r="BF22" s="627"/>
      <c r="BG22" s="610" t="s">
        <v>130</v>
      </c>
      <c r="BH22" s="611"/>
      <c r="BI22" s="611"/>
      <c r="BJ22" s="611"/>
      <c r="BK22" s="611"/>
      <c r="BL22" s="611"/>
      <c r="BM22" s="611"/>
      <c r="BN22" s="612"/>
      <c r="BO22" s="613" t="s">
        <v>245</v>
      </c>
      <c r="BP22" s="613"/>
      <c r="BQ22" s="613"/>
      <c r="BR22" s="613"/>
      <c r="BS22" s="614" t="s">
        <v>130</v>
      </c>
      <c r="BT22" s="614"/>
      <c r="BU22" s="614"/>
      <c r="BV22" s="614"/>
      <c r="BW22" s="614"/>
      <c r="BX22" s="614"/>
      <c r="BY22" s="614"/>
      <c r="BZ22" s="614"/>
      <c r="CA22" s="614"/>
      <c r="CB22" s="618"/>
      <c r="CD22" s="592" t="s">
        <v>282</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283</v>
      </c>
      <c r="C23" s="608"/>
      <c r="D23" s="608"/>
      <c r="E23" s="608"/>
      <c r="F23" s="608"/>
      <c r="G23" s="608"/>
      <c r="H23" s="608"/>
      <c r="I23" s="608"/>
      <c r="J23" s="608"/>
      <c r="K23" s="608"/>
      <c r="L23" s="608"/>
      <c r="M23" s="608"/>
      <c r="N23" s="608"/>
      <c r="O23" s="608"/>
      <c r="P23" s="608"/>
      <c r="Q23" s="609"/>
      <c r="R23" s="610">
        <v>1852484</v>
      </c>
      <c r="S23" s="611"/>
      <c r="T23" s="611"/>
      <c r="U23" s="611"/>
      <c r="V23" s="611"/>
      <c r="W23" s="611"/>
      <c r="X23" s="611"/>
      <c r="Y23" s="612"/>
      <c r="Z23" s="613">
        <v>2.7</v>
      </c>
      <c r="AA23" s="613"/>
      <c r="AB23" s="613"/>
      <c r="AC23" s="613"/>
      <c r="AD23" s="614" t="s">
        <v>245</v>
      </c>
      <c r="AE23" s="614"/>
      <c r="AF23" s="614"/>
      <c r="AG23" s="614"/>
      <c r="AH23" s="614"/>
      <c r="AI23" s="614"/>
      <c r="AJ23" s="614"/>
      <c r="AK23" s="614"/>
      <c r="AL23" s="615" t="s">
        <v>130</v>
      </c>
      <c r="AM23" s="616"/>
      <c r="AN23" s="616"/>
      <c r="AO23" s="617"/>
      <c r="AP23" s="607" t="s">
        <v>284</v>
      </c>
      <c r="AQ23" s="626"/>
      <c r="AR23" s="626"/>
      <c r="AS23" s="626"/>
      <c r="AT23" s="626"/>
      <c r="AU23" s="626"/>
      <c r="AV23" s="626"/>
      <c r="AW23" s="626"/>
      <c r="AX23" s="626"/>
      <c r="AY23" s="626"/>
      <c r="AZ23" s="626"/>
      <c r="BA23" s="626"/>
      <c r="BB23" s="626"/>
      <c r="BC23" s="626"/>
      <c r="BD23" s="626"/>
      <c r="BE23" s="626"/>
      <c r="BF23" s="627"/>
      <c r="BG23" s="610" t="s">
        <v>245</v>
      </c>
      <c r="BH23" s="611"/>
      <c r="BI23" s="611"/>
      <c r="BJ23" s="611"/>
      <c r="BK23" s="611"/>
      <c r="BL23" s="611"/>
      <c r="BM23" s="611"/>
      <c r="BN23" s="612"/>
      <c r="BO23" s="613" t="s">
        <v>175</v>
      </c>
      <c r="BP23" s="613"/>
      <c r="BQ23" s="613"/>
      <c r="BR23" s="613"/>
      <c r="BS23" s="614" t="s">
        <v>175</v>
      </c>
      <c r="BT23" s="614"/>
      <c r="BU23" s="614"/>
      <c r="BV23" s="614"/>
      <c r="BW23" s="614"/>
      <c r="BX23" s="614"/>
      <c r="BY23" s="614"/>
      <c r="BZ23" s="614"/>
      <c r="CA23" s="614"/>
      <c r="CB23" s="618"/>
      <c r="CD23" s="592" t="s">
        <v>223</v>
      </c>
      <c r="CE23" s="593"/>
      <c r="CF23" s="593"/>
      <c r="CG23" s="593"/>
      <c r="CH23" s="593"/>
      <c r="CI23" s="593"/>
      <c r="CJ23" s="593"/>
      <c r="CK23" s="593"/>
      <c r="CL23" s="593"/>
      <c r="CM23" s="593"/>
      <c r="CN23" s="593"/>
      <c r="CO23" s="593"/>
      <c r="CP23" s="593"/>
      <c r="CQ23" s="594"/>
      <c r="CR23" s="592" t="s">
        <v>285</v>
      </c>
      <c r="CS23" s="593"/>
      <c r="CT23" s="593"/>
      <c r="CU23" s="593"/>
      <c r="CV23" s="593"/>
      <c r="CW23" s="593"/>
      <c r="CX23" s="593"/>
      <c r="CY23" s="594"/>
      <c r="CZ23" s="592" t="s">
        <v>286</v>
      </c>
      <c r="DA23" s="593"/>
      <c r="DB23" s="593"/>
      <c r="DC23" s="594"/>
      <c r="DD23" s="592" t="s">
        <v>287</v>
      </c>
      <c r="DE23" s="593"/>
      <c r="DF23" s="593"/>
      <c r="DG23" s="593"/>
      <c r="DH23" s="593"/>
      <c r="DI23" s="593"/>
      <c r="DJ23" s="593"/>
      <c r="DK23" s="594"/>
      <c r="DL23" s="637" t="s">
        <v>288</v>
      </c>
      <c r="DM23" s="638"/>
      <c r="DN23" s="638"/>
      <c r="DO23" s="638"/>
      <c r="DP23" s="638"/>
      <c r="DQ23" s="638"/>
      <c r="DR23" s="638"/>
      <c r="DS23" s="638"/>
      <c r="DT23" s="638"/>
      <c r="DU23" s="638"/>
      <c r="DV23" s="639"/>
      <c r="DW23" s="592" t="s">
        <v>289</v>
      </c>
      <c r="DX23" s="593"/>
      <c r="DY23" s="593"/>
      <c r="DZ23" s="593"/>
      <c r="EA23" s="593"/>
      <c r="EB23" s="593"/>
      <c r="EC23" s="594"/>
    </row>
    <row r="24" spans="2:133" ht="11.25" customHeight="1" x14ac:dyDescent="0.2">
      <c r="B24" s="607" t="s">
        <v>290</v>
      </c>
      <c r="C24" s="608"/>
      <c r="D24" s="608"/>
      <c r="E24" s="608"/>
      <c r="F24" s="608"/>
      <c r="G24" s="608"/>
      <c r="H24" s="608"/>
      <c r="I24" s="608"/>
      <c r="J24" s="608"/>
      <c r="K24" s="608"/>
      <c r="L24" s="608"/>
      <c r="M24" s="608"/>
      <c r="N24" s="608"/>
      <c r="O24" s="608"/>
      <c r="P24" s="608"/>
      <c r="Q24" s="609"/>
      <c r="R24" s="610" t="s">
        <v>130</v>
      </c>
      <c r="S24" s="611"/>
      <c r="T24" s="611"/>
      <c r="U24" s="611"/>
      <c r="V24" s="611"/>
      <c r="W24" s="611"/>
      <c r="X24" s="611"/>
      <c r="Y24" s="612"/>
      <c r="Z24" s="613" t="s">
        <v>245</v>
      </c>
      <c r="AA24" s="613"/>
      <c r="AB24" s="613"/>
      <c r="AC24" s="613"/>
      <c r="AD24" s="614" t="s">
        <v>175</v>
      </c>
      <c r="AE24" s="614"/>
      <c r="AF24" s="614"/>
      <c r="AG24" s="614"/>
      <c r="AH24" s="614"/>
      <c r="AI24" s="614"/>
      <c r="AJ24" s="614"/>
      <c r="AK24" s="614"/>
      <c r="AL24" s="615" t="s">
        <v>245</v>
      </c>
      <c r="AM24" s="616"/>
      <c r="AN24" s="616"/>
      <c r="AO24" s="617"/>
      <c r="AP24" s="607" t="s">
        <v>291</v>
      </c>
      <c r="AQ24" s="626"/>
      <c r="AR24" s="626"/>
      <c r="AS24" s="626"/>
      <c r="AT24" s="626"/>
      <c r="AU24" s="626"/>
      <c r="AV24" s="626"/>
      <c r="AW24" s="626"/>
      <c r="AX24" s="626"/>
      <c r="AY24" s="626"/>
      <c r="AZ24" s="626"/>
      <c r="BA24" s="626"/>
      <c r="BB24" s="626"/>
      <c r="BC24" s="626"/>
      <c r="BD24" s="626"/>
      <c r="BE24" s="626"/>
      <c r="BF24" s="627"/>
      <c r="BG24" s="610" t="s">
        <v>130</v>
      </c>
      <c r="BH24" s="611"/>
      <c r="BI24" s="611"/>
      <c r="BJ24" s="611"/>
      <c r="BK24" s="611"/>
      <c r="BL24" s="611"/>
      <c r="BM24" s="611"/>
      <c r="BN24" s="612"/>
      <c r="BO24" s="613" t="s">
        <v>130</v>
      </c>
      <c r="BP24" s="613"/>
      <c r="BQ24" s="613"/>
      <c r="BR24" s="613"/>
      <c r="BS24" s="614" t="s">
        <v>175</v>
      </c>
      <c r="BT24" s="614"/>
      <c r="BU24" s="614"/>
      <c r="BV24" s="614"/>
      <c r="BW24" s="614"/>
      <c r="BX24" s="614"/>
      <c r="BY24" s="614"/>
      <c r="BZ24" s="614"/>
      <c r="CA24" s="614"/>
      <c r="CB24" s="618"/>
      <c r="CD24" s="596" t="s">
        <v>292</v>
      </c>
      <c r="CE24" s="597"/>
      <c r="CF24" s="597"/>
      <c r="CG24" s="597"/>
      <c r="CH24" s="597"/>
      <c r="CI24" s="597"/>
      <c r="CJ24" s="597"/>
      <c r="CK24" s="597"/>
      <c r="CL24" s="597"/>
      <c r="CM24" s="597"/>
      <c r="CN24" s="597"/>
      <c r="CO24" s="597"/>
      <c r="CP24" s="597"/>
      <c r="CQ24" s="598"/>
      <c r="CR24" s="599">
        <v>32615503</v>
      </c>
      <c r="CS24" s="600"/>
      <c r="CT24" s="600"/>
      <c r="CU24" s="600"/>
      <c r="CV24" s="600"/>
      <c r="CW24" s="600"/>
      <c r="CX24" s="600"/>
      <c r="CY24" s="601"/>
      <c r="CZ24" s="604">
        <v>48.1</v>
      </c>
      <c r="DA24" s="605"/>
      <c r="DB24" s="605"/>
      <c r="DC24" s="621"/>
      <c r="DD24" s="642">
        <v>19578853</v>
      </c>
      <c r="DE24" s="600"/>
      <c r="DF24" s="600"/>
      <c r="DG24" s="600"/>
      <c r="DH24" s="600"/>
      <c r="DI24" s="600"/>
      <c r="DJ24" s="600"/>
      <c r="DK24" s="601"/>
      <c r="DL24" s="642">
        <v>19354807</v>
      </c>
      <c r="DM24" s="600"/>
      <c r="DN24" s="600"/>
      <c r="DO24" s="600"/>
      <c r="DP24" s="600"/>
      <c r="DQ24" s="600"/>
      <c r="DR24" s="600"/>
      <c r="DS24" s="600"/>
      <c r="DT24" s="600"/>
      <c r="DU24" s="600"/>
      <c r="DV24" s="601"/>
      <c r="DW24" s="604">
        <v>54.5</v>
      </c>
      <c r="DX24" s="605"/>
      <c r="DY24" s="605"/>
      <c r="DZ24" s="605"/>
      <c r="EA24" s="605"/>
      <c r="EB24" s="605"/>
      <c r="EC24" s="606"/>
    </row>
    <row r="25" spans="2:133" ht="11.25" customHeight="1" x14ac:dyDescent="0.2">
      <c r="B25" s="607" t="s">
        <v>293</v>
      </c>
      <c r="C25" s="608"/>
      <c r="D25" s="608"/>
      <c r="E25" s="608"/>
      <c r="F25" s="608"/>
      <c r="G25" s="608"/>
      <c r="H25" s="608"/>
      <c r="I25" s="608"/>
      <c r="J25" s="608"/>
      <c r="K25" s="608"/>
      <c r="L25" s="608"/>
      <c r="M25" s="608"/>
      <c r="N25" s="608"/>
      <c r="O25" s="608"/>
      <c r="P25" s="608"/>
      <c r="Q25" s="609"/>
      <c r="R25" s="610">
        <v>36790349</v>
      </c>
      <c r="S25" s="611"/>
      <c r="T25" s="611"/>
      <c r="U25" s="611"/>
      <c r="V25" s="611"/>
      <c r="W25" s="611"/>
      <c r="X25" s="611"/>
      <c r="Y25" s="612"/>
      <c r="Z25" s="613">
        <v>52.8</v>
      </c>
      <c r="AA25" s="613"/>
      <c r="AB25" s="613"/>
      <c r="AC25" s="613"/>
      <c r="AD25" s="614">
        <v>34937865</v>
      </c>
      <c r="AE25" s="614"/>
      <c r="AF25" s="614"/>
      <c r="AG25" s="614"/>
      <c r="AH25" s="614"/>
      <c r="AI25" s="614"/>
      <c r="AJ25" s="614"/>
      <c r="AK25" s="614"/>
      <c r="AL25" s="615">
        <v>99.7</v>
      </c>
      <c r="AM25" s="616"/>
      <c r="AN25" s="616"/>
      <c r="AO25" s="617"/>
      <c r="AP25" s="607" t="s">
        <v>294</v>
      </c>
      <c r="AQ25" s="626"/>
      <c r="AR25" s="626"/>
      <c r="AS25" s="626"/>
      <c r="AT25" s="626"/>
      <c r="AU25" s="626"/>
      <c r="AV25" s="626"/>
      <c r="AW25" s="626"/>
      <c r="AX25" s="626"/>
      <c r="AY25" s="626"/>
      <c r="AZ25" s="626"/>
      <c r="BA25" s="626"/>
      <c r="BB25" s="626"/>
      <c r="BC25" s="626"/>
      <c r="BD25" s="626"/>
      <c r="BE25" s="626"/>
      <c r="BF25" s="627"/>
      <c r="BG25" s="610" t="s">
        <v>245</v>
      </c>
      <c r="BH25" s="611"/>
      <c r="BI25" s="611"/>
      <c r="BJ25" s="611"/>
      <c r="BK25" s="611"/>
      <c r="BL25" s="611"/>
      <c r="BM25" s="611"/>
      <c r="BN25" s="612"/>
      <c r="BO25" s="613" t="s">
        <v>130</v>
      </c>
      <c r="BP25" s="613"/>
      <c r="BQ25" s="613"/>
      <c r="BR25" s="613"/>
      <c r="BS25" s="614" t="s">
        <v>130</v>
      </c>
      <c r="BT25" s="614"/>
      <c r="BU25" s="614"/>
      <c r="BV25" s="614"/>
      <c r="BW25" s="614"/>
      <c r="BX25" s="614"/>
      <c r="BY25" s="614"/>
      <c r="BZ25" s="614"/>
      <c r="CA25" s="614"/>
      <c r="CB25" s="618"/>
      <c r="CD25" s="607" t="s">
        <v>295</v>
      </c>
      <c r="CE25" s="608"/>
      <c r="CF25" s="608"/>
      <c r="CG25" s="608"/>
      <c r="CH25" s="608"/>
      <c r="CI25" s="608"/>
      <c r="CJ25" s="608"/>
      <c r="CK25" s="608"/>
      <c r="CL25" s="608"/>
      <c r="CM25" s="608"/>
      <c r="CN25" s="608"/>
      <c r="CO25" s="608"/>
      <c r="CP25" s="608"/>
      <c r="CQ25" s="609"/>
      <c r="CR25" s="610">
        <v>9342578</v>
      </c>
      <c r="CS25" s="643"/>
      <c r="CT25" s="643"/>
      <c r="CU25" s="643"/>
      <c r="CV25" s="643"/>
      <c r="CW25" s="643"/>
      <c r="CX25" s="643"/>
      <c r="CY25" s="644"/>
      <c r="CZ25" s="615">
        <v>13.8</v>
      </c>
      <c r="DA25" s="640"/>
      <c r="DB25" s="640"/>
      <c r="DC25" s="645"/>
      <c r="DD25" s="619">
        <v>8886199</v>
      </c>
      <c r="DE25" s="643"/>
      <c r="DF25" s="643"/>
      <c r="DG25" s="643"/>
      <c r="DH25" s="643"/>
      <c r="DI25" s="643"/>
      <c r="DJ25" s="643"/>
      <c r="DK25" s="644"/>
      <c r="DL25" s="619">
        <v>8670532</v>
      </c>
      <c r="DM25" s="643"/>
      <c r="DN25" s="643"/>
      <c r="DO25" s="643"/>
      <c r="DP25" s="643"/>
      <c r="DQ25" s="643"/>
      <c r="DR25" s="643"/>
      <c r="DS25" s="643"/>
      <c r="DT25" s="643"/>
      <c r="DU25" s="643"/>
      <c r="DV25" s="644"/>
      <c r="DW25" s="615">
        <v>24.4</v>
      </c>
      <c r="DX25" s="640"/>
      <c r="DY25" s="640"/>
      <c r="DZ25" s="640"/>
      <c r="EA25" s="640"/>
      <c r="EB25" s="640"/>
      <c r="EC25" s="641"/>
    </row>
    <row r="26" spans="2:133" ht="11.25" customHeight="1" x14ac:dyDescent="0.2">
      <c r="B26" s="607" t="s">
        <v>296</v>
      </c>
      <c r="C26" s="608"/>
      <c r="D26" s="608"/>
      <c r="E26" s="608"/>
      <c r="F26" s="608"/>
      <c r="G26" s="608"/>
      <c r="H26" s="608"/>
      <c r="I26" s="608"/>
      <c r="J26" s="608"/>
      <c r="K26" s="608"/>
      <c r="L26" s="608"/>
      <c r="M26" s="608"/>
      <c r="N26" s="608"/>
      <c r="O26" s="608"/>
      <c r="P26" s="608"/>
      <c r="Q26" s="609"/>
      <c r="R26" s="610">
        <v>13246</v>
      </c>
      <c r="S26" s="611"/>
      <c r="T26" s="611"/>
      <c r="U26" s="611"/>
      <c r="V26" s="611"/>
      <c r="W26" s="611"/>
      <c r="X26" s="611"/>
      <c r="Y26" s="612"/>
      <c r="Z26" s="613">
        <v>0</v>
      </c>
      <c r="AA26" s="613"/>
      <c r="AB26" s="613"/>
      <c r="AC26" s="613"/>
      <c r="AD26" s="614">
        <v>13246</v>
      </c>
      <c r="AE26" s="614"/>
      <c r="AF26" s="614"/>
      <c r="AG26" s="614"/>
      <c r="AH26" s="614"/>
      <c r="AI26" s="614"/>
      <c r="AJ26" s="614"/>
      <c r="AK26" s="614"/>
      <c r="AL26" s="615">
        <v>0</v>
      </c>
      <c r="AM26" s="616"/>
      <c r="AN26" s="616"/>
      <c r="AO26" s="617"/>
      <c r="AP26" s="607" t="s">
        <v>297</v>
      </c>
      <c r="AQ26" s="626"/>
      <c r="AR26" s="626"/>
      <c r="AS26" s="626"/>
      <c r="AT26" s="626"/>
      <c r="AU26" s="626"/>
      <c r="AV26" s="626"/>
      <c r="AW26" s="626"/>
      <c r="AX26" s="626"/>
      <c r="AY26" s="626"/>
      <c r="AZ26" s="626"/>
      <c r="BA26" s="626"/>
      <c r="BB26" s="626"/>
      <c r="BC26" s="626"/>
      <c r="BD26" s="626"/>
      <c r="BE26" s="626"/>
      <c r="BF26" s="627"/>
      <c r="BG26" s="610" t="s">
        <v>245</v>
      </c>
      <c r="BH26" s="611"/>
      <c r="BI26" s="611"/>
      <c r="BJ26" s="611"/>
      <c r="BK26" s="611"/>
      <c r="BL26" s="611"/>
      <c r="BM26" s="611"/>
      <c r="BN26" s="612"/>
      <c r="BO26" s="613" t="s">
        <v>245</v>
      </c>
      <c r="BP26" s="613"/>
      <c r="BQ26" s="613"/>
      <c r="BR26" s="613"/>
      <c r="BS26" s="614" t="s">
        <v>245</v>
      </c>
      <c r="BT26" s="614"/>
      <c r="BU26" s="614"/>
      <c r="BV26" s="614"/>
      <c r="BW26" s="614"/>
      <c r="BX26" s="614"/>
      <c r="BY26" s="614"/>
      <c r="BZ26" s="614"/>
      <c r="CA26" s="614"/>
      <c r="CB26" s="618"/>
      <c r="CD26" s="607" t="s">
        <v>298</v>
      </c>
      <c r="CE26" s="608"/>
      <c r="CF26" s="608"/>
      <c r="CG26" s="608"/>
      <c r="CH26" s="608"/>
      <c r="CI26" s="608"/>
      <c r="CJ26" s="608"/>
      <c r="CK26" s="608"/>
      <c r="CL26" s="608"/>
      <c r="CM26" s="608"/>
      <c r="CN26" s="608"/>
      <c r="CO26" s="608"/>
      <c r="CP26" s="608"/>
      <c r="CQ26" s="609"/>
      <c r="CR26" s="610">
        <v>5909206</v>
      </c>
      <c r="CS26" s="611"/>
      <c r="CT26" s="611"/>
      <c r="CU26" s="611"/>
      <c r="CV26" s="611"/>
      <c r="CW26" s="611"/>
      <c r="CX26" s="611"/>
      <c r="CY26" s="612"/>
      <c r="CZ26" s="615">
        <v>8.6999999999999993</v>
      </c>
      <c r="DA26" s="640"/>
      <c r="DB26" s="640"/>
      <c r="DC26" s="645"/>
      <c r="DD26" s="619">
        <v>5602939</v>
      </c>
      <c r="DE26" s="611"/>
      <c r="DF26" s="611"/>
      <c r="DG26" s="611"/>
      <c r="DH26" s="611"/>
      <c r="DI26" s="611"/>
      <c r="DJ26" s="611"/>
      <c r="DK26" s="612"/>
      <c r="DL26" s="619" t="s">
        <v>130</v>
      </c>
      <c r="DM26" s="611"/>
      <c r="DN26" s="611"/>
      <c r="DO26" s="611"/>
      <c r="DP26" s="611"/>
      <c r="DQ26" s="611"/>
      <c r="DR26" s="611"/>
      <c r="DS26" s="611"/>
      <c r="DT26" s="611"/>
      <c r="DU26" s="611"/>
      <c r="DV26" s="612"/>
      <c r="DW26" s="615" t="s">
        <v>175</v>
      </c>
      <c r="DX26" s="640"/>
      <c r="DY26" s="640"/>
      <c r="DZ26" s="640"/>
      <c r="EA26" s="640"/>
      <c r="EB26" s="640"/>
      <c r="EC26" s="641"/>
    </row>
    <row r="27" spans="2:133" ht="11.25" customHeight="1" x14ac:dyDescent="0.2">
      <c r="B27" s="607" t="s">
        <v>299</v>
      </c>
      <c r="C27" s="608"/>
      <c r="D27" s="608"/>
      <c r="E27" s="608"/>
      <c r="F27" s="608"/>
      <c r="G27" s="608"/>
      <c r="H27" s="608"/>
      <c r="I27" s="608"/>
      <c r="J27" s="608"/>
      <c r="K27" s="608"/>
      <c r="L27" s="608"/>
      <c r="M27" s="608"/>
      <c r="N27" s="608"/>
      <c r="O27" s="608"/>
      <c r="P27" s="608"/>
      <c r="Q27" s="609"/>
      <c r="R27" s="610">
        <v>356095</v>
      </c>
      <c r="S27" s="611"/>
      <c r="T27" s="611"/>
      <c r="U27" s="611"/>
      <c r="V27" s="611"/>
      <c r="W27" s="611"/>
      <c r="X27" s="611"/>
      <c r="Y27" s="612"/>
      <c r="Z27" s="613">
        <v>0.5</v>
      </c>
      <c r="AA27" s="613"/>
      <c r="AB27" s="613"/>
      <c r="AC27" s="613"/>
      <c r="AD27" s="614" t="s">
        <v>130</v>
      </c>
      <c r="AE27" s="614"/>
      <c r="AF27" s="614"/>
      <c r="AG27" s="614"/>
      <c r="AH27" s="614"/>
      <c r="AI27" s="614"/>
      <c r="AJ27" s="614"/>
      <c r="AK27" s="614"/>
      <c r="AL27" s="615" t="s">
        <v>130</v>
      </c>
      <c r="AM27" s="616"/>
      <c r="AN27" s="616"/>
      <c r="AO27" s="617"/>
      <c r="AP27" s="607" t="s">
        <v>300</v>
      </c>
      <c r="AQ27" s="608"/>
      <c r="AR27" s="608"/>
      <c r="AS27" s="608"/>
      <c r="AT27" s="608"/>
      <c r="AU27" s="608"/>
      <c r="AV27" s="608"/>
      <c r="AW27" s="608"/>
      <c r="AX27" s="608"/>
      <c r="AY27" s="608"/>
      <c r="AZ27" s="608"/>
      <c r="BA27" s="608"/>
      <c r="BB27" s="608"/>
      <c r="BC27" s="608"/>
      <c r="BD27" s="608"/>
      <c r="BE27" s="608"/>
      <c r="BF27" s="609"/>
      <c r="BG27" s="610">
        <v>16173822</v>
      </c>
      <c r="BH27" s="611"/>
      <c r="BI27" s="611"/>
      <c r="BJ27" s="611"/>
      <c r="BK27" s="611"/>
      <c r="BL27" s="611"/>
      <c r="BM27" s="611"/>
      <c r="BN27" s="612"/>
      <c r="BO27" s="613">
        <v>100</v>
      </c>
      <c r="BP27" s="613"/>
      <c r="BQ27" s="613"/>
      <c r="BR27" s="613"/>
      <c r="BS27" s="614">
        <v>1355867</v>
      </c>
      <c r="BT27" s="614"/>
      <c r="BU27" s="614"/>
      <c r="BV27" s="614"/>
      <c r="BW27" s="614"/>
      <c r="BX27" s="614"/>
      <c r="BY27" s="614"/>
      <c r="BZ27" s="614"/>
      <c r="CA27" s="614"/>
      <c r="CB27" s="618"/>
      <c r="CD27" s="607" t="s">
        <v>301</v>
      </c>
      <c r="CE27" s="608"/>
      <c r="CF27" s="608"/>
      <c r="CG27" s="608"/>
      <c r="CH27" s="608"/>
      <c r="CI27" s="608"/>
      <c r="CJ27" s="608"/>
      <c r="CK27" s="608"/>
      <c r="CL27" s="608"/>
      <c r="CM27" s="608"/>
      <c r="CN27" s="608"/>
      <c r="CO27" s="608"/>
      <c r="CP27" s="608"/>
      <c r="CQ27" s="609"/>
      <c r="CR27" s="610">
        <v>16670839</v>
      </c>
      <c r="CS27" s="643"/>
      <c r="CT27" s="643"/>
      <c r="CU27" s="643"/>
      <c r="CV27" s="643"/>
      <c r="CW27" s="643"/>
      <c r="CX27" s="643"/>
      <c r="CY27" s="644"/>
      <c r="CZ27" s="615">
        <v>24.6</v>
      </c>
      <c r="DA27" s="640"/>
      <c r="DB27" s="640"/>
      <c r="DC27" s="645"/>
      <c r="DD27" s="619">
        <v>4190993</v>
      </c>
      <c r="DE27" s="643"/>
      <c r="DF27" s="643"/>
      <c r="DG27" s="643"/>
      <c r="DH27" s="643"/>
      <c r="DI27" s="643"/>
      <c r="DJ27" s="643"/>
      <c r="DK27" s="644"/>
      <c r="DL27" s="619">
        <v>4182729</v>
      </c>
      <c r="DM27" s="643"/>
      <c r="DN27" s="643"/>
      <c r="DO27" s="643"/>
      <c r="DP27" s="643"/>
      <c r="DQ27" s="643"/>
      <c r="DR27" s="643"/>
      <c r="DS27" s="643"/>
      <c r="DT27" s="643"/>
      <c r="DU27" s="643"/>
      <c r="DV27" s="644"/>
      <c r="DW27" s="615">
        <v>11.8</v>
      </c>
      <c r="DX27" s="640"/>
      <c r="DY27" s="640"/>
      <c r="DZ27" s="640"/>
      <c r="EA27" s="640"/>
      <c r="EB27" s="640"/>
      <c r="EC27" s="641"/>
    </row>
    <row r="28" spans="2:133" ht="11.25" customHeight="1" x14ac:dyDescent="0.2">
      <c r="B28" s="607" t="s">
        <v>302</v>
      </c>
      <c r="C28" s="608"/>
      <c r="D28" s="608"/>
      <c r="E28" s="608"/>
      <c r="F28" s="608"/>
      <c r="G28" s="608"/>
      <c r="H28" s="608"/>
      <c r="I28" s="608"/>
      <c r="J28" s="608"/>
      <c r="K28" s="608"/>
      <c r="L28" s="608"/>
      <c r="M28" s="608"/>
      <c r="N28" s="608"/>
      <c r="O28" s="608"/>
      <c r="P28" s="608"/>
      <c r="Q28" s="609"/>
      <c r="R28" s="610">
        <v>345934</v>
      </c>
      <c r="S28" s="611"/>
      <c r="T28" s="611"/>
      <c r="U28" s="611"/>
      <c r="V28" s="611"/>
      <c r="W28" s="611"/>
      <c r="X28" s="611"/>
      <c r="Y28" s="612"/>
      <c r="Z28" s="613">
        <v>0.5</v>
      </c>
      <c r="AA28" s="613"/>
      <c r="AB28" s="613"/>
      <c r="AC28" s="613"/>
      <c r="AD28" s="614">
        <v>47040</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303</v>
      </c>
      <c r="CE28" s="608"/>
      <c r="CF28" s="608"/>
      <c r="CG28" s="608"/>
      <c r="CH28" s="608"/>
      <c r="CI28" s="608"/>
      <c r="CJ28" s="608"/>
      <c r="CK28" s="608"/>
      <c r="CL28" s="608"/>
      <c r="CM28" s="608"/>
      <c r="CN28" s="608"/>
      <c r="CO28" s="608"/>
      <c r="CP28" s="608"/>
      <c r="CQ28" s="609"/>
      <c r="CR28" s="610">
        <v>6602086</v>
      </c>
      <c r="CS28" s="611"/>
      <c r="CT28" s="611"/>
      <c r="CU28" s="611"/>
      <c r="CV28" s="611"/>
      <c r="CW28" s="611"/>
      <c r="CX28" s="611"/>
      <c r="CY28" s="612"/>
      <c r="CZ28" s="615">
        <v>9.6999999999999993</v>
      </c>
      <c r="DA28" s="640"/>
      <c r="DB28" s="640"/>
      <c r="DC28" s="645"/>
      <c r="DD28" s="619">
        <v>6501661</v>
      </c>
      <c r="DE28" s="611"/>
      <c r="DF28" s="611"/>
      <c r="DG28" s="611"/>
      <c r="DH28" s="611"/>
      <c r="DI28" s="611"/>
      <c r="DJ28" s="611"/>
      <c r="DK28" s="612"/>
      <c r="DL28" s="619">
        <v>6501546</v>
      </c>
      <c r="DM28" s="611"/>
      <c r="DN28" s="611"/>
      <c r="DO28" s="611"/>
      <c r="DP28" s="611"/>
      <c r="DQ28" s="611"/>
      <c r="DR28" s="611"/>
      <c r="DS28" s="611"/>
      <c r="DT28" s="611"/>
      <c r="DU28" s="611"/>
      <c r="DV28" s="612"/>
      <c r="DW28" s="615">
        <v>18.3</v>
      </c>
      <c r="DX28" s="640"/>
      <c r="DY28" s="640"/>
      <c r="DZ28" s="640"/>
      <c r="EA28" s="640"/>
      <c r="EB28" s="640"/>
      <c r="EC28" s="641"/>
    </row>
    <row r="29" spans="2:133" ht="11.25" customHeight="1" x14ac:dyDescent="0.2">
      <c r="B29" s="607" t="s">
        <v>304</v>
      </c>
      <c r="C29" s="608"/>
      <c r="D29" s="608"/>
      <c r="E29" s="608"/>
      <c r="F29" s="608"/>
      <c r="G29" s="608"/>
      <c r="H29" s="608"/>
      <c r="I29" s="608"/>
      <c r="J29" s="608"/>
      <c r="K29" s="608"/>
      <c r="L29" s="608"/>
      <c r="M29" s="608"/>
      <c r="N29" s="608"/>
      <c r="O29" s="608"/>
      <c r="P29" s="608"/>
      <c r="Q29" s="609"/>
      <c r="R29" s="610">
        <v>420560</v>
      </c>
      <c r="S29" s="611"/>
      <c r="T29" s="611"/>
      <c r="U29" s="611"/>
      <c r="V29" s="611"/>
      <c r="W29" s="611"/>
      <c r="X29" s="611"/>
      <c r="Y29" s="612"/>
      <c r="Z29" s="613">
        <v>0.6</v>
      </c>
      <c r="AA29" s="613"/>
      <c r="AB29" s="613"/>
      <c r="AC29" s="613"/>
      <c r="AD29" s="614">
        <v>8720</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305</v>
      </c>
      <c r="CE29" s="649"/>
      <c r="CF29" s="607" t="s">
        <v>306</v>
      </c>
      <c r="CG29" s="608"/>
      <c r="CH29" s="608"/>
      <c r="CI29" s="608"/>
      <c r="CJ29" s="608"/>
      <c r="CK29" s="608"/>
      <c r="CL29" s="608"/>
      <c r="CM29" s="608"/>
      <c r="CN29" s="608"/>
      <c r="CO29" s="608"/>
      <c r="CP29" s="608"/>
      <c r="CQ29" s="609"/>
      <c r="CR29" s="610">
        <v>6602086</v>
      </c>
      <c r="CS29" s="643"/>
      <c r="CT29" s="643"/>
      <c r="CU29" s="643"/>
      <c r="CV29" s="643"/>
      <c r="CW29" s="643"/>
      <c r="CX29" s="643"/>
      <c r="CY29" s="644"/>
      <c r="CZ29" s="615">
        <v>9.6999999999999993</v>
      </c>
      <c r="DA29" s="640"/>
      <c r="DB29" s="640"/>
      <c r="DC29" s="645"/>
      <c r="DD29" s="619">
        <v>6501661</v>
      </c>
      <c r="DE29" s="643"/>
      <c r="DF29" s="643"/>
      <c r="DG29" s="643"/>
      <c r="DH29" s="643"/>
      <c r="DI29" s="643"/>
      <c r="DJ29" s="643"/>
      <c r="DK29" s="644"/>
      <c r="DL29" s="619">
        <v>6501546</v>
      </c>
      <c r="DM29" s="643"/>
      <c r="DN29" s="643"/>
      <c r="DO29" s="643"/>
      <c r="DP29" s="643"/>
      <c r="DQ29" s="643"/>
      <c r="DR29" s="643"/>
      <c r="DS29" s="643"/>
      <c r="DT29" s="643"/>
      <c r="DU29" s="643"/>
      <c r="DV29" s="644"/>
      <c r="DW29" s="615">
        <v>18.3</v>
      </c>
      <c r="DX29" s="640"/>
      <c r="DY29" s="640"/>
      <c r="DZ29" s="640"/>
      <c r="EA29" s="640"/>
      <c r="EB29" s="640"/>
      <c r="EC29" s="641"/>
    </row>
    <row r="30" spans="2:133" ht="11.25" customHeight="1" x14ac:dyDescent="0.2">
      <c r="B30" s="607" t="s">
        <v>307</v>
      </c>
      <c r="C30" s="608"/>
      <c r="D30" s="608"/>
      <c r="E30" s="608"/>
      <c r="F30" s="608"/>
      <c r="G30" s="608"/>
      <c r="H30" s="608"/>
      <c r="I30" s="608"/>
      <c r="J30" s="608"/>
      <c r="K30" s="608"/>
      <c r="L30" s="608"/>
      <c r="M30" s="608"/>
      <c r="N30" s="608"/>
      <c r="O30" s="608"/>
      <c r="P30" s="608"/>
      <c r="Q30" s="609"/>
      <c r="R30" s="610">
        <v>13477427</v>
      </c>
      <c r="S30" s="611"/>
      <c r="T30" s="611"/>
      <c r="U30" s="611"/>
      <c r="V30" s="611"/>
      <c r="W30" s="611"/>
      <c r="X30" s="611"/>
      <c r="Y30" s="612"/>
      <c r="Z30" s="613">
        <v>19.399999999999999</v>
      </c>
      <c r="AA30" s="613"/>
      <c r="AB30" s="613"/>
      <c r="AC30" s="613"/>
      <c r="AD30" s="614" t="s">
        <v>130</v>
      </c>
      <c r="AE30" s="614"/>
      <c r="AF30" s="614"/>
      <c r="AG30" s="614"/>
      <c r="AH30" s="614"/>
      <c r="AI30" s="614"/>
      <c r="AJ30" s="614"/>
      <c r="AK30" s="614"/>
      <c r="AL30" s="615" t="s">
        <v>130</v>
      </c>
      <c r="AM30" s="616"/>
      <c r="AN30" s="616"/>
      <c r="AO30" s="617"/>
      <c r="AP30" s="592" t="s">
        <v>223</v>
      </c>
      <c r="AQ30" s="593"/>
      <c r="AR30" s="593"/>
      <c r="AS30" s="593"/>
      <c r="AT30" s="593"/>
      <c r="AU30" s="593"/>
      <c r="AV30" s="593"/>
      <c r="AW30" s="593"/>
      <c r="AX30" s="593"/>
      <c r="AY30" s="593"/>
      <c r="AZ30" s="593"/>
      <c r="BA30" s="593"/>
      <c r="BB30" s="593"/>
      <c r="BC30" s="593"/>
      <c r="BD30" s="593"/>
      <c r="BE30" s="593"/>
      <c r="BF30" s="594"/>
      <c r="BG30" s="592" t="s">
        <v>308</v>
      </c>
      <c r="BH30" s="646"/>
      <c r="BI30" s="646"/>
      <c r="BJ30" s="646"/>
      <c r="BK30" s="646"/>
      <c r="BL30" s="646"/>
      <c r="BM30" s="646"/>
      <c r="BN30" s="646"/>
      <c r="BO30" s="646"/>
      <c r="BP30" s="646"/>
      <c r="BQ30" s="647"/>
      <c r="BR30" s="592" t="s">
        <v>309</v>
      </c>
      <c r="BS30" s="646"/>
      <c r="BT30" s="646"/>
      <c r="BU30" s="646"/>
      <c r="BV30" s="646"/>
      <c r="BW30" s="646"/>
      <c r="BX30" s="646"/>
      <c r="BY30" s="646"/>
      <c r="BZ30" s="646"/>
      <c r="CA30" s="646"/>
      <c r="CB30" s="647"/>
      <c r="CD30" s="650"/>
      <c r="CE30" s="651"/>
      <c r="CF30" s="607" t="s">
        <v>310</v>
      </c>
      <c r="CG30" s="608"/>
      <c r="CH30" s="608"/>
      <c r="CI30" s="608"/>
      <c r="CJ30" s="608"/>
      <c r="CK30" s="608"/>
      <c r="CL30" s="608"/>
      <c r="CM30" s="608"/>
      <c r="CN30" s="608"/>
      <c r="CO30" s="608"/>
      <c r="CP30" s="608"/>
      <c r="CQ30" s="609"/>
      <c r="CR30" s="610">
        <v>6324333</v>
      </c>
      <c r="CS30" s="611"/>
      <c r="CT30" s="611"/>
      <c r="CU30" s="611"/>
      <c r="CV30" s="611"/>
      <c r="CW30" s="611"/>
      <c r="CX30" s="611"/>
      <c r="CY30" s="612"/>
      <c r="CZ30" s="615">
        <v>9.3000000000000007</v>
      </c>
      <c r="DA30" s="640"/>
      <c r="DB30" s="640"/>
      <c r="DC30" s="645"/>
      <c r="DD30" s="619">
        <v>6226250</v>
      </c>
      <c r="DE30" s="611"/>
      <c r="DF30" s="611"/>
      <c r="DG30" s="611"/>
      <c r="DH30" s="611"/>
      <c r="DI30" s="611"/>
      <c r="DJ30" s="611"/>
      <c r="DK30" s="612"/>
      <c r="DL30" s="619">
        <v>6226135</v>
      </c>
      <c r="DM30" s="611"/>
      <c r="DN30" s="611"/>
      <c r="DO30" s="611"/>
      <c r="DP30" s="611"/>
      <c r="DQ30" s="611"/>
      <c r="DR30" s="611"/>
      <c r="DS30" s="611"/>
      <c r="DT30" s="611"/>
      <c r="DU30" s="611"/>
      <c r="DV30" s="612"/>
      <c r="DW30" s="615">
        <v>17.5</v>
      </c>
      <c r="DX30" s="640"/>
      <c r="DY30" s="640"/>
      <c r="DZ30" s="640"/>
      <c r="EA30" s="640"/>
      <c r="EB30" s="640"/>
      <c r="EC30" s="641"/>
    </row>
    <row r="31" spans="2:133" ht="11.25" customHeight="1" x14ac:dyDescent="0.2">
      <c r="B31" s="623" t="s">
        <v>311</v>
      </c>
      <c r="C31" s="624"/>
      <c r="D31" s="624"/>
      <c r="E31" s="624"/>
      <c r="F31" s="624"/>
      <c r="G31" s="624"/>
      <c r="H31" s="624"/>
      <c r="I31" s="624"/>
      <c r="J31" s="624"/>
      <c r="K31" s="624"/>
      <c r="L31" s="624"/>
      <c r="M31" s="624"/>
      <c r="N31" s="624"/>
      <c r="O31" s="624"/>
      <c r="P31" s="624"/>
      <c r="Q31" s="625"/>
      <c r="R31" s="610" t="s">
        <v>130</v>
      </c>
      <c r="S31" s="611"/>
      <c r="T31" s="611"/>
      <c r="U31" s="611"/>
      <c r="V31" s="611"/>
      <c r="W31" s="611"/>
      <c r="X31" s="611"/>
      <c r="Y31" s="612"/>
      <c r="Z31" s="613" t="s">
        <v>245</v>
      </c>
      <c r="AA31" s="613"/>
      <c r="AB31" s="613"/>
      <c r="AC31" s="613"/>
      <c r="AD31" s="614" t="s">
        <v>130</v>
      </c>
      <c r="AE31" s="614"/>
      <c r="AF31" s="614"/>
      <c r="AG31" s="614"/>
      <c r="AH31" s="614"/>
      <c r="AI31" s="614"/>
      <c r="AJ31" s="614"/>
      <c r="AK31" s="614"/>
      <c r="AL31" s="615" t="s">
        <v>130</v>
      </c>
      <c r="AM31" s="616"/>
      <c r="AN31" s="616"/>
      <c r="AO31" s="617"/>
      <c r="AP31" s="658" t="s">
        <v>312</v>
      </c>
      <c r="AQ31" s="659"/>
      <c r="AR31" s="659"/>
      <c r="AS31" s="659"/>
      <c r="AT31" s="664" t="s">
        <v>313</v>
      </c>
      <c r="AU31" s="212"/>
      <c r="AV31" s="212"/>
      <c r="AW31" s="212"/>
      <c r="AX31" s="596" t="s">
        <v>187</v>
      </c>
      <c r="AY31" s="597"/>
      <c r="AZ31" s="597"/>
      <c r="BA31" s="597"/>
      <c r="BB31" s="597"/>
      <c r="BC31" s="597"/>
      <c r="BD31" s="597"/>
      <c r="BE31" s="597"/>
      <c r="BF31" s="598"/>
      <c r="BG31" s="657">
        <v>99.2</v>
      </c>
      <c r="BH31" s="654"/>
      <c r="BI31" s="654"/>
      <c r="BJ31" s="654"/>
      <c r="BK31" s="654"/>
      <c r="BL31" s="654"/>
      <c r="BM31" s="605">
        <v>96.8</v>
      </c>
      <c r="BN31" s="654"/>
      <c r="BO31" s="654"/>
      <c r="BP31" s="654"/>
      <c r="BQ31" s="655"/>
      <c r="BR31" s="657">
        <v>99.1</v>
      </c>
      <c r="BS31" s="654"/>
      <c r="BT31" s="654"/>
      <c r="BU31" s="654"/>
      <c r="BV31" s="654"/>
      <c r="BW31" s="654"/>
      <c r="BX31" s="605">
        <v>96.1</v>
      </c>
      <c r="BY31" s="654"/>
      <c r="BZ31" s="654"/>
      <c r="CA31" s="654"/>
      <c r="CB31" s="655"/>
      <c r="CD31" s="650"/>
      <c r="CE31" s="651"/>
      <c r="CF31" s="607" t="s">
        <v>314</v>
      </c>
      <c r="CG31" s="608"/>
      <c r="CH31" s="608"/>
      <c r="CI31" s="608"/>
      <c r="CJ31" s="608"/>
      <c r="CK31" s="608"/>
      <c r="CL31" s="608"/>
      <c r="CM31" s="608"/>
      <c r="CN31" s="608"/>
      <c r="CO31" s="608"/>
      <c r="CP31" s="608"/>
      <c r="CQ31" s="609"/>
      <c r="CR31" s="610">
        <v>277753</v>
      </c>
      <c r="CS31" s="643"/>
      <c r="CT31" s="643"/>
      <c r="CU31" s="643"/>
      <c r="CV31" s="643"/>
      <c r="CW31" s="643"/>
      <c r="CX31" s="643"/>
      <c r="CY31" s="644"/>
      <c r="CZ31" s="615">
        <v>0.4</v>
      </c>
      <c r="DA31" s="640"/>
      <c r="DB31" s="640"/>
      <c r="DC31" s="645"/>
      <c r="DD31" s="619">
        <v>275411</v>
      </c>
      <c r="DE31" s="643"/>
      <c r="DF31" s="643"/>
      <c r="DG31" s="643"/>
      <c r="DH31" s="643"/>
      <c r="DI31" s="643"/>
      <c r="DJ31" s="643"/>
      <c r="DK31" s="644"/>
      <c r="DL31" s="619">
        <v>275411</v>
      </c>
      <c r="DM31" s="643"/>
      <c r="DN31" s="643"/>
      <c r="DO31" s="643"/>
      <c r="DP31" s="643"/>
      <c r="DQ31" s="643"/>
      <c r="DR31" s="643"/>
      <c r="DS31" s="643"/>
      <c r="DT31" s="643"/>
      <c r="DU31" s="643"/>
      <c r="DV31" s="644"/>
      <c r="DW31" s="615">
        <v>0.8</v>
      </c>
      <c r="DX31" s="640"/>
      <c r="DY31" s="640"/>
      <c r="DZ31" s="640"/>
      <c r="EA31" s="640"/>
      <c r="EB31" s="640"/>
      <c r="EC31" s="641"/>
    </row>
    <row r="32" spans="2:133" ht="11.25" customHeight="1" x14ac:dyDescent="0.2">
      <c r="B32" s="607" t="s">
        <v>315</v>
      </c>
      <c r="C32" s="608"/>
      <c r="D32" s="608"/>
      <c r="E32" s="608"/>
      <c r="F32" s="608"/>
      <c r="G32" s="608"/>
      <c r="H32" s="608"/>
      <c r="I32" s="608"/>
      <c r="J32" s="608"/>
      <c r="K32" s="608"/>
      <c r="L32" s="608"/>
      <c r="M32" s="608"/>
      <c r="N32" s="608"/>
      <c r="O32" s="608"/>
      <c r="P32" s="608"/>
      <c r="Q32" s="609"/>
      <c r="R32" s="610">
        <v>6160391</v>
      </c>
      <c r="S32" s="611"/>
      <c r="T32" s="611"/>
      <c r="U32" s="611"/>
      <c r="V32" s="611"/>
      <c r="W32" s="611"/>
      <c r="X32" s="611"/>
      <c r="Y32" s="612"/>
      <c r="Z32" s="613">
        <v>8.8000000000000007</v>
      </c>
      <c r="AA32" s="613"/>
      <c r="AB32" s="613"/>
      <c r="AC32" s="613"/>
      <c r="AD32" s="614" t="s">
        <v>245</v>
      </c>
      <c r="AE32" s="614"/>
      <c r="AF32" s="614"/>
      <c r="AG32" s="614"/>
      <c r="AH32" s="614"/>
      <c r="AI32" s="614"/>
      <c r="AJ32" s="614"/>
      <c r="AK32" s="614"/>
      <c r="AL32" s="615" t="s">
        <v>175</v>
      </c>
      <c r="AM32" s="616"/>
      <c r="AN32" s="616"/>
      <c r="AO32" s="617"/>
      <c r="AP32" s="660"/>
      <c r="AQ32" s="661"/>
      <c r="AR32" s="661"/>
      <c r="AS32" s="661"/>
      <c r="AT32" s="665"/>
      <c r="AU32" s="208" t="s">
        <v>316</v>
      </c>
      <c r="AX32" s="607" t="s">
        <v>317</v>
      </c>
      <c r="AY32" s="608"/>
      <c r="AZ32" s="608"/>
      <c r="BA32" s="608"/>
      <c r="BB32" s="608"/>
      <c r="BC32" s="608"/>
      <c r="BD32" s="608"/>
      <c r="BE32" s="608"/>
      <c r="BF32" s="609"/>
      <c r="BG32" s="667">
        <v>99.2</v>
      </c>
      <c r="BH32" s="643"/>
      <c r="BI32" s="643"/>
      <c r="BJ32" s="643"/>
      <c r="BK32" s="643"/>
      <c r="BL32" s="643"/>
      <c r="BM32" s="616">
        <v>96.7</v>
      </c>
      <c r="BN32" s="643"/>
      <c r="BO32" s="643"/>
      <c r="BP32" s="643"/>
      <c r="BQ32" s="656"/>
      <c r="BR32" s="667">
        <v>99.2</v>
      </c>
      <c r="BS32" s="643"/>
      <c r="BT32" s="643"/>
      <c r="BU32" s="643"/>
      <c r="BV32" s="643"/>
      <c r="BW32" s="643"/>
      <c r="BX32" s="616">
        <v>96.5</v>
      </c>
      <c r="BY32" s="643"/>
      <c r="BZ32" s="643"/>
      <c r="CA32" s="643"/>
      <c r="CB32" s="656"/>
      <c r="CD32" s="652"/>
      <c r="CE32" s="653"/>
      <c r="CF32" s="607" t="s">
        <v>318</v>
      </c>
      <c r="CG32" s="608"/>
      <c r="CH32" s="608"/>
      <c r="CI32" s="608"/>
      <c r="CJ32" s="608"/>
      <c r="CK32" s="608"/>
      <c r="CL32" s="608"/>
      <c r="CM32" s="608"/>
      <c r="CN32" s="608"/>
      <c r="CO32" s="608"/>
      <c r="CP32" s="608"/>
      <c r="CQ32" s="609"/>
      <c r="CR32" s="610" t="s">
        <v>130</v>
      </c>
      <c r="CS32" s="611"/>
      <c r="CT32" s="611"/>
      <c r="CU32" s="611"/>
      <c r="CV32" s="611"/>
      <c r="CW32" s="611"/>
      <c r="CX32" s="611"/>
      <c r="CY32" s="612"/>
      <c r="CZ32" s="615" t="s">
        <v>130</v>
      </c>
      <c r="DA32" s="640"/>
      <c r="DB32" s="640"/>
      <c r="DC32" s="645"/>
      <c r="DD32" s="619" t="s">
        <v>245</v>
      </c>
      <c r="DE32" s="611"/>
      <c r="DF32" s="611"/>
      <c r="DG32" s="611"/>
      <c r="DH32" s="611"/>
      <c r="DI32" s="611"/>
      <c r="DJ32" s="611"/>
      <c r="DK32" s="612"/>
      <c r="DL32" s="619" t="s">
        <v>130</v>
      </c>
      <c r="DM32" s="611"/>
      <c r="DN32" s="611"/>
      <c r="DO32" s="611"/>
      <c r="DP32" s="611"/>
      <c r="DQ32" s="611"/>
      <c r="DR32" s="611"/>
      <c r="DS32" s="611"/>
      <c r="DT32" s="611"/>
      <c r="DU32" s="611"/>
      <c r="DV32" s="612"/>
      <c r="DW32" s="615" t="s">
        <v>130</v>
      </c>
      <c r="DX32" s="640"/>
      <c r="DY32" s="640"/>
      <c r="DZ32" s="640"/>
      <c r="EA32" s="640"/>
      <c r="EB32" s="640"/>
      <c r="EC32" s="641"/>
    </row>
    <row r="33" spans="2:133" ht="11.25" customHeight="1" x14ac:dyDescent="0.2">
      <c r="B33" s="607" t="s">
        <v>319</v>
      </c>
      <c r="C33" s="608"/>
      <c r="D33" s="608"/>
      <c r="E33" s="608"/>
      <c r="F33" s="608"/>
      <c r="G33" s="608"/>
      <c r="H33" s="608"/>
      <c r="I33" s="608"/>
      <c r="J33" s="608"/>
      <c r="K33" s="608"/>
      <c r="L33" s="608"/>
      <c r="M33" s="608"/>
      <c r="N33" s="608"/>
      <c r="O33" s="608"/>
      <c r="P33" s="608"/>
      <c r="Q33" s="609"/>
      <c r="R33" s="610">
        <v>183238</v>
      </c>
      <c r="S33" s="611"/>
      <c r="T33" s="611"/>
      <c r="U33" s="611"/>
      <c r="V33" s="611"/>
      <c r="W33" s="611"/>
      <c r="X33" s="611"/>
      <c r="Y33" s="612"/>
      <c r="Z33" s="613">
        <v>0.3</v>
      </c>
      <c r="AA33" s="613"/>
      <c r="AB33" s="613"/>
      <c r="AC33" s="613"/>
      <c r="AD33" s="614">
        <v>5630</v>
      </c>
      <c r="AE33" s="614"/>
      <c r="AF33" s="614"/>
      <c r="AG33" s="614"/>
      <c r="AH33" s="614"/>
      <c r="AI33" s="614"/>
      <c r="AJ33" s="614"/>
      <c r="AK33" s="614"/>
      <c r="AL33" s="615">
        <v>0</v>
      </c>
      <c r="AM33" s="616"/>
      <c r="AN33" s="616"/>
      <c r="AO33" s="617"/>
      <c r="AP33" s="662"/>
      <c r="AQ33" s="663"/>
      <c r="AR33" s="663"/>
      <c r="AS33" s="663"/>
      <c r="AT33" s="666"/>
      <c r="AU33" s="213"/>
      <c r="AV33" s="213"/>
      <c r="AW33" s="213"/>
      <c r="AX33" s="631" t="s">
        <v>320</v>
      </c>
      <c r="AY33" s="632"/>
      <c r="AZ33" s="632"/>
      <c r="BA33" s="632"/>
      <c r="BB33" s="632"/>
      <c r="BC33" s="632"/>
      <c r="BD33" s="632"/>
      <c r="BE33" s="632"/>
      <c r="BF33" s="633"/>
      <c r="BG33" s="668">
        <v>99.2</v>
      </c>
      <c r="BH33" s="669"/>
      <c r="BI33" s="669"/>
      <c r="BJ33" s="669"/>
      <c r="BK33" s="669"/>
      <c r="BL33" s="669"/>
      <c r="BM33" s="670">
        <v>96.5</v>
      </c>
      <c r="BN33" s="669"/>
      <c r="BO33" s="669"/>
      <c r="BP33" s="669"/>
      <c r="BQ33" s="671"/>
      <c r="BR33" s="668">
        <v>99.1</v>
      </c>
      <c r="BS33" s="669"/>
      <c r="BT33" s="669"/>
      <c r="BU33" s="669"/>
      <c r="BV33" s="669"/>
      <c r="BW33" s="669"/>
      <c r="BX33" s="670">
        <v>95.5</v>
      </c>
      <c r="BY33" s="669"/>
      <c r="BZ33" s="669"/>
      <c r="CA33" s="669"/>
      <c r="CB33" s="671"/>
      <c r="CD33" s="607" t="s">
        <v>321</v>
      </c>
      <c r="CE33" s="608"/>
      <c r="CF33" s="608"/>
      <c r="CG33" s="608"/>
      <c r="CH33" s="608"/>
      <c r="CI33" s="608"/>
      <c r="CJ33" s="608"/>
      <c r="CK33" s="608"/>
      <c r="CL33" s="608"/>
      <c r="CM33" s="608"/>
      <c r="CN33" s="608"/>
      <c r="CO33" s="608"/>
      <c r="CP33" s="608"/>
      <c r="CQ33" s="609"/>
      <c r="CR33" s="610">
        <v>27689509</v>
      </c>
      <c r="CS33" s="643"/>
      <c r="CT33" s="643"/>
      <c r="CU33" s="643"/>
      <c r="CV33" s="643"/>
      <c r="CW33" s="643"/>
      <c r="CX33" s="643"/>
      <c r="CY33" s="644"/>
      <c r="CZ33" s="615">
        <v>40.9</v>
      </c>
      <c r="DA33" s="640"/>
      <c r="DB33" s="640"/>
      <c r="DC33" s="645"/>
      <c r="DD33" s="619">
        <v>18275915</v>
      </c>
      <c r="DE33" s="643"/>
      <c r="DF33" s="643"/>
      <c r="DG33" s="643"/>
      <c r="DH33" s="643"/>
      <c r="DI33" s="643"/>
      <c r="DJ33" s="643"/>
      <c r="DK33" s="644"/>
      <c r="DL33" s="619">
        <v>13309483</v>
      </c>
      <c r="DM33" s="643"/>
      <c r="DN33" s="643"/>
      <c r="DO33" s="643"/>
      <c r="DP33" s="643"/>
      <c r="DQ33" s="643"/>
      <c r="DR33" s="643"/>
      <c r="DS33" s="643"/>
      <c r="DT33" s="643"/>
      <c r="DU33" s="643"/>
      <c r="DV33" s="644"/>
      <c r="DW33" s="615">
        <v>37.4</v>
      </c>
      <c r="DX33" s="640"/>
      <c r="DY33" s="640"/>
      <c r="DZ33" s="640"/>
      <c r="EA33" s="640"/>
      <c r="EB33" s="640"/>
      <c r="EC33" s="641"/>
    </row>
    <row r="34" spans="2:133" ht="11.25" customHeight="1" x14ac:dyDescent="0.2">
      <c r="B34" s="607" t="s">
        <v>322</v>
      </c>
      <c r="C34" s="608"/>
      <c r="D34" s="608"/>
      <c r="E34" s="608"/>
      <c r="F34" s="608"/>
      <c r="G34" s="608"/>
      <c r="H34" s="608"/>
      <c r="I34" s="608"/>
      <c r="J34" s="608"/>
      <c r="K34" s="608"/>
      <c r="L34" s="608"/>
      <c r="M34" s="608"/>
      <c r="N34" s="608"/>
      <c r="O34" s="608"/>
      <c r="P34" s="608"/>
      <c r="Q34" s="609"/>
      <c r="R34" s="610">
        <v>2228274</v>
      </c>
      <c r="S34" s="611"/>
      <c r="T34" s="611"/>
      <c r="U34" s="611"/>
      <c r="V34" s="611"/>
      <c r="W34" s="611"/>
      <c r="X34" s="611"/>
      <c r="Y34" s="612"/>
      <c r="Z34" s="613">
        <v>3.2</v>
      </c>
      <c r="AA34" s="613"/>
      <c r="AB34" s="613"/>
      <c r="AC34" s="613"/>
      <c r="AD34" s="614" t="s">
        <v>130</v>
      </c>
      <c r="AE34" s="614"/>
      <c r="AF34" s="614"/>
      <c r="AG34" s="614"/>
      <c r="AH34" s="614"/>
      <c r="AI34" s="614"/>
      <c r="AJ34" s="614"/>
      <c r="AK34" s="614"/>
      <c r="AL34" s="615" t="s">
        <v>245</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323</v>
      </c>
      <c r="CE34" s="608"/>
      <c r="CF34" s="608"/>
      <c r="CG34" s="608"/>
      <c r="CH34" s="608"/>
      <c r="CI34" s="608"/>
      <c r="CJ34" s="608"/>
      <c r="CK34" s="608"/>
      <c r="CL34" s="608"/>
      <c r="CM34" s="608"/>
      <c r="CN34" s="608"/>
      <c r="CO34" s="608"/>
      <c r="CP34" s="608"/>
      <c r="CQ34" s="609"/>
      <c r="CR34" s="610">
        <v>7781084</v>
      </c>
      <c r="CS34" s="611"/>
      <c r="CT34" s="611"/>
      <c r="CU34" s="611"/>
      <c r="CV34" s="611"/>
      <c r="CW34" s="611"/>
      <c r="CX34" s="611"/>
      <c r="CY34" s="612"/>
      <c r="CZ34" s="615">
        <v>11.5</v>
      </c>
      <c r="DA34" s="640"/>
      <c r="DB34" s="640"/>
      <c r="DC34" s="645"/>
      <c r="DD34" s="619">
        <v>5217456</v>
      </c>
      <c r="DE34" s="611"/>
      <c r="DF34" s="611"/>
      <c r="DG34" s="611"/>
      <c r="DH34" s="611"/>
      <c r="DI34" s="611"/>
      <c r="DJ34" s="611"/>
      <c r="DK34" s="612"/>
      <c r="DL34" s="619">
        <v>4262437</v>
      </c>
      <c r="DM34" s="611"/>
      <c r="DN34" s="611"/>
      <c r="DO34" s="611"/>
      <c r="DP34" s="611"/>
      <c r="DQ34" s="611"/>
      <c r="DR34" s="611"/>
      <c r="DS34" s="611"/>
      <c r="DT34" s="611"/>
      <c r="DU34" s="611"/>
      <c r="DV34" s="612"/>
      <c r="DW34" s="615">
        <v>12</v>
      </c>
      <c r="DX34" s="640"/>
      <c r="DY34" s="640"/>
      <c r="DZ34" s="640"/>
      <c r="EA34" s="640"/>
      <c r="EB34" s="640"/>
      <c r="EC34" s="641"/>
    </row>
    <row r="35" spans="2:133" ht="11.25" customHeight="1" x14ac:dyDescent="0.2">
      <c r="B35" s="607" t="s">
        <v>324</v>
      </c>
      <c r="C35" s="608"/>
      <c r="D35" s="608"/>
      <c r="E35" s="608"/>
      <c r="F35" s="608"/>
      <c r="G35" s="608"/>
      <c r="H35" s="608"/>
      <c r="I35" s="608"/>
      <c r="J35" s="608"/>
      <c r="K35" s="608"/>
      <c r="L35" s="608"/>
      <c r="M35" s="608"/>
      <c r="N35" s="608"/>
      <c r="O35" s="608"/>
      <c r="P35" s="608"/>
      <c r="Q35" s="609"/>
      <c r="R35" s="610">
        <v>2356967</v>
      </c>
      <c r="S35" s="611"/>
      <c r="T35" s="611"/>
      <c r="U35" s="611"/>
      <c r="V35" s="611"/>
      <c r="W35" s="611"/>
      <c r="X35" s="611"/>
      <c r="Y35" s="612"/>
      <c r="Z35" s="613">
        <v>3.4</v>
      </c>
      <c r="AA35" s="613"/>
      <c r="AB35" s="613"/>
      <c r="AC35" s="613"/>
      <c r="AD35" s="614" t="s">
        <v>130</v>
      </c>
      <c r="AE35" s="614"/>
      <c r="AF35" s="614"/>
      <c r="AG35" s="614"/>
      <c r="AH35" s="614"/>
      <c r="AI35" s="614"/>
      <c r="AJ35" s="614"/>
      <c r="AK35" s="614"/>
      <c r="AL35" s="615" t="s">
        <v>130</v>
      </c>
      <c r="AM35" s="616"/>
      <c r="AN35" s="616"/>
      <c r="AO35" s="617"/>
      <c r="AP35" s="216"/>
      <c r="AQ35" s="592" t="s">
        <v>325</v>
      </c>
      <c r="AR35" s="593"/>
      <c r="AS35" s="593"/>
      <c r="AT35" s="593"/>
      <c r="AU35" s="593"/>
      <c r="AV35" s="593"/>
      <c r="AW35" s="593"/>
      <c r="AX35" s="593"/>
      <c r="AY35" s="593"/>
      <c r="AZ35" s="593"/>
      <c r="BA35" s="593"/>
      <c r="BB35" s="593"/>
      <c r="BC35" s="593"/>
      <c r="BD35" s="593"/>
      <c r="BE35" s="593"/>
      <c r="BF35" s="594"/>
      <c r="BG35" s="592" t="s">
        <v>326</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327</v>
      </c>
      <c r="CE35" s="608"/>
      <c r="CF35" s="608"/>
      <c r="CG35" s="608"/>
      <c r="CH35" s="608"/>
      <c r="CI35" s="608"/>
      <c r="CJ35" s="608"/>
      <c r="CK35" s="608"/>
      <c r="CL35" s="608"/>
      <c r="CM35" s="608"/>
      <c r="CN35" s="608"/>
      <c r="CO35" s="608"/>
      <c r="CP35" s="608"/>
      <c r="CQ35" s="609"/>
      <c r="CR35" s="610">
        <v>439443</v>
      </c>
      <c r="CS35" s="643"/>
      <c r="CT35" s="643"/>
      <c r="CU35" s="643"/>
      <c r="CV35" s="643"/>
      <c r="CW35" s="643"/>
      <c r="CX35" s="643"/>
      <c r="CY35" s="644"/>
      <c r="CZ35" s="615">
        <v>0.6</v>
      </c>
      <c r="DA35" s="640"/>
      <c r="DB35" s="640"/>
      <c r="DC35" s="645"/>
      <c r="DD35" s="619">
        <v>348067</v>
      </c>
      <c r="DE35" s="643"/>
      <c r="DF35" s="643"/>
      <c r="DG35" s="643"/>
      <c r="DH35" s="643"/>
      <c r="DI35" s="643"/>
      <c r="DJ35" s="643"/>
      <c r="DK35" s="644"/>
      <c r="DL35" s="619">
        <v>348067</v>
      </c>
      <c r="DM35" s="643"/>
      <c r="DN35" s="643"/>
      <c r="DO35" s="643"/>
      <c r="DP35" s="643"/>
      <c r="DQ35" s="643"/>
      <c r="DR35" s="643"/>
      <c r="DS35" s="643"/>
      <c r="DT35" s="643"/>
      <c r="DU35" s="643"/>
      <c r="DV35" s="644"/>
      <c r="DW35" s="615">
        <v>1</v>
      </c>
      <c r="DX35" s="640"/>
      <c r="DY35" s="640"/>
      <c r="DZ35" s="640"/>
      <c r="EA35" s="640"/>
      <c r="EB35" s="640"/>
      <c r="EC35" s="641"/>
    </row>
    <row r="36" spans="2:133" ht="11.25" customHeight="1" x14ac:dyDescent="0.2">
      <c r="B36" s="607" t="s">
        <v>328</v>
      </c>
      <c r="C36" s="608"/>
      <c r="D36" s="608"/>
      <c r="E36" s="608"/>
      <c r="F36" s="608"/>
      <c r="G36" s="608"/>
      <c r="H36" s="608"/>
      <c r="I36" s="608"/>
      <c r="J36" s="608"/>
      <c r="K36" s="608"/>
      <c r="L36" s="608"/>
      <c r="M36" s="608"/>
      <c r="N36" s="608"/>
      <c r="O36" s="608"/>
      <c r="P36" s="608"/>
      <c r="Q36" s="609"/>
      <c r="R36" s="610">
        <v>1678428</v>
      </c>
      <c r="S36" s="611"/>
      <c r="T36" s="611"/>
      <c r="U36" s="611"/>
      <c r="V36" s="611"/>
      <c r="W36" s="611"/>
      <c r="X36" s="611"/>
      <c r="Y36" s="612"/>
      <c r="Z36" s="613">
        <v>2.4</v>
      </c>
      <c r="AA36" s="613"/>
      <c r="AB36" s="613"/>
      <c r="AC36" s="613"/>
      <c r="AD36" s="614" t="s">
        <v>130</v>
      </c>
      <c r="AE36" s="614"/>
      <c r="AF36" s="614"/>
      <c r="AG36" s="614"/>
      <c r="AH36" s="614"/>
      <c r="AI36" s="614"/>
      <c r="AJ36" s="614"/>
      <c r="AK36" s="614"/>
      <c r="AL36" s="615" t="s">
        <v>245</v>
      </c>
      <c r="AM36" s="616"/>
      <c r="AN36" s="616"/>
      <c r="AO36" s="617"/>
      <c r="AP36" s="216"/>
      <c r="AQ36" s="676" t="s">
        <v>329</v>
      </c>
      <c r="AR36" s="677"/>
      <c r="AS36" s="677"/>
      <c r="AT36" s="677"/>
      <c r="AU36" s="677"/>
      <c r="AV36" s="677"/>
      <c r="AW36" s="677"/>
      <c r="AX36" s="677"/>
      <c r="AY36" s="678"/>
      <c r="AZ36" s="599">
        <v>7872824</v>
      </c>
      <c r="BA36" s="600"/>
      <c r="BB36" s="600"/>
      <c r="BC36" s="600"/>
      <c r="BD36" s="600"/>
      <c r="BE36" s="600"/>
      <c r="BF36" s="672"/>
      <c r="BG36" s="596" t="s">
        <v>330</v>
      </c>
      <c r="BH36" s="597"/>
      <c r="BI36" s="597"/>
      <c r="BJ36" s="597"/>
      <c r="BK36" s="597"/>
      <c r="BL36" s="597"/>
      <c r="BM36" s="597"/>
      <c r="BN36" s="597"/>
      <c r="BO36" s="597"/>
      <c r="BP36" s="597"/>
      <c r="BQ36" s="597"/>
      <c r="BR36" s="597"/>
      <c r="BS36" s="597"/>
      <c r="BT36" s="597"/>
      <c r="BU36" s="598"/>
      <c r="BV36" s="599">
        <v>722376</v>
      </c>
      <c r="BW36" s="600"/>
      <c r="BX36" s="600"/>
      <c r="BY36" s="600"/>
      <c r="BZ36" s="600"/>
      <c r="CA36" s="600"/>
      <c r="CB36" s="672"/>
      <c r="CD36" s="607" t="s">
        <v>331</v>
      </c>
      <c r="CE36" s="608"/>
      <c r="CF36" s="608"/>
      <c r="CG36" s="608"/>
      <c r="CH36" s="608"/>
      <c r="CI36" s="608"/>
      <c r="CJ36" s="608"/>
      <c r="CK36" s="608"/>
      <c r="CL36" s="608"/>
      <c r="CM36" s="608"/>
      <c r="CN36" s="608"/>
      <c r="CO36" s="608"/>
      <c r="CP36" s="608"/>
      <c r="CQ36" s="609"/>
      <c r="CR36" s="610">
        <v>9664284</v>
      </c>
      <c r="CS36" s="611"/>
      <c r="CT36" s="611"/>
      <c r="CU36" s="611"/>
      <c r="CV36" s="611"/>
      <c r="CW36" s="611"/>
      <c r="CX36" s="611"/>
      <c r="CY36" s="612"/>
      <c r="CZ36" s="615">
        <v>14.3</v>
      </c>
      <c r="DA36" s="640"/>
      <c r="DB36" s="640"/>
      <c r="DC36" s="645"/>
      <c r="DD36" s="619">
        <v>6803429</v>
      </c>
      <c r="DE36" s="611"/>
      <c r="DF36" s="611"/>
      <c r="DG36" s="611"/>
      <c r="DH36" s="611"/>
      <c r="DI36" s="611"/>
      <c r="DJ36" s="611"/>
      <c r="DK36" s="612"/>
      <c r="DL36" s="619">
        <v>3961324</v>
      </c>
      <c r="DM36" s="611"/>
      <c r="DN36" s="611"/>
      <c r="DO36" s="611"/>
      <c r="DP36" s="611"/>
      <c r="DQ36" s="611"/>
      <c r="DR36" s="611"/>
      <c r="DS36" s="611"/>
      <c r="DT36" s="611"/>
      <c r="DU36" s="611"/>
      <c r="DV36" s="612"/>
      <c r="DW36" s="615">
        <v>11.1</v>
      </c>
      <c r="DX36" s="640"/>
      <c r="DY36" s="640"/>
      <c r="DZ36" s="640"/>
      <c r="EA36" s="640"/>
      <c r="EB36" s="640"/>
      <c r="EC36" s="641"/>
    </row>
    <row r="37" spans="2:133" ht="11.25" customHeight="1" x14ac:dyDescent="0.2">
      <c r="B37" s="607" t="s">
        <v>332</v>
      </c>
      <c r="C37" s="608"/>
      <c r="D37" s="608"/>
      <c r="E37" s="608"/>
      <c r="F37" s="608"/>
      <c r="G37" s="608"/>
      <c r="H37" s="608"/>
      <c r="I37" s="608"/>
      <c r="J37" s="608"/>
      <c r="K37" s="608"/>
      <c r="L37" s="608"/>
      <c r="M37" s="608"/>
      <c r="N37" s="608"/>
      <c r="O37" s="608"/>
      <c r="P37" s="608"/>
      <c r="Q37" s="609"/>
      <c r="R37" s="610">
        <v>1003335</v>
      </c>
      <c r="S37" s="611"/>
      <c r="T37" s="611"/>
      <c r="U37" s="611"/>
      <c r="V37" s="611"/>
      <c r="W37" s="611"/>
      <c r="X37" s="611"/>
      <c r="Y37" s="612"/>
      <c r="Z37" s="613">
        <v>1.4</v>
      </c>
      <c r="AA37" s="613"/>
      <c r="AB37" s="613"/>
      <c r="AC37" s="613"/>
      <c r="AD37" s="614">
        <v>15123</v>
      </c>
      <c r="AE37" s="614"/>
      <c r="AF37" s="614"/>
      <c r="AG37" s="614"/>
      <c r="AH37" s="614"/>
      <c r="AI37" s="614"/>
      <c r="AJ37" s="614"/>
      <c r="AK37" s="614"/>
      <c r="AL37" s="615">
        <v>0</v>
      </c>
      <c r="AM37" s="616"/>
      <c r="AN37" s="616"/>
      <c r="AO37" s="617"/>
      <c r="AQ37" s="673" t="s">
        <v>333</v>
      </c>
      <c r="AR37" s="674"/>
      <c r="AS37" s="674"/>
      <c r="AT37" s="674"/>
      <c r="AU37" s="674"/>
      <c r="AV37" s="674"/>
      <c r="AW37" s="674"/>
      <c r="AX37" s="674"/>
      <c r="AY37" s="675"/>
      <c r="AZ37" s="610">
        <v>1281126</v>
      </c>
      <c r="BA37" s="611"/>
      <c r="BB37" s="611"/>
      <c r="BC37" s="611"/>
      <c r="BD37" s="643"/>
      <c r="BE37" s="643"/>
      <c r="BF37" s="656"/>
      <c r="BG37" s="607" t="s">
        <v>334</v>
      </c>
      <c r="BH37" s="608"/>
      <c r="BI37" s="608"/>
      <c r="BJ37" s="608"/>
      <c r="BK37" s="608"/>
      <c r="BL37" s="608"/>
      <c r="BM37" s="608"/>
      <c r="BN37" s="608"/>
      <c r="BO37" s="608"/>
      <c r="BP37" s="608"/>
      <c r="BQ37" s="608"/>
      <c r="BR37" s="608"/>
      <c r="BS37" s="608"/>
      <c r="BT37" s="608"/>
      <c r="BU37" s="609"/>
      <c r="BV37" s="610">
        <v>464025</v>
      </c>
      <c r="BW37" s="611"/>
      <c r="BX37" s="611"/>
      <c r="BY37" s="611"/>
      <c r="BZ37" s="611"/>
      <c r="CA37" s="611"/>
      <c r="CB37" s="620"/>
      <c r="CD37" s="607" t="s">
        <v>335</v>
      </c>
      <c r="CE37" s="608"/>
      <c r="CF37" s="608"/>
      <c r="CG37" s="608"/>
      <c r="CH37" s="608"/>
      <c r="CI37" s="608"/>
      <c r="CJ37" s="608"/>
      <c r="CK37" s="608"/>
      <c r="CL37" s="608"/>
      <c r="CM37" s="608"/>
      <c r="CN37" s="608"/>
      <c r="CO37" s="608"/>
      <c r="CP37" s="608"/>
      <c r="CQ37" s="609"/>
      <c r="CR37" s="610">
        <v>2233513</v>
      </c>
      <c r="CS37" s="643"/>
      <c r="CT37" s="643"/>
      <c r="CU37" s="643"/>
      <c r="CV37" s="643"/>
      <c r="CW37" s="643"/>
      <c r="CX37" s="643"/>
      <c r="CY37" s="644"/>
      <c r="CZ37" s="615">
        <v>3.3</v>
      </c>
      <c r="DA37" s="640"/>
      <c r="DB37" s="640"/>
      <c r="DC37" s="645"/>
      <c r="DD37" s="619">
        <v>1948848</v>
      </c>
      <c r="DE37" s="643"/>
      <c r="DF37" s="643"/>
      <c r="DG37" s="643"/>
      <c r="DH37" s="643"/>
      <c r="DI37" s="643"/>
      <c r="DJ37" s="643"/>
      <c r="DK37" s="644"/>
      <c r="DL37" s="619">
        <v>1921371</v>
      </c>
      <c r="DM37" s="643"/>
      <c r="DN37" s="643"/>
      <c r="DO37" s="643"/>
      <c r="DP37" s="643"/>
      <c r="DQ37" s="643"/>
      <c r="DR37" s="643"/>
      <c r="DS37" s="643"/>
      <c r="DT37" s="643"/>
      <c r="DU37" s="643"/>
      <c r="DV37" s="644"/>
      <c r="DW37" s="615">
        <v>5.4</v>
      </c>
      <c r="DX37" s="640"/>
      <c r="DY37" s="640"/>
      <c r="DZ37" s="640"/>
      <c r="EA37" s="640"/>
      <c r="EB37" s="640"/>
      <c r="EC37" s="641"/>
    </row>
    <row r="38" spans="2:133" ht="11.25" customHeight="1" x14ac:dyDescent="0.2">
      <c r="B38" s="607" t="s">
        <v>336</v>
      </c>
      <c r="C38" s="608"/>
      <c r="D38" s="608"/>
      <c r="E38" s="608"/>
      <c r="F38" s="608"/>
      <c r="G38" s="608"/>
      <c r="H38" s="608"/>
      <c r="I38" s="608"/>
      <c r="J38" s="608"/>
      <c r="K38" s="608"/>
      <c r="L38" s="608"/>
      <c r="M38" s="608"/>
      <c r="N38" s="608"/>
      <c r="O38" s="608"/>
      <c r="P38" s="608"/>
      <c r="Q38" s="609"/>
      <c r="R38" s="610">
        <v>4629400</v>
      </c>
      <c r="S38" s="611"/>
      <c r="T38" s="611"/>
      <c r="U38" s="611"/>
      <c r="V38" s="611"/>
      <c r="W38" s="611"/>
      <c r="X38" s="611"/>
      <c r="Y38" s="612"/>
      <c r="Z38" s="613">
        <v>6.6</v>
      </c>
      <c r="AA38" s="613"/>
      <c r="AB38" s="613"/>
      <c r="AC38" s="613"/>
      <c r="AD38" s="614" t="s">
        <v>245</v>
      </c>
      <c r="AE38" s="614"/>
      <c r="AF38" s="614"/>
      <c r="AG38" s="614"/>
      <c r="AH38" s="614"/>
      <c r="AI38" s="614"/>
      <c r="AJ38" s="614"/>
      <c r="AK38" s="614"/>
      <c r="AL38" s="615" t="s">
        <v>130</v>
      </c>
      <c r="AM38" s="616"/>
      <c r="AN38" s="616"/>
      <c r="AO38" s="617"/>
      <c r="AQ38" s="673" t="s">
        <v>337</v>
      </c>
      <c r="AR38" s="674"/>
      <c r="AS38" s="674"/>
      <c r="AT38" s="674"/>
      <c r="AU38" s="674"/>
      <c r="AV38" s="674"/>
      <c r="AW38" s="674"/>
      <c r="AX38" s="674"/>
      <c r="AY38" s="675"/>
      <c r="AZ38" s="610">
        <v>149932</v>
      </c>
      <c r="BA38" s="611"/>
      <c r="BB38" s="611"/>
      <c r="BC38" s="611"/>
      <c r="BD38" s="643"/>
      <c r="BE38" s="643"/>
      <c r="BF38" s="656"/>
      <c r="BG38" s="607" t="s">
        <v>338</v>
      </c>
      <c r="BH38" s="608"/>
      <c r="BI38" s="608"/>
      <c r="BJ38" s="608"/>
      <c r="BK38" s="608"/>
      <c r="BL38" s="608"/>
      <c r="BM38" s="608"/>
      <c r="BN38" s="608"/>
      <c r="BO38" s="608"/>
      <c r="BP38" s="608"/>
      <c r="BQ38" s="608"/>
      <c r="BR38" s="608"/>
      <c r="BS38" s="608"/>
      <c r="BT38" s="608"/>
      <c r="BU38" s="609"/>
      <c r="BV38" s="610">
        <v>19073</v>
      </c>
      <c r="BW38" s="611"/>
      <c r="BX38" s="611"/>
      <c r="BY38" s="611"/>
      <c r="BZ38" s="611"/>
      <c r="CA38" s="611"/>
      <c r="CB38" s="620"/>
      <c r="CD38" s="607" t="s">
        <v>339</v>
      </c>
      <c r="CE38" s="608"/>
      <c r="CF38" s="608"/>
      <c r="CG38" s="608"/>
      <c r="CH38" s="608"/>
      <c r="CI38" s="608"/>
      <c r="CJ38" s="608"/>
      <c r="CK38" s="608"/>
      <c r="CL38" s="608"/>
      <c r="CM38" s="608"/>
      <c r="CN38" s="608"/>
      <c r="CO38" s="608"/>
      <c r="CP38" s="608"/>
      <c r="CQ38" s="609"/>
      <c r="CR38" s="610">
        <v>6480100</v>
      </c>
      <c r="CS38" s="611"/>
      <c r="CT38" s="611"/>
      <c r="CU38" s="611"/>
      <c r="CV38" s="611"/>
      <c r="CW38" s="611"/>
      <c r="CX38" s="611"/>
      <c r="CY38" s="612"/>
      <c r="CZ38" s="615">
        <v>9.6</v>
      </c>
      <c r="DA38" s="640"/>
      <c r="DB38" s="640"/>
      <c r="DC38" s="645"/>
      <c r="DD38" s="619">
        <v>5114704</v>
      </c>
      <c r="DE38" s="611"/>
      <c r="DF38" s="611"/>
      <c r="DG38" s="611"/>
      <c r="DH38" s="611"/>
      <c r="DI38" s="611"/>
      <c r="DJ38" s="611"/>
      <c r="DK38" s="612"/>
      <c r="DL38" s="619">
        <v>4737655</v>
      </c>
      <c r="DM38" s="611"/>
      <c r="DN38" s="611"/>
      <c r="DO38" s="611"/>
      <c r="DP38" s="611"/>
      <c r="DQ38" s="611"/>
      <c r="DR38" s="611"/>
      <c r="DS38" s="611"/>
      <c r="DT38" s="611"/>
      <c r="DU38" s="611"/>
      <c r="DV38" s="612"/>
      <c r="DW38" s="615">
        <v>13.3</v>
      </c>
      <c r="DX38" s="640"/>
      <c r="DY38" s="640"/>
      <c r="DZ38" s="640"/>
      <c r="EA38" s="640"/>
      <c r="EB38" s="640"/>
      <c r="EC38" s="641"/>
    </row>
    <row r="39" spans="2:133" ht="11.25" customHeight="1" x14ac:dyDescent="0.2">
      <c r="B39" s="607" t="s">
        <v>340</v>
      </c>
      <c r="C39" s="608"/>
      <c r="D39" s="608"/>
      <c r="E39" s="608"/>
      <c r="F39" s="608"/>
      <c r="G39" s="608"/>
      <c r="H39" s="608"/>
      <c r="I39" s="608"/>
      <c r="J39" s="608"/>
      <c r="K39" s="608"/>
      <c r="L39" s="608"/>
      <c r="M39" s="608"/>
      <c r="N39" s="608"/>
      <c r="O39" s="608"/>
      <c r="P39" s="608"/>
      <c r="Q39" s="609"/>
      <c r="R39" s="610" t="s">
        <v>130</v>
      </c>
      <c r="S39" s="611"/>
      <c r="T39" s="611"/>
      <c r="U39" s="611"/>
      <c r="V39" s="611"/>
      <c r="W39" s="611"/>
      <c r="X39" s="611"/>
      <c r="Y39" s="612"/>
      <c r="Z39" s="613" t="s">
        <v>130</v>
      </c>
      <c r="AA39" s="613"/>
      <c r="AB39" s="613"/>
      <c r="AC39" s="613"/>
      <c r="AD39" s="614" t="s">
        <v>245</v>
      </c>
      <c r="AE39" s="614"/>
      <c r="AF39" s="614"/>
      <c r="AG39" s="614"/>
      <c r="AH39" s="614"/>
      <c r="AI39" s="614"/>
      <c r="AJ39" s="614"/>
      <c r="AK39" s="614"/>
      <c r="AL39" s="615" t="s">
        <v>130</v>
      </c>
      <c r="AM39" s="616"/>
      <c r="AN39" s="616"/>
      <c r="AO39" s="617"/>
      <c r="AQ39" s="673" t="s">
        <v>341</v>
      </c>
      <c r="AR39" s="674"/>
      <c r="AS39" s="674"/>
      <c r="AT39" s="674"/>
      <c r="AU39" s="674"/>
      <c r="AV39" s="674"/>
      <c r="AW39" s="674"/>
      <c r="AX39" s="674"/>
      <c r="AY39" s="675"/>
      <c r="AZ39" s="610">
        <v>18292</v>
      </c>
      <c r="BA39" s="611"/>
      <c r="BB39" s="611"/>
      <c r="BC39" s="611"/>
      <c r="BD39" s="643"/>
      <c r="BE39" s="643"/>
      <c r="BF39" s="656"/>
      <c r="BG39" s="607" t="s">
        <v>342</v>
      </c>
      <c r="BH39" s="608"/>
      <c r="BI39" s="608"/>
      <c r="BJ39" s="608"/>
      <c r="BK39" s="608"/>
      <c r="BL39" s="608"/>
      <c r="BM39" s="608"/>
      <c r="BN39" s="608"/>
      <c r="BO39" s="608"/>
      <c r="BP39" s="608"/>
      <c r="BQ39" s="608"/>
      <c r="BR39" s="608"/>
      <c r="BS39" s="608"/>
      <c r="BT39" s="608"/>
      <c r="BU39" s="609"/>
      <c r="BV39" s="610">
        <v>29856</v>
      </c>
      <c r="BW39" s="611"/>
      <c r="BX39" s="611"/>
      <c r="BY39" s="611"/>
      <c r="BZ39" s="611"/>
      <c r="CA39" s="611"/>
      <c r="CB39" s="620"/>
      <c r="CD39" s="607" t="s">
        <v>343</v>
      </c>
      <c r="CE39" s="608"/>
      <c r="CF39" s="608"/>
      <c r="CG39" s="608"/>
      <c r="CH39" s="608"/>
      <c r="CI39" s="608"/>
      <c r="CJ39" s="608"/>
      <c r="CK39" s="608"/>
      <c r="CL39" s="608"/>
      <c r="CM39" s="608"/>
      <c r="CN39" s="608"/>
      <c r="CO39" s="608"/>
      <c r="CP39" s="608"/>
      <c r="CQ39" s="609"/>
      <c r="CR39" s="610">
        <v>2817588</v>
      </c>
      <c r="CS39" s="643"/>
      <c r="CT39" s="643"/>
      <c r="CU39" s="643"/>
      <c r="CV39" s="643"/>
      <c r="CW39" s="643"/>
      <c r="CX39" s="643"/>
      <c r="CY39" s="644"/>
      <c r="CZ39" s="615">
        <v>4.2</v>
      </c>
      <c r="DA39" s="640"/>
      <c r="DB39" s="640"/>
      <c r="DC39" s="645"/>
      <c r="DD39" s="619">
        <v>792259</v>
      </c>
      <c r="DE39" s="643"/>
      <c r="DF39" s="643"/>
      <c r="DG39" s="643"/>
      <c r="DH39" s="643"/>
      <c r="DI39" s="643"/>
      <c r="DJ39" s="643"/>
      <c r="DK39" s="644"/>
      <c r="DL39" s="619" t="s">
        <v>130</v>
      </c>
      <c r="DM39" s="643"/>
      <c r="DN39" s="643"/>
      <c r="DO39" s="643"/>
      <c r="DP39" s="643"/>
      <c r="DQ39" s="643"/>
      <c r="DR39" s="643"/>
      <c r="DS39" s="643"/>
      <c r="DT39" s="643"/>
      <c r="DU39" s="643"/>
      <c r="DV39" s="644"/>
      <c r="DW39" s="615" t="s">
        <v>130</v>
      </c>
      <c r="DX39" s="640"/>
      <c r="DY39" s="640"/>
      <c r="DZ39" s="640"/>
      <c r="EA39" s="640"/>
      <c r="EB39" s="640"/>
      <c r="EC39" s="641"/>
    </row>
    <row r="40" spans="2:133" ht="11.25" customHeight="1" x14ac:dyDescent="0.2">
      <c r="B40" s="607" t="s">
        <v>344</v>
      </c>
      <c r="C40" s="608"/>
      <c r="D40" s="608"/>
      <c r="E40" s="608"/>
      <c r="F40" s="608"/>
      <c r="G40" s="608"/>
      <c r="H40" s="608"/>
      <c r="I40" s="608"/>
      <c r="J40" s="608"/>
      <c r="K40" s="608"/>
      <c r="L40" s="608"/>
      <c r="M40" s="608"/>
      <c r="N40" s="608"/>
      <c r="O40" s="608"/>
      <c r="P40" s="608"/>
      <c r="Q40" s="609"/>
      <c r="R40" s="610">
        <v>514300</v>
      </c>
      <c r="S40" s="611"/>
      <c r="T40" s="611"/>
      <c r="U40" s="611"/>
      <c r="V40" s="611"/>
      <c r="W40" s="611"/>
      <c r="X40" s="611"/>
      <c r="Y40" s="612"/>
      <c r="Z40" s="613">
        <v>0.7</v>
      </c>
      <c r="AA40" s="613"/>
      <c r="AB40" s="613"/>
      <c r="AC40" s="613"/>
      <c r="AD40" s="614" t="s">
        <v>130</v>
      </c>
      <c r="AE40" s="614"/>
      <c r="AF40" s="614"/>
      <c r="AG40" s="614"/>
      <c r="AH40" s="614"/>
      <c r="AI40" s="614"/>
      <c r="AJ40" s="614"/>
      <c r="AK40" s="614"/>
      <c r="AL40" s="615" t="s">
        <v>245</v>
      </c>
      <c r="AM40" s="616"/>
      <c r="AN40" s="616"/>
      <c r="AO40" s="617"/>
      <c r="AQ40" s="673" t="s">
        <v>345</v>
      </c>
      <c r="AR40" s="674"/>
      <c r="AS40" s="674"/>
      <c r="AT40" s="674"/>
      <c r="AU40" s="674"/>
      <c r="AV40" s="674"/>
      <c r="AW40" s="674"/>
      <c r="AX40" s="674"/>
      <c r="AY40" s="675"/>
      <c r="AZ40" s="610" t="s">
        <v>130</v>
      </c>
      <c r="BA40" s="611"/>
      <c r="BB40" s="611"/>
      <c r="BC40" s="611"/>
      <c r="BD40" s="643"/>
      <c r="BE40" s="643"/>
      <c r="BF40" s="656"/>
      <c r="BG40" s="660" t="s">
        <v>346</v>
      </c>
      <c r="BH40" s="661"/>
      <c r="BI40" s="661"/>
      <c r="BJ40" s="661"/>
      <c r="BK40" s="661"/>
      <c r="BL40" s="217"/>
      <c r="BM40" s="608" t="s">
        <v>347</v>
      </c>
      <c r="BN40" s="608"/>
      <c r="BO40" s="608"/>
      <c r="BP40" s="608"/>
      <c r="BQ40" s="608"/>
      <c r="BR40" s="608"/>
      <c r="BS40" s="608"/>
      <c r="BT40" s="608"/>
      <c r="BU40" s="609"/>
      <c r="BV40" s="610">
        <v>111</v>
      </c>
      <c r="BW40" s="611"/>
      <c r="BX40" s="611"/>
      <c r="BY40" s="611"/>
      <c r="BZ40" s="611"/>
      <c r="CA40" s="611"/>
      <c r="CB40" s="620"/>
      <c r="CD40" s="607" t="s">
        <v>348</v>
      </c>
      <c r="CE40" s="608"/>
      <c r="CF40" s="608"/>
      <c r="CG40" s="608"/>
      <c r="CH40" s="608"/>
      <c r="CI40" s="608"/>
      <c r="CJ40" s="608"/>
      <c r="CK40" s="608"/>
      <c r="CL40" s="608"/>
      <c r="CM40" s="608"/>
      <c r="CN40" s="608"/>
      <c r="CO40" s="608"/>
      <c r="CP40" s="608"/>
      <c r="CQ40" s="609"/>
      <c r="CR40" s="610">
        <v>507010</v>
      </c>
      <c r="CS40" s="611"/>
      <c r="CT40" s="611"/>
      <c r="CU40" s="611"/>
      <c r="CV40" s="611"/>
      <c r="CW40" s="611"/>
      <c r="CX40" s="611"/>
      <c r="CY40" s="612"/>
      <c r="CZ40" s="615">
        <v>0.7</v>
      </c>
      <c r="DA40" s="640"/>
      <c r="DB40" s="640"/>
      <c r="DC40" s="645"/>
      <c r="DD40" s="619" t="s">
        <v>130</v>
      </c>
      <c r="DE40" s="611"/>
      <c r="DF40" s="611"/>
      <c r="DG40" s="611"/>
      <c r="DH40" s="611"/>
      <c r="DI40" s="611"/>
      <c r="DJ40" s="611"/>
      <c r="DK40" s="612"/>
      <c r="DL40" s="619" t="s">
        <v>245</v>
      </c>
      <c r="DM40" s="611"/>
      <c r="DN40" s="611"/>
      <c r="DO40" s="611"/>
      <c r="DP40" s="611"/>
      <c r="DQ40" s="611"/>
      <c r="DR40" s="611"/>
      <c r="DS40" s="611"/>
      <c r="DT40" s="611"/>
      <c r="DU40" s="611"/>
      <c r="DV40" s="612"/>
      <c r="DW40" s="615" t="s">
        <v>245</v>
      </c>
      <c r="DX40" s="640"/>
      <c r="DY40" s="640"/>
      <c r="DZ40" s="640"/>
      <c r="EA40" s="640"/>
      <c r="EB40" s="640"/>
      <c r="EC40" s="641"/>
    </row>
    <row r="41" spans="2:133" ht="11.25" customHeight="1" x14ac:dyDescent="0.2">
      <c r="B41" s="631" t="s">
        <v>349</v>
      </c>
      <c r="C41" s="632"/>
      <c r="D41" s="632"/>
      <c r="E41" s="632"/>
      <c r="F41" s="632"/>
      <c r="G41" s="632"/>
      <c r="H41" s="632"/>
      <c r="I41" s="632"/>
      <c r="J41" s="632"/>
      <c r="K41" s="632"/>
      <c r="L41" s="632"/>
      <c r="M41" s="632"/>
      <c r="N41" s="632"/>
      <c r="O41" s="632"/>
      <c r="P41" s="632"/>
      <c r="Q41" s="633"/>
      <c r="R41" s="682">
        <v>69643644</v>
      </c>
      <c r="S41" s="683"/>
      <c r="T41" s="683"/>
      <c r="U41" s="683"/>
      <c r="V41" s="683"/>
      <c r="W41" s="683"/>
      <c r="X41" s="683"/>
      <c r="Y41" s="687"/>
      <c r="Z41" s="688">
        <v>100</v>
      </c>
      <c r="AA41" s="688"/>
      <c r="AB41" s="688"/>
      <c r="AC41" s="688"/>
      <c r="AD41" s="689">
        <v>35027624</v>
      </c>
      <c r="AE41" s="689"/>
      <c r="AF41" s="689"/>
      <c r="AG41" s="689"/>
      <c r="AH41" s="689"/>
      <c r="AI41" s="689"/>
      <c r="AJ41" s="689"/>
      <c r="AK41" s="689"/>
      <c r="AL41" s="690">
        <v>100</v>
      </c>
      <c r="AM41" s="670"/>
      <c r="AN41" s="670"/>
      <c r="AO41" s="691"/>
      <c r="AQ41" s="673" t="s">
        <v>350</v>
      </c>
      <c r="AR41" s="674"/>
      <c r="AS41" s="674"/>
      <c r="AT41" s="674"/>
      <c r="AU41" s="674"/>
      <c r="AV41" s="674"/>
      <c r="AW41" s="674"/>
      <c r="AX41" s="674"/>
      <c r="AY41" s="675"/>
      <c r="AZ41" s="610">
        <v>1432633</v>
      </c>
      <c r="BA41" s="611"/>
      <c r="BB41" s="611"/>
      <c r="BC41" s="611"/>
      <c r="BD41" s="643"/>
      <c r="BE41" s="643"/>
      <c r="BF41" s="656"/>
      <c r="BG41" s="660"/>
      <c r="BH41" s="661"/>
      <c r="BI41" s="661"/>
      <c r="BJ41" s="661"/>
      <c r="BK41" s="661"/>
      <c r="BL41" s="217"/>
      <c r="BM41" s="608" t="s">
        <v>351</v>
      </c>
      <c r="BN41" s="608"/>
      <c r="BO41" s="608"/>
      <c r="BP41" s="608"/>
      <c r="BQ41" s="608"/>
      <c r="BR41" s="608"/>
      <c r="BS41" s="608"/>
      <c r="BT41" s="608"/>
      <c r="BU41" s="609"/>
      <c r="BV41" s="610" t="s">
        <v>245</v>
      </c>
      <c r="BW41" s="611"/>
      <c r="BX41" s="611"/>
      <c r="BY41" s="611"/>
      <c r="BZ41" s="611"/>
      <c r="CA41" s="611"/>
      <c r="CB41" s="620"/>
      <c r="CD41" s="607" t="s">
        <v>352</v>
      </c>
      <c r="CE41" s="608"/>
      <c r="CF41" s="608"/>
      <c r="CG41" s="608"/>
      <c r="CH41" s="608"/>
      <c r="CI41" s="608"/>
      <c r="CJ41" s="608"/>
      <c r="CK41" s="608"/>
      <c r="CL41" s="608"/>
      <c r="CM41" s="608"/>
      <c r="CN41" s="608"/>
      <c r="CO41" s="608"/>
      <c r="CP41" s="608"/>
      <c r="CQ41" s="609"/>
      <c r="CR41" s="610" t="s">
        <v>130</v>
      </c>
      <c r="CS41" s="643"/>
      <c r="CT41" s="643"/>
      <c r="CU41" s="643"/>
      <c r="CV41" s="643"/>
      <c r="CW41" s="643"/>
      <c r="CX41" s="643"/>
      <c r="CY41" s="644"/>
      <c r="CZ41" s="615" t="s">
        <v>130</v>
      </c>
      <c r="DA41" s="640"/>
      <c r="DB41" s="640"/>
      <c r="DC41" s="645"/>
      <c r="DD41" s="619" t="s">
        <v>130</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353</v>
      </c>
      <c r="AR42" s="680"/>
      <c r="AS42" s="680"/>
      <c r="AT42" s="680"/>
      <c r="AU42" s="680"/>
      <c r="AV42" s="680"/>
      <c r="AW42" s="680"/>
      <c r="AX42" s="680"/>
      <c r="AY42" s="681"/>
      <c r="AZ42" s="682">
        <v>4990841</v>
      </c>
      <c r="BA42" s="683"/>
      <c r="BB42" s="683"/>
      <c r="BC42" s="683"/>
      <c r="BD42" s="669"/>
      <c r="BE42" s="669"/>
      <c r="BF42" s="671"/>
      <c r="BG42" s="662"/>
      <c r="BH42" s="663"/>
      <c r="BI42" s="663"/>
      <c r="BJ42" s="663"/>
      <c r="BK42" s="663"/>
      <c r="BL42" s="218"/>
      <c r="BM42" s="632" t="s">
        <v>354</v>
      </c>
      <c r="BN42" s="632"/>
      <c r="BO42" s="632"/>
      <c r="BP42" s="632"/>
      <c r="BQ42" s="632"/>
      <c r="BR42" s="632"/>
      <c r="BS42" s="632"/>
      <c r="BT42" s="632"/>
      <c r="BU42" s="633"/>
      <c r="BV42" s="682">
        <v>382</v>
      </c>
      <c r="BW42" s="683"/>
      <c r="BX42" s="683"/>
      <c r="BY42" s="683"/>
      <c r="BZ42" s="683"/>
      <c r="CA42" s="683"/>
      <c r="CB42" s="692"/>
      <c r="CD42" s="607" t="s">
        <v>355</v>
      </c>
      <c r="CE42" s="608"/>
      <c r="CF42" s="608"/>
      <c r="CG42" s="608"/>
      <c r="CH42" s="608"/>
      <c r="CI42" s="608"/>
      <c r="CJ42" s="608"/>
      <c r="CK42" s="608"/>
      <c r="CL42" s="608"/>
      <c r="CM42" s="608"/>
      <c r="CN42" s="608"/>
      <c r="CO42" s="608"/>
      <c r="CP42" s="608"/>
      <c r="CQ42" s="609"/>
      <c r="CR42" s="610">
        <v>7443721</v>
      </c>
      <c r="CS42" s="643"/>
      <c r="CT42" s="643"/>
      <c r="CU42" s="643"/>
      <c r="CV42" s="643"/>
      <c r="CW42" s="643"/>
      <c r="CX42" s="643"/>
      <c r="CY42" s="644"/>
      <c r="CZ42" s="615">
        <v>11</v>
      </c>
      <c r="DA42" s="640"/>
      <c r="DB42" s="640"/>
      <c r="DC42" s="645"/>
      <c r="DD42" s="619">
        <v>1423909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356</v>
      </c>
      <c r="CD43" s="607" t="s">
        <v>357</v>
      </c>
      <c r="CE43" s="608"/>
      <c r="CF43" s="608"/>
      <c r="CG43" s="608"/>
      <c r="CH43" s="608"/>
      <c r="CI43" s="608"/>
      <c r="CJ43" s="608"/>
      <c r="CK43" s="608"/>
      <c r="CL43" s="608"/>
      <c r="CM43" s="608"/>
      <c r="CN43" s="608"/>
      <c r="CO43" s="608"/>
      <c r="CP43" s="608"/>
      <c r="CQ43" s="609"/>
      <c r="CR43" s="610">
        <v>419560</v>
      </c>
      <c r="CS43" s="643"/>
      <c r="CT43" s="643"/>
      <c r="CU43" s="643"/>
      <c r="CV43" s="643"/>
      <c r="CW43" s="643"/>
      <c r="CX43" s="643"/>
      <c r="CY43" s="644"/>
      <c r="CZ43" s="615">
        <v>0.6</v>
      </c>
      <c r="DA43" s="640"/>
      <c r="DB43" s="640"/>
      <c r="DC43" s="645"/>
      <c r="DD43" s="619">
        <v>419466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358</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305</v>
      </c>
      <c r="CE44" s="649"/>
      <c r="CF44" s="607" t="s">
        <v>359</v>
      </c>
      <c r="CG44" s="608"/>
      <c r="CH44" s="608"/>
      <c r="CI44" s="608"/>
      <c r="CJ44" s="608"/>
      <c r="CK44" s="608"/>
      <c r="CL44" s="608"/>
      <c r="CM44" s="608"/>
      <c r="CN44" s="608"/>
      <c r="CO44" s="608"/>
      <c r="CP44" s="608"/>
      <c r="CQ44" s="609"/>
      <c r="CR44" s="610">
        <v>5518840</v>
      </c>
      <c r="CS44" s="611"/>
      <c r="CT44" s="611"/>
      <c r="CU44" s="611"/>
      <c r="CV44" s="611"/>
      <c r="CW44" s="611"/>
      <c r="CX44" s="611"/>
      <c r="CY44" s="612"/>
      <c r="CZ44" s="615">
        <v>8.1</v>
      </c>
      <c r="DA44" s="616"/>
      <c r="DB44" s="616"/>
      <c r="DC44" s="622"/>
      <c r="DD44" s="619">
        <v>1174383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360</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361</v>
      </c>
      <c r="CG45" s="608"/>
      <c r="CH45" s="608"/>
      <c r="CI45" s="608"/>
      <c r="CJ45" s="608"/>
      <c r="CK45" s="608"/>
      <c r="CL45" s="608"/>
      <c r="CM45" s="608"/>
      <c r="CN45" s="608"/>
      <c r="CO45" s="608"/>
      <c r="CP45" s="608"/>
      <c r="CQ45" s="609"/>
      <c r="CR45" s="610">
        <v>1890418</v>
      </c>
      <c r="CS45" s="643"/>
      <c r="CT45" s="643"/>
      <c r="CU45" s="643"/>
      <c r="CV45" s="643"/>
      <c r="CW45" s="643"/>
      <c r="CX45" s="643"/>
      <c r="CY45" s="644"/>
      <c r="CZ45" s="615">
        <v>2.8</v>
      </c>
      <c r="DA45" s="640"/>
      <c r="DB45" s="640"/>
      <c r="DC45" s="645"/>
      <c r="DD45" s="619">
        <v>123626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362</v>
      </c>
      <c r="CG46" s="608"/>
      <c r="CH46" s="608"/>
      <c r="CI46" s="608"/>
      <c r="CJ46" s="608"/>
      <c r="CK46" s="608"/>
      <c r="CL46" s="608"/>
      <c r="CM46" s="608"/>
      <c r="CN46" s="608"/>
      <c r="CO46" s="608"/>
      <c r="CP46" s="608"/>
      <c r="CQ46" s="609"/>
      <c r="CR46" s="610">
        <v>3216571</v>
      </c>
      <c r="CS46" s="611"/>
      <c r="CT46" s="611"/>
      <c r="CU46" s="611"/>
      <c r="CV46" s="611"/>
      <c r="CW46" s="611"/>
      <c r="CX46" s="611"/>
      <c r="CY46" s="612"/>
      <c r="CZ46" s="615">
        <v>4.7</v>
      </c>
      <c r="DA46" s="616"/>
      <c r="DB46" s="616"/>
      <c r="DC46" s="622"/>
      <c r="DD46" s="619">
        <v>993706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363</v>
      </c>
      <c r="CG47" s="608"/>
      <c r="CH47" s="608"/>
      <c r="CI47" s="608"/>
      <c r="CJ47" s="608"/>
      <c r="CK47" s="608"/>
      <c r="CL47" s="608"/>
      <c r="CM47" s="608"/>
      <c r="CN47" s="608"/>
      <c r="CO47" s="608"/>
      <c r="CP47" s="608"/>
      <c r="CQ47" s="609"/>
      <c r="CR47" s="610">
        <v>1924881</v>
      </c>
      <c r="CS47" s="643"/>
      <c r="CT47" s="643"/>
      <c r="CU47" s="643"/>
      <c r="CV47" s="643"/>
      <c r="CW47" s="643"/>
      <c r="CX47" s="643"/>
      <c r="CY47" s="644"/>
      <c r="CZ47" s="615">
        <v>2.8</v>
      </c>
      <c r="DA47" s="640"/>
      <c r="DB47" s="640"/>
      <c r="DC47" s="645"/>
      <c r="DD47" s="619">
        <v>249526</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2"/>
      <c r="CE48" s="653"/>
      <c r="CF48" s="607" t="s">
        <v>364</v>
      </c>
      <c r="CG48" s="608"/>
      <c r="CH48" s="608"/>
      <c r="CI48" s="608"/>
      <c r="CJ48" s="608"/>
      <c r="CK48" s="608"/>
      <c r="CL48" s="608"/>
      <c r="CM48" s="608"/>
      <c r="CN48" s="608"/>
      <c r="CO48" s="608"/>
      <c r="CP48" s="608"/>
      <c r="CQ48" s="609"/>
      <c r="CR48" s="610" t="s">
        <v>130</v>
      </c>
      <c r="CS48" s="611"/>
      <c r="CT48" s="611"/>
      <c r="CU48" s="611"/>
      <c r="CV48" s="611"/>
      <c r="CW48" s="611"/>
      <c r="CX48" s="611"/>
      <c r="CY48" s="612"/>
      <c r="CZ48" s="615" t="s">
        <v>130</v>
      </c>
      <c r="DA48" s="616"/>
      <c r="DB48" s="616"/>
      <c r="DC48" s="622"/>
      <c r="DD48" s="619" t="s">
        <v>245</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365</v>
      </c>
      <c r="CE49" s="632"/>
      <c r="CF49" s="632"/>
      <c r="CG49" s="632"/>
      <c r="CH49" s="632"/>
      <c r="CI49" s="632"/>
      <c r="CJ49" s="632"/>
      <c r="CK49" s="632"/>
      <c r="CL49" s="632"/>
      <c r="CM49" s="632"/>
      <c r="CN49" s="632"/>
      <c r="CO49" s="632"/>
      <c r="CP49" s="632"/>
      <c r="CQ49" s="633"/>
      <c r="CR49" s="682">
        <v>67748733</v>
      </c>
      <c r="CS49" s="669"/>
      <c r="CT49" s="669"/>
      <c r="CU49" s="669"/>
      <c r="CV49" s="669"/>
      <c r="CW49" s="669"/>
      <c r="CX49" s="669"/>
      <c r="CY49" s="698"/>
      <c r="CZ49" s="690">
        <v>100</v>
      </c>
      <c r="DA49" s="699"/>
      <c r="DB49" s="699"/>
      <c r="DC49" s="700"/>
      <c r="DD49" s="701">
        <v>39278677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H7FS71Ts1qa0d++6xBgxsPHRLoio1yhe93pAlBf8asp1yPZ+ef7zoSKW+p0V9C5yAt6/5P+RSFMw31SYcicSA==" saltValue="n/ElJndJiVwqDJ6Po9ov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366</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367</v>
      </c>
      <c r="DK2" s="710"/>
      <c r="DL2" s="710"/>
      <c r="DM2" s="710"/>
      <c r="DN2" s="710"/>
      <c r="DO2" s="711"/>
      <c r="DP2" s="222"/>
      <c r="DQ2" s="709" t="s">
        <v>368</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369</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370</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371</v>
      </c>
      <c r="B5" s="715"/>
      <c r="C5" s="715"/>
      <c r="D5" s="715"/>
      <c r="E5" s="715"/>
      <c r="F5" s="715"/>
      <c r="G5" s="715"/>
      <c r="H5" s="715"/>
      <c r="I5" s="715"/>
      <c r="J5" s="715"/>
      <c r="K5" s="715"/>
      <c r="L5" s="715"/>
      <c r="M5" s="715"/>
      <c r="N5" s="715"/>
      <c r="O5" s="715"/>
      <c r="P5" s="716"/>
      <c r="Q5" s="720" t="s">
        <v>372</v>
      </c>
      <c r="R5" s="721"/>
      <c r="S5" s="721"/>
      <c r="T5" s="721"/>
      <c r="U5" s="722"/>
      <c r="V5" s="720" t="s">
        <v>373</v>
      </c>
      <c r="W5" s="721"/>
      <c r="X5" s="721"/>
      <c r="Y5" s="721"/>
      <c r="Z5" s="722"/>
      <c r="AA5" s="720" t="s">
        <v>374</v>
      </c>
      <c r="AB5" s="721"/>
      <c r="AC5" s="721"/>
      <c r="AD5" s="721"/>
      <c r="AE5" s="721"/>
      <c r="AF5" s="726" t="s">
        <v>375</v>
      </c>
      <c r="AG5" s="721"/>
      <c r="AH5" s="721"/>
      <c r="AI5" s="721"/>
      <c r="AJ5" s="727"/>
      <c r="AK5" s="721" t="s">
        <v>376</v>
      </c>
      <c r="AL5" s="721"/>
      <c r="AM5" s="721"/>
      <c r="AN5" s="721"/>
      <c r="AO5" s="722"/>
      <c r="AP5" s="720" t="s">
        <v>377</v>
      </c>
      <c r="AQ5" s="721"/>
      <c r="AR5" s="721"/>
      <c r="AS5" s="721"/>
      <c r="AT5" s="722"/>
      <c r="AU5" s="720" t="s">
        <v>378</v>
      </c>
      <c r="AV5" s="721"/>
      <c r="AW5" s="721"/>
      <c r="AX5" s="721"/>
      <c r="AY5" s="727"/>
      <c r="AZ5" s="226"/>
      <c r="BA5" s="226"/>
      <c r="BB5" s="226"/>
      <c r="BC5" s="226"/>
      <c r="BD5" s="226"/>
      <c r="BE5" s="227"/>
      <c r="BF5" s="227"/>
      <c r="BG5" s="227"/>
      <c r="BH5" s="227"/>
      <c r="BI5" s="227"/>
      <c r="BJ5" s="227"/>
      <c r="BK5" s="227"/>
      <c r="BL5" s="227"/>
      <c r="BM5" s="227"/>
      <c r="BN5" s="227"/>
      <c r="BO5" s="227"/>
      <c r="BP5" s="227"/>
      <c r="BQ5" s="714" t="s">
        <v>379</v>
      </c>
      <c r="BR5" s="715"/>
      <c r="BS5" s="715"/>
      <c r="BT5" s="715"/>
      <c r="BU5" s="715"/>
      <c r="BV5" s="715"/>
      <c r="BW5" s="715"/>
      <c r="BX5" s="715"/>
      <c r="BY5" s="715"/>
      <c r="BZ5" s="715"/>
      <c r="CA5" s="715"/>
      <c r="CB5" s="715"/>
      <c r="CC5" s="715"/>
      <c r="CD5" s="715"/>
      <c r="CE5" s="715"/>
      <c r="CF5" s="715"/>
      <c r="CG5" s="716"/>
      <c r="CH5" s="720" t="s">
        <v>380</v>
      </c>
      <c r="CI5" s="721"/>
      <c r="CJ5" s="721"/>
      <c r="CK5" s="721"/>
      <c r="CL5" s="722"/>
      <c r="CM5" s="720" t="s">
        <v>381</v>
      </c>
      <c r="CN5" s="721"/>
      <c r="CO5" s="721"/>
      <c r="CP5" s="721"/>
      <c r="CQ5" s="722"/>
      <c r="CR5" s="720" t="s">
        <v>382</v>
      </c>
      <c r="CS5" s="721"/>
      <c r="CT5" s="721"/>
      <c r="CU5" s="721"/>
      <c r="CV5" s="722"/>
      <c r="CW5" s="720" t="s">
        <v>383</v>
      </c>
      <c r="CX5" s="721"/>
      <c r="CY5" s="721"/>
      <c r="CZ5" s="721"/>
      <c r="DA5" s="722"/>
      <c r="DB5" s="720" t="s">
        <v>384</v>
      </c>
      <c r="DC5" s="721"/>
      <c r="DD5" s="721"/>
      <c r="DE5" s="721"/>
      <c r="DF5" s="722"/>
      <c r="DG5" s="750" t="s">
        <v>385</v>
      </c>
      <c r="DH5" s="751"/>
      <c r="DI5" s="751"/>
      <c r="DJ5" s="751"/>
      <c r="DK5" s="752"/>
      <c r="DL5" s="750" t="s">
        <v>386</v>
      </c>
      <c r="DM5" s="751"/>
      <c r="DN5" s="751"/>
      <c r="DO5" s="751"/>
      <c r="DP5" s="752"/>
      <c r="DQ5" s="720" t="s">
        <v>387</v>
      </c>
      <c r="DR5" s="721"/>
      <c r="DS5" s="721"/>
      <c r="DT5" s="721"/>
      <c r="DU5" s="722"/>
      <c r="DV5" s="720" t="s">
        <v>378</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388</v>
      </c>
      <c r="C7" s="737"/>
      <c r="D7" s="737"/>
      <c r="E7" s="737"/>
      <c r="F7" s="737"/>
      <c r="G7" s="737"/>
      <c r="H7" s="737"/>
      <c r="I7" s="737"/>
      <c r="J7" s="737"/>
      <c r="K7" s="737"/>
      <c r="L7" s="737"/>
      <c r="M7" s="737"/>
      <c r="N7" s="737"/>
      <c r="O7" s="737"/>
      <c r="P7" s="738"/>
      <c r="Q7" s="739">
        <v>69599</v>
      </c>
      <c r="R7" s="740"/>
      <c r="S7" s="740"/>
      <c r="T7" s="740"/>
      <c r="U7" s="740"/>
      <c r="V7" s="740">
        <v>67634</v>
      </c>
      <c r="W7" s="740"/>
      <c r="X7" s="740"/>
      <c r="Y7" s="740"/>
      <c r="Z7" s="740"/>
      <c r="AA7" s="740">
        <v>1965</v>
      </c>
      <c r="AB7" s="740"/>
      <c r="AC7" s="740"/>
      <c r="AD7" s="740"/>
      <c r="AE7" s="741"/>
      <c r="AF7" s="742">
        <v>1602</v>
      </c>
      <c r="AG7" s="743"/>
      <c r="AH7" s="743"/>
      <c r="AI7" s="743"/>
      <c r="AJ7" s="744"/>
      <c r="AK7" s="745"/>
      <c r="AL7" s="746"/>
      <c r="AM7" s="746"/>
      <c r="AN7" s="746"/>
      <c r="AO7" s="746"/>
      <c r="AP7" s="746">
        <v>83966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592</v>
      </c>
      <c r="BT7" s="734"/>
      <c r="BU7" s="734"/>
      <c r="BV7" s="734"/>
      <c r="BW7" s="734"/>
      <c r="BX7" s="734"/>
      <c r="BY7" s="734"/>
      <c r="BZ7" s="734"/>
      <c r="CA7" s="734"/>
      <c r="CB7" s="734"/>
      <c r="CC7" s="734"/>
      <c r="CD7" s="734"/>
      <c r="CE7" s="734"/>
      <c r="CF7" s="734"/>
      <c r="CG7" s="749"/>
      <c r="CH7" s="730">
        <v>-2</v>
      </c>
      <c r="CI7" s="731"/>
      <c r="CJ7" s="731"/>
      <c r="CK7" s="731"/>
      <c r="CL7" s="732"/>
      <c r="CM7" s="730">
        <v>19</v>
      </c>
      <c r="CN7" s="731"/>
      <c r="CO7" s="731"/>
      <c r="CP7" s="731"/>
      <c r="CQ7" s="732"/>
      <c r="CR7" s="730">
        <v>5</v>
      </c>
      <c r="CS7" s="731"/>
      <c r="CT7" s="731"/>
      <c r="CU7" s="731"/>
      <c r="CV7" s="732"/>
      <c r="CW7" s="730">
        <v>282</v>
      </c>
      <c r="CX7" s="731"/>
      <c r="CY7" s="731"/>
      <c r="CZ7" s="731"/>
      <c r="DA7" s="732"/>
      <c r="DB7" s="730" t="s">
        <v>526</v>
      </c>
      <c r="DC7" s="731"/>
      <c r="DD7" s="731"/>
      <c r="DE7" s="731"/>
      <c r="DF7" s="732"/>
      <c r="DG7" s="730" t="s">
        <v>526</v>
      </c>
      <c r="DH7" s="731"/>
      <c r="DI7" s="731"/>
      <c r="DJ7" s="731"/>
      <c r="DK7" s="732"/>
      <c r="DL7" s="730" t="s">
        <v>526</v>
      </c>
      <c r="DM7" s="731"/>
      <c r="DN7" s="731"/>
      <c r="DO7" s="731"/>
      <c r="DP7" s="732"/>
      <c r="DQ7" s="730" t="s">
        <v>526</v>
      </c>
      <c r="DR7" s="731"/>
      <c r="DS7" s="731"/>
      <c r="DT7" s="731"/>
      <c r="DU7" s="732"/>
      <c r="DV7" s="733"/>
      <c r="DW7" s="734"/>
      <c r="DX7" s="734"/>
      <c r="DY7" s="734"/>
      <c r="DZ7" s="735"/>
      <c r="EA7" s="228"/>
    </row>
    <row r="8" spans="1:131" s="229" customFormat="1" ht="26.25" customHeight="1" x14ac:dyDescent="0.2">
      <c r="A8" s="232">
        <v>2</v>
      </c>
      <c r="B8" s="767" t="s">
        <v>389</v>
      </c>
      <c r="C8" s="768"/>
      <c r="D8" s="768"/>
      <c r="E8" s="768"/>
      <c r="F8" s="768"/>
      <c r="G8" s="768"/>
      <c r="H8" s="768"/>
      <c r="I8" s="768"/>
      <c r="J8" s="768"/>
      <c r="K8" s="768"/>
      <c r="L8" s="768"/>
      <c r="M8" s="768"/>
      <c r="N8" s="768"/>
      <c r="O8" s="768"/>
      <c r="P8" s="769"/>
      <c r="Q8" s="770">
        <v>1</v>
      </c>
      <c r="R8" s="771"/>
      <c r="S8" s="771"/>
      <c r="T8" s="771"/>
      <c r="U8" s="771"/>
      <c r="V8" s="771">
        <v>46</v>
      </c>
      <c r="W8" s="771"/>
      <c r="X8" s="771"/>
      <c r="Y8" s="771"/>
      <c r="Z8" s="771"/>
      <c r="AA8" s="771">
        <v>-45</v>
      </c>
      <c r="AB8" s="771"/>
      <c r="AC8" s="771"/>
      <c r="AD8" s="771"/>
      <c r="AE8" s="772"/>
      <c r="AF8" s="773">
        <v>-45</v>
      </c>
      <c r="AG8" s="774"/>
      <c r="AH8" s="774"/>
      <c r="AI8" s="774"/>
      <c r="AJ8" s="775"/>
      <c r="AK8" s="756">
        <v>45</v>
      </c>
      <c r="AL8" s="757"/>
      <c r="AM8" s="757"/>
      <c r="AN8" s="757"/>
      <c r="AO8" s="757"/>
      <c r="AP8" s="757">
        <v>6</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593</v>
      </c>
      <c r="BT8" s="761"/>
      <c r="BU8" s="761"/>
      <c r="BV8" s="761"/>
      <c r="BW8" s="761"/>
      <c r="BX8" s="761"/>
      <c r="BY8" s="761"/>
      <c r="BZ8" s="761"/>
      <c r="CA8" s="761"/>
      <c r="CB8" s="761"/>
      <c r="CC8" s="761"/>
      <c r="CD8" s="761"/>
      <c r="CE8" s="761"/>
      <c r="CF8" s="761"/>
      <c r="CG8" s="762"/>
      <c r="CH8" s="763">
        <v>0</v>
      </c>
      <c r="CI8" s="764"/>
      <c r="CJ8" s="764"/>
      <c r="CK8" s="764"/>
      <c r="CL8" s="765"/>
      <c r="CM8" s="763">
        <v>4</v>
      </c>
      <c r="CN8" s="764"/>
      <c r="CO8" s="764"/>
      <c r="CP8" s="764"/>
      <c r="CQ8" s="765"/>
      <c r="CR8" s="763">
        <v>2</v>
      </c>
      <c r="CS8" s="764"/>
      <c r="CT8" s="764"/>
      <c r="CU8" s="764"/>
      <c r="CV8" s="765"/>
      <c r="CW8" s="763" t="s">
        <v>526</v>
      </c>
      <c r="CX8" s="764"/>
      <c r="CY8" s="764"/>
      <c r="CZ8" s="764"/>
      <c r="DA8" s="765"/>
      <c r="DB8" s="763" t="s">
        <v>526</v>
      </c>
      <c r="DC8" s="764"/>
      <c r="DD8" s="764"/>
      <c r="DE8" s="764"/>
      <c r="DF8" s="765"/>
      <c r="DG8" s="763" t="s">
        <v>526</v>
      </c>
      <c r="DH8" s="764"/>
      <c r="DI8" s="764"/>
      <c r="DJ8" s="764"/>
      <c r="DK8" s="765"/>
      <c r="DL8" s="763" t="s">
        <v>526</v>
      </c>
      <c r="DM8" s="764"/>
      <c r="DN8" s="764"/>
      <c r="DO8" s="764"/>
      <c r="DP8" s="765"/>
      <c r="DQ8" s="763" t="s">
        <v>526</v>
      </c>
      <c r="DR8" s="764"/>
      <c r="DS8" s="764"/>
      <c r="DT8" s="764"/>
      <c r="DU8" s="765"/>
      <c r="DV8" s="760"/>
      <c r="DW8" s="761"/>
      <c r="DX8" s="761"/>
      <c r="DY8" s="761"/>
      <c r="DZ8" s="766"/>
      <c r="EA8" s="228"/>
    </row>
    <row r="9" spans="1:131" s="229" customFormat="1" ht="26.25" customHeight="1" x14ac:dyDescent="0.2">
      <c r="A9" s="232">
        <v>3</v>
      </c>
      <c r="B9" s="767" t="s">
        <v>390</v>
      </c>
      <c r="C9" s="768"/>
      <c r="D9" s="768"/>
      <c r="E9" s="768"/>
      <c r="F9" s="768"/>
      <c r="G9" s="768"/>
      <c r="H9" s="768"/>
      <c r="I9" s="768"/>
      <c r="J9" s="768"/>
      <c r="K9" s="768"/>
      <c r="L9" s="768"/>
      <c r="M9" s="768"/>
      <c r="N9" s="768"/>
      <c r="O9" s="768"/>
      <c r="P9" s="769"/>
      <c r="Q9" s="770">
        <v>44</v>
      </c>
      <c r="R9" s="771"/>
      <c r="S9" s="771"/>
      <c r="T9" s="771"/>
      <c r="U9" s="771"/>
      <c r="V9" s="771">
        <v>69</v>
      </c>
      <c r="W9" s="771"/>
      <c r="X9" s="771"/>
      <c r="Y9" s="771"/>
      <c r="Z9" s="771"/>
      <c r="AA9" s="771">
        <v>-25</v>
      </c>
      <c r="AB9" s="771"/>
      <c r="AC9" s="771"/>
      <c r="AD9" s="771"/>
      <c r="AE9" s="772"/>
      <c r="AF9" s="773">
        <v>-25</v>
      </c>
      <c r="AG9" s="774"/>
      <c r="AH9" s="774"/>
      <c r="AI9" s="774"/>
      <c r="AJ9" s="775"/>
      <c r="AK9" s="756">
        <v>25</v>
      </c>
      <c r="AL9" s="757"/>
      <c r="AM9" s="757"/>
      <c r="AN9" s="757"/>
      <c r="AO9" s="757"/>
      <c r="AP9" s="757">
        <v>84</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594</v>
      </c>
      <c r="BT9" s="761"/>
      <c r="BU9" s="761"/>
      <c r="BV9" s="761"/>
      <c r="BW9" s="761"/>
      <c r="BX9" s="761"/>
      <c r="BY9" s="761"/>
      <c r="BZ9" s="761"/>
      <c r="CA9" s="761"/>
      <c r="CB9" s="761"/>
      <c r="CC9" s="761"/>
      <c r="CD9" s="761"/>
      <c r="CE9" s="761"/>
      <c r="CF9" s="761"/>
      <c r="CG9" s="762"/>
      <c r="CH9" s="763">
        <v>-13</v>
      </c>
      <c r="CI9" s="764"/>
      <c r="CJ9" s="764"/>
      <c r="CK9" s="764"/>
      <c r="CL9" s="765"/>
      <c r="CM9" s="763">
        <v>7</v>
      </c>
      <c r="CN9" s="764"/>
      <c r="CO9" s="764"/>
      <c r="CP9" s="764"/>
      <c r="CQ9" s="765"/>
      <c r="CR9" s="763">
        <v>60</v>
      </c>
      <c r="CS9" s="764"/>
      <c r="CT9" s="764"/>
      <c r="CU9" s="764"/>
      <c r="CV9" s="765"/>
      <c r="CW9" s="763" t="s">
        <v>526</v>
      </c>
      <c r="CX9" s="764"/>
      <c r="CY9" s="764"/>
      <c r="CZ9" s="764"/>
      <c r="DA9" s="765"/>
      <c r="DB9" s="763" t="s">
        <v>526</v>
      </c>
      <c r="DC9" s="764"/>
      <c r="DD9" s="764"/>
      <c r="DE9" s="764"/>
      <c r="DF9" s="765"/>
      <c r="DG9" s="763" t="s">
        <v>526</v>
      </c>
      <c r="DH9" s="764"/>
      <c r="DI9" s="764"/>
      <c r="DJ9" s="764"/>
      <c r="DK9" s="765"/>
      <c r="DL9" s="763" t="s">
        <v>526</v>
      </c>
      <c r="DM9" s="764"/>
      <c r="DN9" s="764"/>
      <c r="DO9" s="764"/>
      <c r="DP9" s="765"/>
      <c r="DQ9" s="763" t="s">
        <v>526</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595</v>
      </c>
      <c r="BT10" s="761"/>
      <c r="BU10" s="761"/>
      <c r="BV10" s="761"/>
      <c r="BW10" s="761"/>
      <c r="BX10" s="761"/>
      <c r="BY10" s="761"/>
      <c r="BZ10" s="761"/>
      <c r="CA10" s="761"/>
      <c r="CB10" s="761"/>
      <c r="CC10" s="761"/>
      <c r="CD10" s="761"/>
      <c r="CE10" s="761"/>
      <c r="CF10" s="761"/>
      <c r="CG10" s="762"/>
      <c r="CH10" s="763">
        <v>5</v>
      </c>
      <c r="CI10" s="764"/>
      <c r="CJ10" s="764"/>
      <c r="CK10" s="764"/>
      <c r="CL10" s="765"/>
      <c r="CM10" s="763">
        <v>25</v>
      </c>
      <c r="CN10" s="764"/>
      <c r="CO10" s="764"/>
      <c r="CP10" s="764"/>
      <c r="CQ10" s="765"/>
      <c r="CR10" s="763">
        <v>50</v>
      </c>
      <c r="CS10" s="764"/>
      <c r="CT10" s="764"/>
      <c r="CU10" s="764"/>
      <c r="CV10" s="765"/>
      <c r="CW10" s="763" t="s">
        <v>526</v>
      </c>
      <c r="CX10" s="764"/>
      <c r="CY10" s="764"/>
      <c r="CZ10" s="764"/>
      <c r="DA10" s="765"/>
      <c r="DB10" s="763" t="s">
        <v>526</v>
      </c>
      <c r="DC10" s="764"/>
      <c r="DD10" s="764"/>
      <c r="DE10" s="764"/>
      <c r="DF10" s="765"/>
      <c r="DG10" s="763" t="s">
        <v>526</v>
      </c>
      <c r="DH10" s="764"/>
      <c r="DI10" s="764"/>
      <c r="DJ10" s="764"/>
      <c r="DK10" s="765"/>
      <c r="DL10" s="763" t="s">
        <v>526</v>
      </c>
      <c r="DM10" s="764"/>
      <c r="DN10" s="764"/>
      <c r="DO10" s="764"/>
      <c r="DP10" s="765"/>
      <c r="DQ10" s="763" t="s">
        <v>526</v>
      </c>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596</v>
      </c>
      <c r="BT11" s="761"/>
      <c r="BU11" s="761"/>
      <c r="BV11" s="761"/>
      <c r="BW11" s="761"/>
      <c r="BX11" s="761"/>
      <c r="BY11" s="761"/>
      <c r="BZ11" s="761"/>
      <c r="CA11" s="761"/>
      <c r="CB11" s="761"/>
      <c r="CC11" s="761"/>
      <c r="CD11" s="761"/>
      <c r="CE11" s="761"/>
      <c r="CF11" s="761"/>
      <c r="CG11" s="762"/>
      <c r="CH11" s="763">
        <v>-7</v>
      </c>
      <c r="CI11" s="764"/>
      <c r="CJ11" s="764"/>
      <c r="CK11" s="764"/>
      <c r="CL11" s="765"/>
      <c r="CM11" s="763">
        <v>18</v>
      </c>
      <c r="CN11" s="764"/>
      <c r="CO11" s="764"/>
      <c r="CP11" s="764"/>
      <c r="CQ11" s="765"/>
      <c r="CR11" s="763">
        <v>50</v>
      </c>
      <c r="CS11" s="764"/>
      <c r="CT11" s="764"/>
      <c r="CU11" s="764"/>
      <c r="CV11" s="765"/>
      <c r="CW11" s="763">
        <v>1</v>
      </c>
      <c r="CX11" s="764"/>
      <c r="CY11" s="764"/>
      <c r="CZ11" s="764"/>
      <c r="DA11" s="765"/>
      <c r="DB11" s="763" t="s">
        <v>526</v>
      </c>
      <c r="DC11" s="764"/>
      <c r="DD11" s="764"/>
      <c r="DE11" s="764"/>
      <c r="DF11" s="765"/>
      <c r="DG11" s="763" t="s">
        <v>526</v>
      </c>
      <c r="DH11" s="764"/>
      <c r="DI11" s="764"/>
      <c r="DJ11" s="764"/>
      <c r="DK11" s="765"/>
      <c r="DL11" s="763" t="s">
        <v>526</v>
      </c>
      <c r="DM11" s="764"/>
      <c r="DN11" s="764"/>
      <c r="DO11" s="764"/>
      <c r="DP11" s="765"/>
      <c r="DQ11" s="763" t="s">
        <v>526</v>
      </c>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392</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393</v>
      </c>
      <c r="B23" s="776" t="s">
        <v>394</v>
      </c>
      <c r="C23" s="777"/>
      <c r="D23" s="777"/>
      <c r="E23" s="777"/>
      <c r="F23" s="777"/>
      <c r="G23" s="777"/>
      <c r="H23" s="777"/>
      <c r="I23" s="777"/>
      <c r="J23" s="777"/>
      <c r="K23" s="777"/>
      <c r="L23" s="777"/>
      <c r="M23" s="777"/>
      <c r="N23" s="777"/>
      <c r="O23" s="777"/>
      <c r="P23" s="778"/>
      <c r="Q23" s="779">
        <v>69644</v>
      </c>
      <c r="R23" s="780"/>
      <c r="S23" s="780"/>
      <c r="T23" s="780"/>
      <c r="U23" s="780"/>
      <c r="V23" s="780">
        <v>67749</v>
      </c>
      <c r="W23" s="780"/>
      <c r="X23" s="780"/>
      <c r="Y23" s="780"/>
      <c r="Z23" s="780"/>
      <c r="AA23" s="780">
        <v>1895</v>
      </c>
      <c r="AB23" s="780"/>
      <c r="AC23" s="780"/>
      <c r="AD23" s="780"/>
      <c r="AE23" s="781"/>
      <c r="AF23" s="782">
        <v>1532</v>
      </c>
      <c r="AG23" s="780"/>
      <c r="AH23" s="780"/>
      <c r="AI23" s="780"/>
      <c r="AJ23" s="783"/>
      <c r="AK23" s="784"/>
      <c r="AL23" s="785"/>
      <c r="AM23" s="785"/>
      <c r="AN23" s="785"/>
      <c r="AO23" s="785"/>
      <c r="AP23" s="780">
        <v>84056</v>
      </c>
      <c r="AQ23" s="780"/>
      <c r="AR23" s="780"/>
      <c r="AS23" s="780"/>
      <c r="AT23" s="780"/>
      <c r="AU23" s="796"/>
      <c r="AV23" s="796"/>
      <c r="AW23" s="796"/>
      <c r="AX23" s="796"/>
      <c r="AY23" s="797"/>
      <c r="AZ23" s="798" t="s">
        <v>395</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396</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397</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371</v>
      </c>
      <c r="B26" s="715"/>
      <c r="C26" s="715"/>
      <c r="D26" s="715"/>
      <c r="E26" s="715"/>
      <c r="F26" s="715"/>
      <c r="G26" s="715"/>
      <c r="H26" s="715"/>
      <c r="I26" s="715"/>
      <c r="J26" s="715"/>
      <c r="K26" s="715"/>
      <c r="L26" s="715"/>
      <c r="M26" s="715"/>
      <c r="N26" s="715"/>
      <c r="O26" s="715"/>
      <c r="P26" s="716"/>
      <c r="Q26" s="720" t="s">
        <v>398</v>
      </c>
      <c r="R26" s="721"/>
      <c r="S26" s="721"/>
      <c r="T26" s="721"/>
      <c r="U26" s="722"/>
      <c r="V26" s="720" t="s">
        <v>399</v>
      </c>
      <c r="W26" s="721"/>
      <c r="X26" s="721"/>
      <c r="Y26" s="721"/>
      <c r="Z26" s="722"/>
      <c r="AA26" s="720" t="s">
        <v>400</v>
      </c>
      <c r="AB26" s="721"/>
      <c r="AC26" s="721"/>
      <c r="AD26" s="721"/>
      <c r="AE26" s="721"/>
      <c r="AF26" s="801" t="s">
        <v>401</v>
      </c>
      <c r="AG26" s="802"/>
      <c r="AH26" s="802"/>
      <c r="AI26" s="802"/>
      <c r="AJ26" s="803"/>
      <c r="AK26" s="721" t="s">
        <v>402</v>
      </c>
      <c r="AL26" s="721"/>
      <c r="AM26" s="721"/>
      <c r="AN26" s="721"/>
      <c r="AO26" s="722"/>
      <c r="AP26" s="720" t="s">
        <v>403</v>
      </c>
      <c r="AQ26" s="721"/>
      <c r="AR26" s="721"/>
      <c r="AS26" s="721"/>
      <c r="AT26" s="722"/>
      <c r="AU26" s="720" t="s">
        <v>404</v>
      </c>
      <c r="AV26" s="721"/>
      <c r="AW26" s="721"/>
      <c r="AX26" s="721"/>
      <c r="AY26" s="722"/>
      <c r="AZ26" s="720" t="s">
        <v>405</v>
      </c>
      <c r="BA26" s="721"/>
      <c r="BB26" s="721"/>
      <c r="BC26" s="721"/>
      <c r="BD26" s="722"/>
      <c r="BE26" s="720" t="s">
        <v>378</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406</v>
      </c>
      <c r="C28" s="737"/>
      <c r="D28" s="737"/>
      <c r="E28" s="737"/>
      <c r="F28" s="737"/>
      <c r="G28" s="737"/>
      <c r="H28" s="737"/>
      <c r="I28" s="737"/>
      <c r="J28" s="737"/>
      <c r="K28" s="737"/>
      <c r="L28" s="737"/>
      <c r="M28" s="737"/>
      <c r="N28" s="737"/>
      <c r="O28" s="737"/>
      <c r="P28" s="738"/>
      <c r="Q28" s="809">
        <v>17208</v>
      </c>
      <c r="R28" s="810"/>
      <c r="S28" s="810"/>
      <c r="T28" s="810"/>
      <c r="U28" s="810"/>
      <c r="V28" s="810">
        <v>16486</v>
      </c>
      <c r="W28" s="810"/>
      <c r="X28" s="810"/>
      <c r="Y28" s="810"/>
      <c r="Z28" s="810"/>
      <c r="AA28" s="810">
        <v>722</v>
      </c>
      <c r="AB28" s="810"/>
      <c r="AC28" s="810"/>
      <c r="AD28" s="810"/>
      <c r="AE28" s="811"/>
      <c r="AF28" s="812">
        <v>722</v>
      </c>
      <c r="AG28" s="810"/>
      <c r="AH28" s="810"/>
      <c r="AI28" s="810"/>
      <c r="AJ28" s="813"/>
      <c r="AK28" s="814">
        <v>1433</v>
      </c>
      <c r="AL28" s="815"/>
      <c r="AM28" s="815"/>
      <c r="AN28" s="815"/>
      <c r="AO28" s="815"/>
      <c r="AP28" s="815" t="s">
        <v>526</v>
      </c>
      <c r="AQ28" s="815"/>
      <c r="AR28" s="815"/>
      <c r="AS28" s="815"/>
      <c r="AT28" s="815"/>
      <c r="AU28" s="815" t="s">
        <v>526</v>
      </c>
      <c r="AV28" s="815"/>
      <c r="AW28" s="815"/>
      <c r="AX28" s="815"/>
      <c r="AY28" s="815"/>
      <c r="AZ28" s="816" t="s">
        <v>526</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407</v>
      </c>
      <c r="C29" s="768"/>
      <c r="D29" s="768"/>
      <c r="E29" s="768"/>
      <c r="F29" s="768"/>
      <c r="G29" s="768"/>
      <c r="H29" s="768"/>
      <c r="I29" s="768"/>
      <c r="J29" s="768"/>
      <c r="K29" s="768"/>
      <c r="L29" s="768"/>
      <c r="M29" s="768"/>
      <c r="N29" s="768"/>
      <c r="O29" s="768"/>
      <c r="P29" s="769"/>
      <c r="Q29" s="770">
        <v>2136</v>
      </c>
      <c r="R29" s="771"/>
      <c r="S29" s="771"/>
      <c r="T29" s="771"/>
      <c r="U29" s="771"/>
      <c r="V29" s="771">
        <v>2094</v>
      </c>
      <c r="W29" s="771"/>
      <c r="X29" s="771"/>
      <c r="Y29" s="771"/>
      <c r="Z29" s="771"/>
      <c r="AA29" s="771">
        <v>42</v>
      </c>
      <c r="AB29" s="771"/>
      <c r="AC29" s="771"/>
      <c r="AD29" s="771"/>
      <c r="AE29" s="772"/>
      <c r="AF29" s="773">
        <v>42</v>
      </c>
      <c r="AG29" s="774"/>
      <c r="AH29" s="774"/>
      <c r="AI29" s="774"/>
      <c r="AJ29" s="775"/>
      <c r="AK29" s="821">
        <v>650</v>
      </c>
      <c r="AL29" s="817"/>
      <c r="AM29" s="817"/>
      <c r="AN29" s="817"/>
      <c r="AO29" s="817"/>
      <c r="AP29" s="817" t="s">
        <v>526</v>
      </c>
      <c r="AQ29" s="817"/>
      <c r="AR29" s="817"/>
      <c r="AS29" s="817"/>
      <c r="AT29" s="817"/>
      <c r="AU29" s="817" t="s">
        <v>526</v>
      </c>
      <c r="AV29" s="817"/>
      <c r="AW29" s="817"/>
      <c r="AX29" s="817"/>
      <c r="AY29" s="817"/>
      <c r="AZ29" s="818" t="s">
        <v>526</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408</v>
      </c>
      <c r="C30" s="768"/>
      <c r="D30" s="768"/>
      <c r="E30" s="768"/>
      <c r="F30" s="768"/>
      <c r="G30" s="768"/>
      <c r="H30" s="768"/>
      <c r="I30" s="768"/>
      <c r="J30" s="768"/>
      <c r="K30" s="768"/>
      <c r="L30" s="768"/>
      <c r="M30" s="768"/>
      <c r="N30" s="768"/>
      <c r="O30" s="768"/>
      <c r="P30" s="769"/>
      <c r="Q30" s="770">
        <v>16158</v>
      </c>
      <c r="R30" s="771"/>
      <c r="S30" s="771"/>
      <c r="T30" s="771"/>
      <c r="U30" s="771"/>
      <c r="V30" s="771">
        <v>14388</v>
      </c>
      <c r="W30" s="771"/>
      <c r="X30" s="771"/>
      <c r="Y30" s="771"/>
      <c r="Z30" s="771"/>
      <c r="AA30" s="771">
        <v>1770</v>
      </c>
      <c r="AB30" s="771"/>
      <c r="AC30" s="771"/>
      <c r="AD30" s="771"/>
      <c r="AE30" s="772"/>
      <c r="AF30" s="773">
        <v>1770</v>
      </c>
      <c r="AG30" s="774"/>
      <c r="AH30" s="774"/>
      <c r="AI30" s="774"/>
      <c r="AJ30" s="775"/>
      <c r="AK30" s="821">
        <v>2332</v>
      </c>
      <c r="AL30" s="817"/>
      <c r="AM30" s="817"/>
      <c r="AN30" s="817"/>
      <c r="AO30" s="817"/>
      <c r="AP30" s="817" t="s">
        <v>526</v>
      </c>
      <c r="AQ30" s="817"/>
      <c r="AR30" s="817"/>
      <c r="AS30" s="817"/>
      <c r="AT30" s="817"/>
      <c r="AU30" s="817" t="s">
        <v>526</v>
      </c>
      <c r="AV30" s="817"/>
      <c r="AW30" s="817"/>
      <c r="AX30" s="817"/>
      <c r="AY30" s="817"/>
      <c r="AZ30" s="818" t="s">
        <v>526</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409</v>
      </c>
      <c r="C31" s="768"/>
      <c r="D31" s="768"/>
      <c r="E31" s="768"/>
      <c r="F31" s="768"/>
      <c r="G31" s="768"/>
      <c r="H31" s="768"/>
      <c r="I31" s="768"/>
      <c r="J31" s="768"/>
      <c r="K31" s="768"/>
      <c r="L31" s="768"/>
      <c r="M31" s="768"/>
      <c r="N31" s="768"/>
      <c r="O31" s="768"/>
      <c r="P31" s="769"/>
      <c r="Q31" s="770">
        <v>541</v>
      </c>
      <c r="R31" s="771"/>
      <c r="S31" s="771"/>
      <c r="T31" s="771"/>
      <c r="U31" s="771"/>
      <c r="V31" s="771">
        <v>431</v>
      </c>
      <c r="W31" s="771"/>
      <c r="X31" s="771"/>
      <c r="Y31" s="771"/>
      <c r="Z31" s="771"/>
      <c r="AA31" s="771">
        <v>110</v>
      </c>
      <c r="AB31" s="771"/>
      <c r="AC31" s="771"/>
      <c r="AD31" s="771"/>
      <c r="AE31" s="772"/>
      <c r="AF31" s="773">
        <v>718</v>
      </c>
      <c r="AG31" s="774"/>
      <c r="AH31" s="774"/>
      <c r="AI31" s="774"/>
      <c r="AJ31" s="775"/>
      <c r="AK31" s="821">
        <v>18</v>
      </c>
      <c r="AL31" s="817"/>
      <c r="AM31" s="817"/>
      <c r="AN31" s="817"/>
      <c r="AO31" s="817"/>
      <c r="AP31" s="817">
        <v>810</v>
      </c>
      <c r="AQ31" s="817"/>
      <c r="AR31" s="817"/>
      <c r="AS31" s="817"/>
      <c r="AT31" s="817"/>
      <c r="AU31" s="817">
        <v>29</v>
      </c>
      <c r="AV31" s="817"/>
      <c r="AW31" s="817"/>
      <c r="AX31" s="817"/>
      <c r="AY31" s="817"/>
      <c r="AZ31" s="818" t="s">
        <v>526</v>
      </c>
      <c r="BA31" s="818"/>
      <c r="BB31" s="818"/>
      <c r="BC31" s="818"/>
      <c r="BD31" s="818"/>
      <c r="BE31" s="819" t="s">
        <v>410</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411</v>
      </c>
      <c r="C32" s="768"/>
      <c r="D32" s="768"/>
      <c r="E32" s="768"/>
      <c r="F32" s="768"/>
      <c r="G32" s="768"/>
      <c r="H32" s="768"/>
      <c r="I32" s="768"/>
      <c r="J32" s="768"/>
      <c r="K32" s="768"/>
      <c r="L32" s="768"/>
      <c r="M32" s="768"/>
      <c r="N32" s="768"/>
      <c r="O32" s="768"/>
      <c r="P32" s="769"/>
      <c r="Q32" s="770">
        <v>203</v>
      </c>
      <c r="R32" s="771"/>
      <c r="S32" s="771"/>
      <c r="T32" s="771"/>
      <c r="U32" s="771"/>
      <c r="V32" s="771">
        <v>202</v>
      </c>
      <c r="W32" s="771"/>
      <c r="X32" s="771"/>
      <c r="Y32" s="771"/>
      <c r="Z32" s="771"/>
      <c r="AA32" s="771">
        <v>1</v>
      </c>
      <c r="AB32" s="771"/>
      <c r="AC32" s="771"/>
      <c r="AD32" s="771"/>
      <c r="AE32" s="772"/>
      <c r="AF32" s="773" t="s">
        <v>526</v>
      </c>
      <c r="AG32" s="774"/>
      <c r="AH32" s="774"/>
      <c r="AI32" s="774"/>
      <c r="AJ32" s="775"/>
      <c r="AK32" s="821">
        <v>150</v>
      </c>
      <c r="AL32" s="817"/>
      <c r="AM32" s="817"/>
      <c r="AN32" s="817"/>
      <c r="AO32" s="817"/>
      <c r="AP32" s="817">
        <v>1255</v>
      </c>
      <c r="AQ32" s="817"/>
      <c r="AR32" s="817"/>
      <c r="AS32" s="817"/>
      <c r="AT32" s="817"/>
      <c r="AU32" s="817">
        <v>766</v>
      </c>
      <c r="AV32" s="817"/>
      <c r="AW32" s="817"/>
      <c r="AX32" s="817"/>
      <c r="AY32" s="817"/>
      <c r="AZ32" s="818" t="s">
        <v>526</v>
      </c>
      <c r="BA32" s="818"/>
      <c r="BB32" s="818"/>
      <c r="BC32" s="818"/>
      <c r="BD32" s="818"/>
      <c r="BE32" s="819" t="s">
        <v>410</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412</v>
      </c>
      <c r="C33" s="768"/>
      <c r="D33" s="768"/>
      <c r="E33" s="768"/>
      <c r="F33" s="768"/>
      <c r="G33" s="768"/>
      <c r="H33" s="768"/>
      <c r="I33" s="768"/>
      <c r="J33" s="768"/>
      <c r="K33" s="768"/>
      <c r="L33" s="768"/>
      <c r="M33" s="768"/>
      <c r="N33" s="768"/>
      <c r="O33" s="768"/>
      <c r="P33" s="769"/>
      <c r="Q33" s="770">
        <v>3181</v>
      </c>
      <c r="R33" s="771"/>
      <c r="S33" s="771"/>
      <c r="T33" s="771"/>
      <c r="U33" s="771"/>
      <c r="V33" s="771">
        <v>2823</v>
      </c>
      <c r="W33" s="771"/>
      <c r="X33" s="771"/>
      <c r="Y33" s="771"/>
      <c r="Z33" s="771"/>
      <c r="AA33" s="771">
        <v>358</v>
      </c>
      <c r="AB33" s="771"/>
      <c r="AC33" s="771"/>
      <c r="AD33" s="771"/>
      <c r="AE33" s="772"/>
      <c r="AF33" s="773">
        <v>474</v>
      </c>
      <c r="AG33" s="774"/>
      <c r="AH33" s="774"/>
      <c r="AI33" s="774"/>
      <c r="AJ33" s="775"/>
      <c r="AK33" s="821">
        <v>1225</v>
      </c>
      <c r="AL33" s="817"/>
      <c r="AM33" s="817"/>
      <c r="AN33" s="817"/>
      <c r="AO33" s="817"/>
      <c r="AP33" s="817">
        <v>22026</v>
      </c>
      <c r="AQ33" s="817"/>
      <c r="AR33" s="817"/>
      <c r="AS33" s="817"/>
      <c r="AT33" s="817"/>
      <c r="AU33" s="817">
        <v>13942</v>
      </c>
      <c r="AV33" s="817"/>
      <c r="AW33" s="817"/>
      <c r="AX33" s="817"/>
      <c r="AY33" s="817"/>
      <c r="AZ33" s="818" t="s">
        <v>526</v>
      </c>
      <c r="BA33" s="818"/>
      <c r="BB33" s="818"/>
      <c r="BC33" s="818"/>
      <c r="BD33" s="818"/>
      <c r="BE33" s="819" t="s">
        <v>410</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413</v>
      </c>
      <c r="C34" s="768"/>
      <c r="D34" s="768"/>
      <c r="E34" s="768"/>
      <c r="F34" s="768"/>
      <c r="G34" s="768"/>
      <c r="H34" s="768"/>
      <c r="I34" s="768"/>
      <c r="J34" s="768"/>
      <c r="K34" s="768"/>
      <c r="L34" s="768"/>
      <c r="M34" s="768"/>
      <c r="N34" s="768"/>
      <c r="O34" s="768"/>
      <c r="P34" s="769"/>
      <c r="Q34" s="770">
        <v>88</v>
      </c>
      <c r="R34" s="771"/>
      <c r="S34" s="771"/>
      <c r="T34" s="771"/>
      <c r="U34" s="771"/>
      <c r="V34" s="771">
        <v>84</v>
      </c>
      <c r="W34" s="771"/>
      <c r="X34" s="771"/>
      <c r="Y34" s="771"/>
      <c r="Z34" s="771"/>
      <c r="AA34" s="771">
        <v>4</v>
      </c>
      <c r="AB34" s="771"/>
      <c r="AC34" s="771"/>
      <c r="AD34" s="771"/>
      <c r="AE34" s="772"/>
      <c r="AF34" s="773">
        <v>4</v>
      </c>
      <c r="AG34" s="774"/>
      <c r="AH34" s="774"/>
      <c r="AI34" s="774"/>
      <c r="AJ34" s="775"/>
      <c r="AK34" s="821">
        <v>40</v>
      </c>
      <c r="AL34" s="817"/>
      <c r="AM34" s="817"/>
      <c r="AN34" s="817"/>
      <c r="AO34" s="817"/>
      <c r="AP34" s="817">
        <v>194</v>
      </c>
      <c r="AQ34" s="817"/>
      <c r="AR34" s="817"/>
      <c r="AS34" s="817"/>
      <c r="AT34" s="817"/>
      <c r="AU34" s="817">
        <v>185</v>
      </c>
      <c r="AV34" s="817"/>
      <c r="AW34" s="817"/>
      <c r="AX34" s="817"/>
      <c r="AY34" s="817"/>
      <c r="AZ34" s="818" t="s">
        <v>526</v>
      </c>
      <c r="BA34" s="818"/>
      <c r="BB34" s="818"/>
      <c r="BC34" s="818"/>
      <c r="BD34" s="818"/>
      <c r="BE34" s="819" t="s">
        <v>414</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t="s">
        <v>415</v>
      </c>
      <c r="C35" s="768"/>
      <c r="D35" s="768"/>
      <c r="E35" s="768"/>
      <c r="F35" s="768"/>
      <c r="G35" s="768"/>
      <c r="H35" s="768"/>
      <c r="I35" s="768"/>
      <c r="J35" s="768"/>
      <c r="K35" s="768"/>
      <c r="L35" s="768"/>
      <c r="M35" s="768"/>
      <c r="N35" s="768"/>
      <c r="O35" s="768"/>
      <c r="P35" s="769"/>
      <c r="Q35" s="770">
        <v>43</v>
      </c>
      <c r="R35" s="771"/>
      <c r="S35" s="771"/>
      <c r="T35" s="771"/>
      <c r="U35" s="771"/>
      <c r="V35" s="771">
        <v>43</v>
      </c>
      <c r="W35" s="771"/>
      <c r="X35" s="771"/>
      <c r="Y35" s="771"/>
      <c r="Z35" s="771"/>
      <c r="AA35" s="771" t="s">
        <v>526</v>
      </c>
      <c r="AB35" s="771"/>
      <c r="AC35" s="771"/>
      <c r="AD35" s="771"/>
      <c r="AE35" s="772"/>
      <c r="AF35" s="773" t="s">
        <v>526</v>
      </c>
      <c r="AG35" s="774"/>
      <c r="AH35" s="774"/>
      <c r="AI35" s="774"/>
      <c r="AJ35" s="775"/>
      <c r="AK35" s="821">
        <v>17</v>
      </c>
      <c r="AL35" s="817"/>
      <c r="AM35" s="817"/>
      <c r="AN35" s="817"/>
      <c r="AO35" s="817"/>
      <c r="AP35" s="817">
        <v>67</v>
      </c>
      <c r="AQ35" s="817"/>
      <c r="AR35" s="817"/>
      <c r="AS35" s="817"/>
      <c r="AT35" s="817"/>
      <c r="AU35" s="817">
        <v>63</v>
      </c>
      <c r="AV35" s="817"/>
      <c r="AW35" s="817"/>
      <c r="AX35" s="817"/>
      <c r="AY35" s="817"/>
      <c r="AZ35" s="818" t="s">
        <v>526</v>
      </c>
      <c r="BA35" s="818"/>
      <c r="BB35" s="818"/>
      <c r="BC35" s="818"/>
      <c r="BD35" s="818"/>
      <c r="BE35" s="819" t="s">
        <v>414</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416</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393</v>
      </c>
      <c r="B63" s="776" t="s">
        <v>417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3730</v>
      </c>
      <c r="AG63" s="831"/>
      <c r="AH63" s="831"/>
      <c r="AI63" s="831"/>
      <c r="AJ63" s="832"/>
      <c r="AK63" s="833"/>
      <c r="AL63" s="828"/>
      <c r="AM63" s="828"/>
      <c r="AN63" s="828"/>
      <c r="AO63" s="828"/>
      <c r="AP63" s="831">
        <v>24352</v>
      </c>
      <c r="AQ63" s="831"/>
      <c r="AR63" s="831"/>
      <c r="AS63" s="831"/>
      <c r="AT63" s="831"/>
      <c r="AU63" s="831">
        <v>14985</v>
      </c>
      <c r="AV63" s="831"/>
      <c r="AW63" s="831"/>
      <c r="AX63" s="831"/>
      <c r="AY63" s="831"/>
      <c r="AZ63" s="835"/>
      <c r="BA63" s="835"/>
      <c r="BB63" s="835"/>
      <c r="BC63" s="835"/>
      <c r="BD63" s="835"/>
      <c r="BE63" s="836"/>
      <c r="BF63" s="836"/>
      <c r="BG63" s="836"/>
      <c r="BH63" s="836"/>
      <c r="BI63" s="837"/>
      <c r="BJ63" s="838" t="s">
        <v>418</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419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420</v>
      </c>
      <c r="B66" s="715"/>
      <c r="C66" s="715"/>
      <c r="D66" s="715"/>
      <c r="E66" s="715"/>
      <c r="F66" s="715"/>
      <c r="G66" s="715"/>
      <c r="H66" s="715"/>
      <c r="I66" s="715"/>
      <c r="J66" s="715"/>
      <c r="K66" s="715"/>
      <c r="L66" s="715"/>
      <c r="M66" s="715"/>
      <c r="N66" s="715"/>
      <c r="O66" s="715"/>
      <c r="P66" s="716"/>
      <c r="Q66" s="720" t="s">
        <v>421</v>
      </c>
      <c r="R66" s="721"/>
      <c r="S66" s="721"/>
      <c r="T66" s="721"/>
      <c r="U66" s="722"/>
      <c r="V66" s="720" t="s">
        <v>422</v>
      </c>
      <c r="W66" s="721"/>
      <c r="X66" s="721"/>
      <c r="Y66" s="721"/>
      <c r="Z66" s="722"/>
      <c r="AA66" s="720" t="s">
        <v>423</v>
      </c>
      <c r="AB66" s="721"/>
      <c r="AC66" s="721"/>
      <c r="AD66" s="721"/>
      <c r="AE66" s="722"/>
      <c r="AF66" s="841" t="s">
        <v>424</v>
      </c>
      <c r="AG66" s="802"/>
      <c r="AH66" s="802"/>
      <c r="AI66" s="802"/>
      <c r="AJ66" s="842"/>
      <c r="AK66" s="720" t="s">
        <v>425</v>
      </c>
      <c r="AL66" s="715"/>
      <c r="AM66" s="715"/>
      <c r="AN66" s="715"/>
      <c r="AO66" s="716"/>
      <c r="AP66" s="720" t="s">
        <v>426</v>
      </c>
      <c r="AQ66" s="721"/>
      <c r="AR66" s="721"/>
      <c r="AS66" s="721"/>
      <c r="AT66" s="722"/>
      <c r="AU66" s="720" t="s">
        <v>427</v>
      </c>
      <c r="AV66" s="721"/>
      <c r="AW66" s="721"/>
      <c r="AX66" s="721"/>
      <c r="AY66" s="722"/>
      <c r="AZ66" s="720" t="s">
        <v>378</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602</v>
      </c>
      <c r="C68" s="857"/>
      <c r="D68" s="857"/>
      <c r="E68" s="857"/>
      <c r="F68" s="857"/>
      <c r="G68" s="857"/>
      <c r="H68" s="857"/>
      <c r="I68" s="857"/>
      <c r="J68" s="857"/>
      <c r="K68" s="857"/>
      <c r="L68" s="857"/>
      <c r="M68" s="857"/>
      <c r="N68" s="857"/>
      <c r="O68" s="857"/>
      <c r="P68" s="858"/>
      <c r="Q68" s="859">
        <v>7036</v>
      </c>
      <c r="R68" s="853"/>
      <c r="S68" s="853"/>
      <c r="T68" s="853"/>
      <c r="U68" s="853"/>
      <c r="V68" s="853">
        <v>6106</v>
      </c>
      <c r="W68" s="853"/>
      <c r="X68" s="853"/>
      <c r="Y68" s="853"/>
      <c r="Z68" s="853"/>
      <c r="AA68" s="853">
        <v>930</v>
      </c>
      <c r="AB68" s="853"/>
      <c r="AC68" s="853"/>
      <c r="AD68" s="853"/>
      <c r="AE68" s="853"/>
      <c r="AF68" s="853">
        <v>930</v>
      </c>
      <c r="AG68" s="853"/>
      <c r="AH68" s="853"/>
      <c r="AI68" s="853"/>
      <c r="AJ68" s="853"/>
      <c r="AK68" s="853">
        <v>11</v>
      </c>
      <c r="AL68" s="853"/>
      <c r="AM68" s="853"/>
      <c r="AN68" s="853"/>
      <c r="AO68" s="853"/>
      <c r="AP68" s="853" t="s">
        <v>526</v>
      </c>
      <c r="AQ68" s="853"/>
      <c r="AR68" s="853"/>
      <c r="AS68" s="853"/>
      <c r="AT68" s="853"/>
      <c r="AU68" s="853" t="s">
        <v>526</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603</v>
      </c>
      <c r="C69" s="861"/>
      <c r="D69" s="861"/>
      <c r="E69" s="861"/>
      <c r="F69" s="861"/>
      <c r="G69" s="861"/>
      <c r="H69" s="861"/>
      <c r="I69" s="861"/>
      <c r="J69" s="861"/>
      <c r="K69" s="861"/>
      <c r="L69" s="861"/>
      <c r="M69" s="861"/>
      <c r="N69" s="861"/>
      <c r="O69" s="861"/>
      <c r="P69" s="862"/>
      <c r="Q69" s="863">
        <v>106</v>
      </c>
      <c r="R69" s="817"/>
      <c r="S69" s="817"/>
      <c r="T69" s="817"/>
      <c r="U69" s="817"/>
      <c r="V69" s="817">
        <v>101</v>
      </c>
      <c r="W69" s="817"/>
      <c r="X69" s="817"/>
      <c r="Y69" s="817"/>
      <c r="Z69" s="817"/>
      <c r="AA69" s="817">
        <v>5</v>
      </c>
      <c r="AB69" s="817"/>
      <c r="AC69" s="817"/>
      <c r="AD69" s="817"/>
      <c r="AE69" s="817"/>
      <c r="AF69" s="817">
        <v>5</v>
      </c>
      <c r="AG69" s="817"/>
      <c r="AH69" s="817"/>
      <c r="AI69" s="817"/>
      <c r="AJ69" s="817"/>
      <c r="AK69" s="817" t="s">
        <v>526</v>
      </c>
      <c r="AL69" s="817"/>
      <c r="AM69" s="817"/>
      <c r="AN69" s="817"/>
      <c r="AO69" s="817"/>
      <c r="AP69" s="817">
        <v>54</v>
      </c>
      <c r="AQ69" s="817"/>
      <c r="AR69" s="817"/>
      <c r="AS69" s="817"/>
      <c r="AT69" s="817"/>
      <c r="AU69" s="817">
        <v>2</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604</v>
      </c>
      <c r="C70" s="861"/>
      <c r="D70" s="861"/>
      <c r="E70" s="861"/>
      <c r="F70" s="861"/>
      <c r="G70" s="861"/>
      <c r="H70" s="861"/>
      <c r="I70" s="861"/>
      <c r="J70" s="861"/>
      <c r="K70" s="861"/>
      <c r="L70" s="861"/>
      <c r="M70" s="861"/>
      <c r="N70" s="861"/>
      <c r="O70" s="861"/>
      <c r="P70" s="862"/>
      <c r="Q70" s="863">
        <v>2501</v>
      </c>
      <c r="R70" s="817"/>
      <c r="S70" s="817"/>
      <c r="T70" s="817"/>
      <c r="U70" s="817"/>
      <c r="V70" s="817">
        <v>2421</v>
      </c>
      <c r="W70" s="817"/>
      <c r="X70" s="817"/>
      <c r="Y70" s="817"/>
      <c r="Z70" s="817"/>
      <c r="AA70" s="817">
        <v>80</v>
      </c>
      <c r="AB70" s="817"/>
      <c r="AC70" s="817"/>
      <c r="AD70" s="817"/>
      <c r="AE70" s="817"/>
      <c r="AF70" s="817">
        <v>80</v>
      </c>
      <c r="AG70" s="817"/>
      <c r="AH70" s="817"/>
      <c r="AI70" s="817"/>
      <c r="AJ70" s="817"/>
      <c r="AK70" s="817" t="s">
        <v>526</v>
      </c>
      <c r="AL70" s="817"/>
      <c r="AM70" s="817"/>
      <c r="AN70" s="817"/>
      <c r="AO70" s="817"/>
      <c r="AP70" s="817">
        <v>799</v>
      </c>
      <c r="AQ70" s="817"/>
      <c r="AR70" s="817"/>
      <c r="AS70" s="817"/>
      <c r="AT70" s="817"/>
      <c r="AU70" s="817">
        <v>695</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605</v>
      </c>
      <c r="C71" s="861"/>
      <c r="D71" s="861"/>
      <c r="E71" s="861"/>
      <c r="F71" s="861"/>
      <c r="G71" s="861"/>
      <c r="H71" s="861"/>
      <c r="I71" s="861"/>
      <c r="J71" s="861"/>
      <c r="K71" s="861"/>
      <c r="L71" s="861"/>
      <c r="M71" s="861"/>
      <c r="N71" s="861"/>
      <c r="O71" s="861"/>
      <c r="P71" s="862"/>
      <c r="Q71" s="863">
        <v>461</v>
      </c>
      <c r="R71" s="817"/>
      <c r="S71" s="817"/>
      <c r="T71" s="817"/>
      <c r="U71" s="817"/>
      <c r="V71" s="817">
        <v>397</v>
      </c>
      <c r="W71" s="817"/>
      <c r="X71" s="817"/>
      <c r="Y71" s="817"/>
      <c r="Z71" s="817"/>
      <c r="AA71" s="817">
        <v>64</v>
      </c>
      <c r="AB71" s="817"/>
      <c r="AC71" s="817"/>
      <c r="AD71" s="817"/>
      <c r="AE71" s="817"/>
      <c r="AF71" s="817">
        <v>64</v>
      </c>
      <c r="AG71" s="817"/>
      <c r="AH71" s="817"/>
      <c r="AI71" s="817"/>
      <c r="AJ71" s="817"/>
      <c r="AK71" s="817">
        <v>35</v>
      </c>
      <c r="AL71" s="817"/>
      <c r="AM71" s="817"/>
      <c r="AN71" s="817"/>
      <c r="AO71" s="817"/>
      <c r="AP71" s="817">
        <v>8</v>
      </c>
      <c r="AQ71" s="817"/>
      <c r="AR71" s="817"/>
      <c r="AS71" s="817"/>
      <c r="AT71" s="817"/>
      <c r="AU71" s="817" t="s">
        <v>526</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606</v>
      </c>
      <c r="C72" s="861"/>
      <c r="D72" s="861"/>
      <c r="E72" s="861"/>
      <c r="F72" s="861"/>
      <c r="G72" s="861"/>
      <c r="H72" s="861"/>
      <c r="I72" s="861"/>
      <c r="J72" s="861"/>
      <c r="K72" s="861"/>
      <c r="L72" s="861"/>
      <c r="M72" s="861"/>
      <c r="N72" s="861"/>
      <c r="O72" s="861"/>
      <c r="P72" s="862"/>
      <c r="Q72" s="863">
        <v>431</v>
      </c>
      <c r="R72" s="817"/>
      <c r="S72" s="817"/>
      <c r="T72" s="817"/>
      <c r="U72" s="817"/>
      <c r="V72" s="817">
        <v>387</v>
      </c>
      <c r="W72" s="817"/>
      <c r="X72" s="817"/>
      <c r="Y72" s="817"/>
      <c r="Z72" s="817"/>
      <c r="AA72" s="817">
        <v>44</v>
      </c>
      <c r="AB72" s="817"/>
      <c r="AC72" s="817"/>
      <c r="AD72" s="817"/>
      <c r="AE72" s="817"/>
      <c r="AF72" s="817">
        <v>398</v>
      </c>
      <c r="AG72" s="817"/>
      <c r="AH72" s="817"/>
      <c r="AI72" s="817"/>
      <c r="AJ72" s="817"/>
      <c r="AK72" s="817" t="s">
        <v>526</v>
      </c>
      <c r="AL72" s="817"/>
      <c r="AM72" s="817"/>
      <c r="AN72" s="817"/>
      <c r="AO72" s="817"/>
      <c r="AP72" s="817">
        <v>380</v>
      </c>
      <c r="AQ72" s="817"/>
      <c r="AR72" s="817"/>
      <c r="AS72" s="817"/>
      <c r="AT72" s="817"/>
      <c r="AU72" s="817" t="s">
        <v>526</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607</v>
      </c>
      <c r="C73" s="861"/>
      <c r="D73" s="861"/>
      <c r="E73" s="861"/>
      <c r="F73" s="861"/>
      <c r="G73" s="861"/>
      <c r="H73" s="861"/>
      <c r="I73" s="861"/>
      <c r="J73" s="861"/>
      <c r="K73" s="861"/>
      <c r="L73" s="861"/>
      <c r="M73" s="861"/>
      <c r="N73" s="861"/>
      <c r="O73" s="861"/>
      <c r="P73" s="862"/>
      <c r="Q73" s="863">
        <v>254</v>
      </c>
      <c r="R73" s="817"/>
      <c r="S73" s="817"/>
      <c r="T73" s="817"/>
      <c r="U73" s="817"/>
      <c r="V73" s="817">
        <v>245</v>
      </c>
      <c r="W73" s="817"/>
      <c r="X73" s="817"/>
      <c r="Y73" s="817"/>
      <c r="Z73" s="817"/>
      <c r="AA73" s="817">
        <v>9</v>
      </c>
      <c r="AB73" s="817"/>
      <c r="AC73" s="817"/>
      <c r="AD73" s="817"/>
      <c r="AE73" s="817"/>
      <c r="AF73" s="817">
        <v>9</v>
      </c>
      <c r="AG73" s="817"/>
      <c r="AH73" s="817"/>
      <c r="AI73" s="817"/>
      <c r="AJ73" s="817"/>
      <c r="AK73" s="817" t="s">
        <v>526</v>
      </c>
      <c r="AL73" s="817"/>
      <c r="AM73" s="817"/>
      <c r="AN73" s="817"/>
      <c r="AO73" s="817"/>
      <c r="AP73" s="817" t="s">
        <v>526</v>
      </c>
      <c r="AQ73" s="817"/>
      <c r="AR73" s="817"/>
      <c r="AS73" s="817"/>
      <c r="AT73" s="817"/>
      <c r="AU73" s="817" t="s">
        <v>526</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608</v>
      </c>
      <c r="C74" s="861"/>
      <c r="D74" s="861"/>
      <c r="E74" s="861"/>
      <c r="F74" s="861"/>
      <c r="G74" s="861"/>
      <c r="H74" s="861"/>
      <c r="I74" s="861"/>
      <c r="J74" s="861"/>
      <c r="K74" s="861"/>
      <c r="L74" s="861"/>
      <c r="M74" s="861"/>
      <c r="N74" s="861"/>
      <c r="O74" s="861"/>
      <c r="P74" s="862"/>
      <c r="Q74" s="863">
        <v>305293</v>
      </c>
      <c r="R74" s="817"/>
      <c r="S74" s="817"/>
      <c r="T74" s="817"/>
      <c r="U74" s="817"/>
      <c r="V74" s="817">
        <v>294817</v>
      </c>
      <c r="W74" s="817"/>
      <c r="X74" s="817"/>
      <c r="Y74" s="817"/>
      <c r="Z74" s="817"/>
      <c r="AA74" s="817">
        <v>10476</v>
      </c>
      <c r="AB74" s="817"/>
      <c r="AC74" s="817"/>
      <c r="AD74" s="817"/>
      <c r="AE74" s="817"/>
      <c r="AF74" s="817">
        <v>6371</v>
      </c>
      <c r="AG74" s="817"/>
      <c r="AH74" s="817"/>
      <c r="AI74" s="817"/>
      <c r="AJ74" s="817"/>
      <c r="AK74" s="817" t="s">
        <v>526</v>
      </c>
      <c r="AL74" s="817"/>
      <c r="AM74" s="817"/>
      <c r="AN74" s="817"/>
      <c r="AO74" s="817"/>
      <c r="AP74" s="817" t="s">
        <v>526</v>
      </c>
      <c r="AQ74" s="817"/>
      <c r="AR74" s="817"/>
      <c r="AS74" s="817"/>
      <c r="AT74" s="817"/>
      <c r="AU74" s="817" t="s">
        <v>526</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393</v>
      </c>
      <c r="B88" s="776" t="s">
        <v>428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7857</v>
      </c>
      <c r="AG88" s="831"/>
      <c r="AH88" s="831"/>
      <c r="AI88" s="831"/>
      <c r="AJ88" s="831"/>
      <c r="AK88" s="828"/>
      <c r="AL88" s="828"/>
      <c r="AM88" s="828"/>
      <c r="AN88" s="828"/>
      <c r="AO88" s="828"/>
      <c r="AP88" s="831">
        <v>1234</v>
      </c>
      <c r="AQ88" s="831"/>
      <c r="AR88" s="831"/>
      <c r="AS88" s="831"/>
      <c r="AT88" s="831"/>
      <c r="AU88" s="831">
        <v>697</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776" t="s">
        <v>429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167</v>
      </c>
      <c r="CS102" s="839"/>
      <c r="CT102" s="839"/>
      <c r="CU102" s="839"/>
      <c r="CV102" s="878"/>
      <c r="CW102" s="877">
        <v>283</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430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431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434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436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437</v>
      </c>
      <c r="AB109" s="880"/>
      <c r="AC109" s="880"/>
      <c r="AD109" s="880"/>
      <c r="AE109" s="881"/>
      <c r="AF109" s="879" t="s">
        <v>438</v>
      </c>
      <c r="AG109" s="880"/>
      <c r="AH109" s="880"/>
      <c r="AI109" s="880"/>
      <c r="AJ109" s="881"/>
      <c r="AK109" s="879" t="s">
        <v>308</v>
      </c>
      <c r="AL109" s="880"/>
      <c r="AM109" s="880"/>
      <c r="AN109" s="880"/>
      <c r="AO109" s="881"/>
      <c r="AP109" s="879" t="s">
        <v>439</v>
      </c>
      <c r="AQ109" s="880"/>
      <c r="AR109" s="880"/>
      <c r="AS109" s="880"/>
      <c r="AT109" s="882"/>
      <c r="AU109" s="899" t="s">
        <v>436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437</v>
      </c>
      <c r="BR109" s="880"/>
      <c r="BS109" s="880"/>
      <c r="BT109" s="880"/>
      <c r="BU109" s="881"/>
      <c r="BV109" s="879" t="s">
        <v>438</v>
      </c>
      <c r="BW109" s="880"/>
      <c r="BX109" s="880"/>
      <c r="BY109" s="880"/>
      <c r="BZ109" s="881"/>
      <c r="CA109" s="879" t="s">
        <v>308</v>
      </c>
      <c r="CB109" s="880"/>
      <c r="CC109" s="880"/>
      <c r="CD109" s="880"/>
      <c r="CE109" s="881"/>
      <c r="CF109" s="900" t="s">
        <v>439</v>
      </c>
      <c r="CG109" s="900"/>
      <c r="CH109" s="900"/>
      <c r="CI109" s="900"/>
      <c r="CJ109" s="900"/>
      <c r="CK109" s="879" t="s">
        <v>440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437</v>
      </c>
      <c r="DH109" s="880"/>
      <c r="DI109" s="880"/>
      <c r="DJ109" s="880"/>
      <c r="DK109" s="881"/>
      <c r="DL109" s="879" t="s">
        <v>438</v>
      </c>
      <c r="DM109" s="880"/>
      <c r="DN109" s="880"/>
      <c r="DO109" s="880"/>
      <c r="DP109" s="881"/>
      <c r="DQ109" s="879" t="s">
        <v>308</v>
      </c>
      <c r="DR109" s="880"/>
      <c r="DS109" s="880"/>
      <c r="DT109" s="880"/>
      <c r="DU109" s="881"/>
      <c r="DV109" s="879" t="s">
        <v>439</v>
      </c>
      <c r="DW109" s="880"/>
      <c r="DX109" s="880"/>
      <c r="DY109" s="880"/>
      <c r="DZ109" s="882"/>
    </row>
    <row r="110" spans="1:131" s="224" customFormat="1" ht="26.25" customHeight="1" x14ac:dyDescent="0.2">
      <c r="A110" s="883" t="s">
        <v>441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6237095</v>
      </c>
      <c r="AB110" s="887"/>
      <c r="AC110" s="887"/>
      <c r="AD110" s="887"/>
      <c r="AE110" s="888"/>
      <c r="AF110" s="889">
        <v>6345152</v>
      </c>
      <c r="AG110" s="887"/>
      <c r="AH110" s="887"/>
      <c r="AI110" s="887"/>
      <c r="AJ110" s="888"/>
      <c r="AK110" s="889">
        <v>6602086</v>
      </c>
      <c r="AL110" s="887"/>
      <c r="AM110" s="887"/>
      <c r="AN110" s="887"/>
      <c r="AO110" s="888"/>
      <c r="AP110" s="890">
        <v>23.1</v>
      </c>
      <c r="AQ110" s="891"/>
      <c r="AR110" s="891"/>
      <c r="AS110" s="891"/>
      <c r="AT110" s="892"/>
      <c r="AU110" s="893" t="s">
        <v>73</v>
      </c>
      <c r="AV110" s="894"/>
      <c r="AW110" s="894"/>
      <c r="AX110" s="894"/>
      <c r="AY110" s="894"/>
      <c r="AZ110" s="916" t="s">
        <v>442</v>
      </c>
      <c r="BA110" s="884"/>
      <c r="BB110" s="884"/>
      <c r="BC110" s="884"/>
      <c r="BD110" s="884"/>
      <c r="BE110" s="884"/>
      <c r="BF110" s="884"/>
      <c r="BG110" s="884"/>
      <c r="BH110" s="884"/>
      <c r="BI110" s="884"/>
      <c r="BJ110" s="884"/>
      <c r="BK110" s="884"/>
      <c r="BL110" s="884"/>
      <c r="BM110" s="884"/>
      <c r="BN110" s="884"/>
      <c r="BO110" s="884"/>
      <c r="BP110" s="885"/>
      <c r="BQ110" s="917">
        <v>75515120</v>
      </c>
      <c r="BR110" s="918"/>
      <c r="BS110" s="918"/>
      <c r="BT110" s="918"/>
      <c r="BU110" s="918"/>
      <c r="BV110" s="918">
        <v>85751361</v>
      </c>
      <c r="BW110" s="918"/>
      <c r="BX110" s="918"/>
      <c r="BY110" s="918"/>
      <c r="BZ110" s="918"/>
      <c r="CA110" s="918">
        <v>84056428</v>
      </c>
      <c r="CB110" s="918"/>
      <c r="CC110" s="918"/>
      <c r="CD110" s="918"/>
      <c r="CE110" s="918"/>
      <c r="CF110" s="931">
        <v>293.8</v>
      </c>
      <c r="CG110" s="932"/>
      <c r="CH110" s="932"/>
      <c r="CI110" s="932"/>
      <c r="CJ110" s="932"/>
      <c r="CK110" s="933" t="s">
        <v>443</v>
      </c>
      <c r="CL110" s="934"/>
      <c r="CM110" s="916" t="s">
        <v>444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445</v>
      </c>
      <c r="DH110" s="918"/>
      <c r="DI110" s="918"/>
      <c r="DJ110" s="918"/>
      <c r="DK110" s="918"/>
      <c r="DL110" s="918" t="s">
        <v>446</v>
      </c>
      <c r="DM110" s="918"/>
      <c r="DN110" s="918"/>
      <c r="DO110" s="918"/>
      <c r="DP110" s="918"/>
      <c r="DQ110" s="918" t="s">
        <v>447</v>
      </c>
      <c r="DR110" s="918"/>
      <c r="DS110" s="918"/>
      <c r="DT110" s="918"/>
      <c r="DU110" s="918"/>
      <c r="DV110" s="919" t="s">
        <v>447</v>
      </c>
      <c r="DW110" s="919"/>
      <c r="DX110" s="919"/>
      <c r="DY110" s="919"/>
      <c r="DZ110" s="920"/>
    </row>
    <row r="111" spans="1:131" s="224" customFormat="1" ht="26.25" customHeight="1" x14ac:dyDescent="0.2">
      <c r="A111" s="921" t="s">
        <v>448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449</v>
      </c>
      <c r="AB111" s="925"/>
      <c r="AC111" s="925"/>
      <c r="AD111" s="925"/>
      <c r="AE111" s="926"/>
      <c r="AF111" s="927" t="s">
        <v>447</v>
      </c>
      <c r="AG111" s="925"/>
      <c r="AH111" s="925"/>
      <c r="AI111" s="925"/>
      <c r="AJ111" s="926"/>
      <c r="AK111" s="927" t="s">
        <v>449</v>
      </c>
      <c r="AL111" s="925"/>
      <c r="AM111" s="925"/>
      <c r="AN111" s="925"/>
      <c r="AO111" s="926"/>
      <c r="AP111" s="928" t="s">
        <v>446</v>
      </c>
      <c r="AQ111" s="929"/>
      <c r="AR111" s="929"/>
      <c r="AS111" s="929"/>
      <c r="AT111" s="930"/>
      <c r="AU111" s="895"/>
      <c r="AV111" s="896"/>
      <c r="AW111" s="896"/>
      <c r="AX111" s="896"/>
      <c r="AY111" s="896"/>
      <c r="AZ111" s="909" t="s">
        <v>450</v>
      </c>
      <c r="BA111" s="910"/>
      <c r="BB111" s="910"/>
      <c r="BC111" s="910"/>
      <c r="BD111" s="910"/>
      <c r="BE111" s="910"/>
      <c r="BF111" s="910"/>
      <c r="BG111" s="910"/>
      <c r="BH111" s="910"/>
      <c r="BI111" s="910"/>
      <c r="BJ111" s="910"/>
      <c r="BK111" s="910"/>
      <c r="BL111" s="910"/>
      <c r="BM111" s="910"/>
      <c r="BN111" s="910"/>
      <c r="BO111" s="910"/>
      <c r="BP111" s="911"/>
      <c r="BQ111" s="912">
        <v>987297</v>
      </c>
      <c r="BR111" s="913"/>
      <c r="BS111" s="913"/>
      <c r="BT111" s="913"/>
      <c r="BU111" s="913"/>
      <c r="BV111" s="913">
        <v>1069594</v>
      </c>
      <c r="BW111" s="913"/>
      <c r="BX111" s="913"/>
      <c r="BY111" s="913"/>
      <c r="BZ111" s="913"/>
      <c r="CA111" s="913">
        <v>1037715</v>
      </c>
      <c r="CB111" s="913"/>
      <c r="CC111" s="913"/>
      <c r="CD111" s="913"/>
      <c r="CE111" s="913"/>
      <c r="CF111" s="907">
        <v>3.6</v>
      </c>
      <c r="CG111" s="908"/>
      <c r="CH111" s="908"/>
      <c r="CI111" s="908"/>
      <c r="CJ111" s="908"/>
      <c r="CK111" s="935"/>
      <c r="CL111" s="936"/>
      <c r="CM111" s="909" t="s">
        <v>451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447</v>
      </c>
      <c r="DH111" s="913"/>
      <c r="DI111" s="913"/>
      <c r="DJ111" s="913"/>
      <c r="DK111" s="913"/>
      <c r="DL111" s="913" t="s">
        <v>447</v>
      </c>
      <c r="DM111" s="913"/>
      <c r="DN111" s="913"/>
      <c r="DO111" s="913"/>
      <c r="DP111" s="913"/>
      <c r="DQ111" s="913" t="s">
        <v>452</v>
      </c>
      <c r="DR111" s="913"/>
      <c r="DS111" s="913"/>
      <c r="DT111" s="913"/>
      <c r="DU111" s="913"/>
      <c r="DV111" s="914" t="s">
        <v>447</v>
      </c>
      <c r="DW111" s="914"/>
      <c r="DX111" s="914"/>
      <c r="DY111" s="914"/>
      <c r="DZ111" s="915"/>
    </row>
    <row r="112" spans="1:131" s="224" customFormat="1" ht="26.25" customHeight="1" x14ac:dyDescent="0.2">
      <c r="A112" s="939" t="s">
        <v>453</v>
      </c>
      <c r="B112" s="940"/>
      <c r="C112" s="910" t="s">
        <v>454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452</v>
      </c>
      <c r="AB112" s="946"/>
      <c r="AC112" s="946"/>
      <c r="AD112" s="946"/>
      <c r="AE112" s="947"/>
      <c r="AF112" s="948" t="s">
        <v>445</v>
      </c>
      <c r="AG112" s="946"/>
      <c r="AH112" s="946"/>
      <c r="AI112" s="946"/>
      <c r="AJ112" s="947"/>
      <c r="AK112" s="948" t="s">
        <v>449</v>
      </c>
      <c r="AL112" s="946"/>
      <c r="AM112" s="946"/>
      <c r="AN112" s="946"/>
      <c r="AO112" s="947"/>
      <c r="AP112" s="949" t="s">
        <v>445</v>
      </c>
      <c r="AQ112" s="950"/>
      <c r="AR112" s="950"/>
      <c r="AS112" s="950"/>
      <c r="AT112" s="951"/>
      <c r="AU112" s="895"/>
      <c r="AV112" s="896"/>
      <c r="AW112" s="896"/>
      <c r="AX112" s="896"/>
      <c r="AY112" s="896"/>
      <c r="AZ112" s="909" t="s">
        <v>455</v>
      </c>
      <c r="BA112" s="910"/>
      <c r="BB112" s="910"/>
      <c r="BC112" s="910"/>
      <c r="BD112" s="910"/>
      <c r="BE112" s="910"/>
      <c r="BF112" s="910"/>
      <c r="BG112" s="910"/>
      <c r="BH112" s="910"/>
      <c r="BI112" s="910"/>
      <c r="BJ112" s="910"/>
      <c r="BK112" s="910"/>
      <c r="BL112" s="910"/>
      <c r="BM112" s="910"/>
      <c r="BN112" s="910"/>
      <c r="BO112" s="910"/>
      <c r="BP112" s="911"/>
      <c r="BQ112" s="912">
        <v>16684647</v>
      </c>
      <c r="BR112" s="913"/>
      <c r="BS112" s="913"/>
      <c r="BT112" s="913"/>
      <c r="BU112" s="913"/>
      <c r="BV112" s="913">
        <v>16071500</v>
      </c>
      <c r="BW112" s="913"/>
      <c r="BX112" s="913"/>
      <c r="BY112" s="913"/>
      <c r="BZ112" s="913"/>
      <c r="CA112" s="913">
        <v>14985163</v>
      </c>
      <c r="CB112" s="913"/>
      <c r="CC112" s="913"/>
      <c r="CD112" s="913"/>
      <c r="CE112" s="913"/>
      <c r="CF112" s="907">
        <v>52.4</v>
      </c>
      <c r="CG112" s="908"/>
      <c r="CH112" s="908"/>
      <c r="CI112" s="908"/>
      <c r="CJ112" s="908"/>
      <c r="CK112" s="935"/>
      <c r="CL112" s="936"/>
      <c r="CM112" s="909" t="s">
        <v>456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449</v>
      </c>
      <c r="DH112" s="913"/>
      <c r="DI112" s="913"/>
      <c r="DJ112" s="913"/>
      <c r="DK112" s="913"/>
      <c r="DL112" s="913" t="s">
        <v>391</v>
      </c>
      <c r="DM112" s="913"/>
      <c r="DN112" s="913"/>
      <c r="DO112" s="913"/>
      <c r="DP112" s="913"/>
      <c r="DQ112" s="913" t="s">
        <v>446</v>
      </c>
      <c r="DR112" s="913"/>
      <c r="DS112" s="913"/>
      <c r="DT112" s="913"/>
      <c r="DU112" s="913"/>
      <c r="DV112" s="914" t="s">
        <v>447</v>
      </c>
      <c r="DW112" s="914"/>
      <c r="DX112" s="914"/>
      <c r="DY112" s="914"/>
      <c r="DZ112" s="915"/>
    </row>
    <row r="113" spans="1:130" s="224" customFormat="1" ht="26.25" customHeight="1" x14ac:dyDescent="0.2">
      <c r="A113" s="941"/>
      <c r="B113" s="942"/>
      <c r="C113" s="910" t="s">
        <v>457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1287957</v>
      </c>
      <c r="AB113" s="925"/>
      <c r="AC113" s="925"/>
      <c r="AD113" s="925"/>
      <c r="AE113" s="926"/>
      <c r="AF113" s="927">
        <v>1298251</v>
      </c>
      <c r="AG113" s="925"/>
      <c r="AH113" s="925"/>
      <c r="AI113" s="925"/>
      <c r="AJ113" s="926"/>
      <c r="AK113" s="927">
        <v>1260515</v>
      </c>
      <c r="AL113" s="925"/>
      <c r="AM113" s="925"/>
      <c r="AN113" s="925"/>
      <c r="AO113" s="926"/>
      <c r="AP113" s="928">
        <v>4.4000000000000004</v>
      </c>
      <c r="AQ113" s="929"/>
      <c r="AR113" s="929"/>
      <c r="AS113" s="929"/>
      <c r="AT113" s="930"/>
      <c r="AU113" s="895"/>
      <c r="AV113" s="896"/>
      <c r="AW113" s="896"/>
      <c r="AX113" s="896"/>
      <c r="AY113" s="896"/>
      <c r="AZ113" s="909" t="s">
        <v>458</v>
      </c>
      <c r="BA113" s="910"/>
      <c r="BB113" s="910"/>
      <c r="BC113" s="910"/>
      <c r="BD113" s="910"/>
      <c r="BE113" s="910"/>
      <c r="BF113" s="910"/>
      <c r="BG113" s="910"/>
      <c r="BH113" s="910"/>
      <c r="BI113" s="910"/>
      <c r="BJ113" s="910"/>
      <c r="BK113" s="910"/>
      <c r="BL113" s="910"/>
      <c r="BM113" s="910"/>
      <c r="BN113" s="910"/>
      <c r="BO113" s="910"/>
      <c r="BP113" s="911"/>
      <c r="BQ113" s="912">
        <v>729326</v>
      </c>
      <c r="BR113" s="913"/>
      <c r="BS113" s="913"/>
      <c r="BT113" s="913"/>
      <c r="BU113" s="913"/>
      <c r="BV113" s="913">
        <v>792221</v>
      </c>
      <c r="BW113" s="913"/>
      <c r="BX113" s="913"/>
      <c r="BY113" s="913"/>
      <c r="BZ113" s="913"/>
      <c r="CA113" s="913">
        <v>697054</v>
      </c>
      <c r="CB113" s="913"/>
      <c r="CC113" s="913"/>
      <c r="CD113" s="913"/>
      <c r="CE113" s="913"/>
      <c r="CF113" s="907">
        <v>2.4</v>
      </c>
      <c r="CG113" s="908"/>
      <c r="CH113" s="908"/>
      <c r="CI113" s="908"/>
      <c r="CJ113" s="908"/>
      <c r="CK113" s="935"/>
      <c r="CL113" s="936"/>
      <c r="CM113" s="909" t="s">
        <v>459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447</v>
      </c>
      <c r="DH113" s="946"/>
      <c r="DI113" s="946"/>
      <c r="DJ113" s="946"/>
      <c r="DK113" s="947"/>
      <c r="DL113" s="948" t="s">
        <v>449</v>
      </c>
      <c r="DM113" s="946"/>
      <c r="DN113" s="946"/>
      <c r="DO113" s="946"/>
      <c r="DP113" s="947"/>
      <c r="DQ113" s="948" t="s">
        <v>449</v>
      </c>
      <c r="DR113" s="946"/>
      <c r="DS113" s="946"/>
      <c r="DT113" s="946"/>
      <c r="DU113" s="947"/>
      <c r="DV113" s="949" t="s">
        <v>460</v>
      </c>
      <c r="DW113" s="950"/>
      <c r="DX113" s="950"/>
      <c r="DY113" s="950"/>
      <c r="DZ113" s="951"/>
    </row>
    <row r="114" spans="1:130" s="224" customFormat="1" ht="26.25" customHeight="1" x14ac:dyDescent="0.2">
      <c r="A114" s="941"/>
      <c r="B114" s="942"/>
      <c r="C114" s="910" t="s">
        <v>461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88425</v>
      </c>
      <c r="AB114" s="946"/>
      <c r="AC114" s="946"/>
      <c r="AD114" s="946"/>
      <c r="AE114" s="947"/>
      <c r="AF114" s="948">
        <v>90439</v>
      </c>
      <c r="AG114" s="946"/>
      <c r="AH114" s="946"/>
      <c r="AI114" s="946"/>
      <c r="AJ114" s="947"/>
      <c r="AK114" s="948">
        <v>170721</v>
      </c>
      <c r="AL114" s="946"/>
      <c r="AM114" s="946"/>
      <c r="AN114" s="946"/>
      <c r="AO114" s="947"/>
      <c r="AP114" s="949">
        <v>0.6</v>
      </c>
      <c r="AQ114" s="950"/>
      <c r="AR114" s="950"/>
      <c r="AS114" s="950"/>
      <c r="AT114" s="951"/>
      <c r="AU114" s="895"/>
      <c r="AV114" s="896"/>
      <c r="AW114" s="896"/>
      <c r="AX114" s="896"/>
      <c r="AY114" s="896"/>
      <c r="AZ114" s="909" t="s">
        <v>462</v>
      </c>
      <c r="BA114" s="910"/>
      <c r="BB114" s="910"/>
      <c r="BC114" s="910"/>
      <c r="BD114" s="910"/>
      <c r="BE114" s="910"/>
      <c r="BF114" s="910"/>
      <c r="BG114" s="910"/>
      <c r="BH114" s="910"/>
      <c r="BI114" s="910"/>
      <c r="BJ114" s="910"/>
      <c r="BK114" s="910"/>
      <c r="BL114" s="910"/>
      <c r="BM114" s="910"/>
      <c r="BN114" s="910"/>
      <c r="BO114" s="910"/>
      <c r="BP114" s="911"/>
      <c r="BQ114" s="912">
        <v>8947379</v>
      </c>
      <c r="BR114" s="913"/>
      <c r="BS114" s="913"/>
      <c r="BT114" s="913"/>
      <c r="BU114" s="913"/>
      <c r="BV114" s="913">
        <v>8930683</v>
      </c>
      <c r="BW114" s="913"/>
      <c r="BX114" s="913"/>
      <c r="BY114" s="913"/>
      <c r="BZ114" s="913"/>
      <c r="CA114" s="913">
        <v>8669782</v>
      </c>
      <c r="CB114" s="913"/>
      <c r="CC114" s="913"/>
      <c r="CD114" s="913"/>
      <c r="CE114" s="913"/>
      <c r="CF114" s="907">
        <v>30.3</v>
      </c>
      <c r="CG114" s="908"/>
      <c r="CH114" s="908"/>
      <c r="CI114" s="908"/>
      <c r="CJ114" s="908"/>
      <c r="CK114" s="935"/>
      <c r="CL114" s="936"/>
      <c r="CM114" s="909" t="s">
        <v>463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447</v>
      </c>
      <c r="DH114" s="946"/>
      <c r="DI114" s="946"/>
      <c r="DJ114" s="946"/>
      <c r="DK114" s="947"/>
      <c r="DL114" s="948" t="s">
        <v>446</v>
      </c>
      <c r="DM114" s="946"/>
      <c r="DN114" s="946"/>
      <c r="DO114" s="946"/>
      <c r="DP114" s="947"/>
      <c r="DQ114" s="948" t="s">
        <v>391</v>
      </c>
      <c r="DR114" s="946"/>
      <c r="DS114" s="946"/>
      <c r="DT114" s="946"/>
      <c r="DU114" s="947"/>
      <c r="DV114" s="949" t="s">
        <v>445</v>
      </c>
      <c r="DW114" s="950"/>
      <c r="DX114" s="950"/>
      <c r="DY114" s="950"/>
      <c r="DZ114" s="951"/>
    </row>
    <row r="115" spans="1:130" s="224" customFormat="1" ht="26.25" customHeight="1" x14ac:dyDescent="0.2">
      <c r="A115" s="941"/>
      <c r="B115" s="942"/>
      <c r="C115" s="910" t="s">
        <v>464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104165</v>
      </c>
      <c r="AB115" s="925"/>
      <c r="AC115" s="925"/>
      <c r="AD115" s="925"/>
      <c r="AE115" s="926"/>
      <c r="AF115" s="927">
        <v>108147</v>
      </c>
      <c r="AG115" s="925"/>
      <c r="AH115" s="925"/>
      <c r="AI115" s="925"/>
      <c r="AJ115" s="926"/>
      <c r="AK115" s="927">
        <v>97097</v>
      </c>
      <c r="AL115" s="925"/>
      <c r="AM115" s="925"/>
      <c r="AN115" s="925"/>
      <c r="AO115" s="926"/>
      <c r="AP115" s="928">
        <v>0.3</v>
      </c>
      <c r="AQ115" s="929"/>
      <c r="AR115" s="929"/>
      <c r="AS115" s="929"/>
      <c r="AT115" s="930"/>
      <c r="AU115" s="895"/>
      <c r="AV115" s="896"/>
      <c r="AW115" s="896"/>
      <c r="AX115" s="896"/>
      <c r="AY115" s="896"/>
      <c r="AZ115" s="909" t="s">
        <v>465</v>
      </c>
      <c r="BA115" s="910"/>
      <c r="BB115" s="910"/>
      <c r="BC115" s="910"/>
      <c r="BD115" s="910"/>
      <c r="BE115" s="910"/>
      <c r="BF115" s="910"/>
      <c r="BG115" s="910"/>
      <c r="BH115" s="910"/>
      <c r="BI115" s="910"/>
      <c r="BJ115" s="910"/>
      <c r="BK115" s="910"/>
      <c r="BL115" s="910"/>
      <c r="BM115" s="910"/>
      <c r="BN115" s="910"/>
      <c r="BO115" s="910"/>
      <c r="BP115" s="911"/>
      <c r="BQ115" s="912">
        <v>1638</v>
      </c>
      <c r="BR115" s="913"/>
      <c r="BS115" s="913"/>
      <c r="BT115" s="913"/>
      <c r="BU115" s="913"/>
      <c r="BV115" s="913" t="s">
        <v>449</v>
      </c>
      <c r="BW115" s="913"/>
      <c r="BX115" s="913"/>
      <c r="BY115" s="913"/>
      <c r="BZ115" s="913"/>
      <c r="CA115" s="913" t="s">
        <v>447</v>
      </c>
      <c r="CB115" s="913"/>
      <c r="CC115" s="913"/>
      <c r="CD115" s="913"/>
      <c r="CE115" s="913"/>
      <c r="CF115" s="907" t="s">
        <v>130</v>
      </c>
      <c r="CG115" s="908"/>
      <c r="CH115" s="908"/>
      <c r="CI115" s="908"/>
      <c r="CJ115" s="908"/>
      <c r="CK115" s="935"/>
      <c r="CL115" s="936"/>
      <c r="CM115" s="909" t="s">
        <v>466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460</v>
      </c>
      <c r="DH115" s="946"/>
      <c r="DI115" s="946"/>
      <c r="DJ115" s="946"/>
      <c r="DK115" s="947"/>
      <c r="DL115" s="948" t="s">
        <v>467</v>
      </c>
      <c r="DM115" s="946"/>
      <c r="DN115" s="946"/>
      <c r="DO115" s="946"/>
      <c r="DP115" s="947"/>
      <c r="DQ115" s="948" t="s">
        <v>468</v>
      </c>
      <c r="DR115" s="946"/>
      <c r="DS115" s="946"/>
      <c r="DT115" s="946"/>
      <c r="DU115" s="947"/>
      <c r="DV115" s="949" t="s">
        <v>418</v>
      </c>
      <c r="DW115" s="950"/>
      <c r="DX115" s="950"/>
      <c r="DY115" s="950"/>
      <c r="DZ115" s="951"/>
    </row>
    <row r="116" spans="1:130" s="224" customFormat="1" ht="26.25" customHeight="1" x14ac:dyDescent="0.2">
      <c r="A116" s="943"/>
      <c r="B116" s="944"/>
      <c r="C116" s="952" t="s">
        <v>469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16</v>
      </c>
      <c r="AB116" s="946"/>
      <c r="AC116" s="946"/>
      <c r="AD116" s="946"/>
      <c r="AE116" s="947"/>
      <c r="AF116" s="948">
        <v>28</v>
      </c>
      <c r="AG116" s="946"/>
      <c r="AH116" s="946"/>
      <c r="AI116" s="946"/>
      <c r="AJ116" s="947"/>
      <c r="AK116" s="948" t="s">
        <v>449</v>
      </c>
      <c r="AL116" s="946"/>
      <c r="AM116" s="946"/>
      <c r="AN116" s="946"/>
      <c r="AO116" s="947"/>
      <c r="AP116" s="949" t="s">
        <v>468</v>
      </c>
      <c r="AQ116" s="950"/>
      <c r="AR116" s="950"/>
      <c r="AS116" s="950"/>
      <c r="AT116" s="951"/>
      <c r="AU116" s="895"/>
      <c r="AV116" s="896"/>
      <c r="AW116" s="896"/>
      <c r="AX116" s="896"/>
      <c r="AY116" s="896"/>
      <c r="AZ116" s="954" t="s">
        <v>470</v>
      </c>
      <c r="BA116" s="955"/>
      <c r="BB116" s="955"/>
      <c r="BC116" s="955"/>
      <c r="BD116" s="955"/>
      <c r="BE116" s="955"/>
      <c r="BF116" s="955"/>
      <c r="BG116" s="955"/>
      <c r="BH116" s="955"/>
      <c r="BI116" s="955"/>
      <c r="BJ116" s="955"/>
      <c r="BK116" s="955"/>
      <c r="BL116" s="955"/>
      <c r="BM116" s="955"/>
      <c r="BN116" s="955"/>
      <c r="BO116" s="955"/>
      <c r="BP116" s="956"/>
      <c r="BQ116" s="912" t="s">
        <v>460</v>
      </c>
      <c r="BR116" s="913"/>
      <c r="BS116" s="913"/>
      <c r="BT116" s="913"/>
      <c r="BU116" s="913"/>
      <c r="BV116" s="913" t="s">
        <v>468</v>
      </c>
      <c r="BW116" s="913"/>
      <c r="BX116" s="913"/>
      <c r="BY116" s="913"/>
      <c r="BZ116" s="913"/>
      <c r="CA116" s="913" t="s">
        <v>449</v>
      </c>
      <c r="CB116" s="913"/>
      <c r="CC116" s="913"/>
      <c r="CD116" s="913"/>
      <c r="CE116" s="913"/>
      <c r="CF116" s="907" t="s">
        <v>449</v>
      </c>
      <c r="CG116" s="908"/>
      <c r="CH116" s="908"/>
      <c r="CI116" s="908"/>
      <c r="CJ116" s="908"/>
      <c r="CK116" s="935"/>
      <c r="CL116" s="936"/>
      <c r="CM116" s="909" t="s">
        <v>471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418</v>
      </c>
      <c r="DH116" s="946"/>
      <c r="DI116" s="946"/>
      <c r="DJ116" s="946"/>
      <c r="DK116" s="947"/>
      <c r="DL116" s="948" t="s">
        <v>418</v>
      </c>
      <c r="DM116" s="946"/>
      <c r="DN116" s="946"/>
      <c r="DO116" s="946"/>
      <c r="DP116" s="947"/>
      <c r="DQ116" s="948" t="s">
        <v>446</v>
      </c>
      <c r="DR116" s="946"/>
      <c r="DS116" s="946"/>
      <c r="DT116" s="946"/>
      <c r="DU116" s="947"/>
      <c r="DV116" s="949" t="s">
        <v>445</v>
      </c>
      <c r="DW116" s="950"/>
      <c r="DX116" s="950"/>
      <c r="DY116" s="950"/>
      <c r="DZ116" s="951"/>
    </row>
    <row r="117" spans="1:130" s="224" customFormat="1" ht="26.25" customHeight="1" x14ac:dyDescent="0.2">
      <c r="A117" s="899" t="s">
        <v>187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472</v>
      </c>
      <c r="Z117" s="881"/>
      <c r="AA117" s="965">
        <v>7717658</v>
      </c>
      <c r="AB117" s="966"/>
      <c r="AC117" s="966"/>
      <c r="AD117" s="966"/>
      <c r="AE117" s="967"/>
      <c r="AF117" s="968">
        <v>7842017</v>
      </c>
      <c r="AG117" s="966"/>
      <c r="AH117" s="966"/>
      <c r="AI117" s="966"/>
      <c r="AJ117" s="967"/>
      <c r="AK117" s="968">
        <v>8130419</v>
      </c>
      <c r="AL117" s="966"/>
      <c r="AM117" s="966"/>
      <c r="AN117" s="966"/>
      <c r="AO117" s="967"/>
      <c r="AP117" s="969"/>
      <c r="AQ117" s="970"/>
      <c r="AR117" s="970"/>
      <c r="AS117" s="970"/>
      <c r="AT117" s="971"/>
      <c r="AU117" s="895"/>
      <c r="AV117" s="896"/>
      <c r="AW117" s="896"/>
      <c r="AX117" s="896"/>
      <c r="AY117" s="896"/>
      <c r="AZ117" s="961" t="s">
        <v>473</v>
      </c>
      <c r="BA117" s="962"/>
      <c r="BB117" s="962"/>
      <c r="BC117" s="962"/>
      <c r="BD117" s="962"/>
      <c r="BE117" s="962"/>
      <c r="BF117" s="962"/>
      <c r="BG117" s="962"/>
      <c r="BH117" s="962"/>
      <c r="BI117" s="962"/>
      <c r="BJ117" s="962"/>
      <c r="BK117" s="962"/>
      <c r="BL117" s="962"/>
      <c r="BM117" s="962"/>
      <c r="BN117" s="962"/>
      <c r="BO117" s="962"/>
      <c r="BP117" s="963"/>
      <c r="BQ117" s="912" t="s">
        <v>449</v>
      </c>
      <c r="BR117" s="913"/>
      <c r="BS117" s="913"/>
      <c r="BT117" s="913"/>
      <c r="BU117" s="913"/>
      <c r="BV117" s="913" t="s">
        <v>418</v>
      </c>
      <c r="BW117" s="913"/>
      <c r="BX117" s="913"/>
      <c r="BY117" s="913"/>
      <c r="BZ117" s="913"/>
      <c r="CA117" s="913" t="s">
        <v>474</v>
      </c>
      <c r="CB117" s="913"/>
      <c r="CC117" s="913"/>
      <c r="CD117" s="913"/>
      <c r="CE117" s="913"/>
      <c r="CF117" s="907" t="s">
        <v>446</v>
      </c>
      <c r="CG117" s="908"/>
      <c r="CH117" s="908"/>
      <c r="CI117" s="908"/>
      <c r="CJ117" s="908"/>
      <c r="CK117" s="935"/>
      <c r="CL117" s="936"/>
      <c r="CM117" s="909" t="s">
        <v>475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445</v>
      </c>
      <c r="DH117" s="946"/>
      <c r="DI117" s="946"/>
      <c r="DJ117" s="946"/>
      <c r="DK117" s="947"/>
      <c r="DL117" s="948" t="s">
        <v>460</v>
      </c>
      <c r="DM117" s="946"/>
      <c r="DN117" s="946"/>
      <c r="DO117" s="946"/>
      <c r="DP117" s="947"/>
      <c r="DQ117" s="948" t="s">
        <v>446</v>
      </c>
      <c r="DR117" s="946"/>
      <c r="DS117" s="946"/>
      <c r="DT117" s="946"/>
      <c r="DU117" s="947"/>
      <c r="DV117" s="949" t="s">
        <v>446</v>
      </c>
      <c r="DW117" s="950"/>
      <c r="DX117" s="950"/>
      <c r="DY117" s="950"/>
      <c r="DZ117" s="951"/>
    </row>
    <row r="118" spans="1:130" s="224" customFormat="1" ht="26.25" customHeight="1" x14ac:dyDescent="0.2">
      <c r="A118" s="899" t="s">
        <v>440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437</v>
      </c>
      <c r="AB118" s="880"/>
      <c r="AC118" s="880"/>
      <c r="AD118" s="880"/>
      <c r="AE118" s="881"/>
      <c r="AF118" s="879" t="s">
        <v>438</v>
      </c>
      <c r="AG118" s="880"/>
      <c r="AH118" s="880"/>
      <c r="AI118" s="880"/>
      <c r="AJ118" s="881"/>
      <c r="AK118" s="879" t="s">
        <v>308</v>
      </c>
      <c r="AL118" s="880"/>
      <c r="AM118" s="880"/>
      <c r="AN118" s="880"/>
      <c r="AO118" s="881"/>
      <c r="AP118" s="957" t="s">
        <v>439</v>
      </c>
      <c r="AQ118" s="958"/>
      <c r="AR118" s="958"/>
      <c r="AS118" s="958"/>
      <c r="AT118" s="959"/>
      <c r="AU118" s="895"/>
      <c r="AV118" s="896"/>
      <c r="AW118" s="896"/>
      <c r="AX118" s="896"/>
      <c r="AY118" s="896"/>
      <c r="AZ118" s="960" t="s">
        <v>476</v>
      </c>
      <c r="BA118" s="952"/>
      <c r="BB118" s="952"/>
      <c r="BC118" s="952"/>
      <c r="BD118" s="952"/>
      <c r="BE118" s="952"/>
      <c r="BF118" s="952"/>
      <c r="BG118" s="952"/>
      <c r="BH118" s="952"/>
      <c r="BI118" s="952"/>
      <c r="BJ118" s="952"/>
      <c r="BK118" s="952"/>
      <c r="BL118" s="952"/>
      <c r="BM118" s="952"/>
      <c r="BN118" s="952"/>
      <c r="BO118" s="952"/>
      <c r="BP118" s="953"/>
      <c r="BQ118" s="986" t="s">
        <v>449</v>
      </c>
      <c r="BR118" s="987"/>
      <c r="BS118" s="987"/>
      <c r="BT118" s="987"/>
      <c r="BU118" s="987"/>
      <c r="BV118" s="987" t="s">
        <v>449</v>
      </c>
      <c r="BW118" s="987"/>
      <c r="BX118" s="987"/>
      <c r="BY118" s="987"/>
      <c r="BZ118" s="987"/>
      <c r="CA118" s="987" t="s">
        <v>460</v>
      </c>
      <c r="CB118" s="987"/>
      <c r="CC118" s="987"/>
      <c r="CD118" s="987"/>
      <c r="CE118" s="987"/>
      <c r="CF118" s="907" t="s">
        <v>445</v>
      </c>
      <c r="CG118" s="908"/>
      <c r="CH118" s="908"/>
      <c r="CI118" s="908"/>
      <c r="CJ118" s="908"/>
      <c r="CK118" s="935"/>
      <c r="CL118" s="936"/>
      <c r="CM118" s="909" t="s">
        <v>477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445</v>
      </c>
      <c r="DH118" s="946"/>
      <c r="DI118" s="946"/>
      <c r="DJ118" s="946"/>
      <c r="DK118" s="947"/>
      <c r="DL118" s="948" t="s">
        <v>446</v>
      </c>
      <c r="DM118" s="946"/>
      <c r="DN118" s="946"/>
      <c r="DO118" s="946"/>
      <c r="DP118" s="947"/>
      <c r="DQ118" s="948" t="s">
        <v>445</v>
      </c>
      <c r="DR118" s="946"/>
      <c r="DS118" s="946"/>
      <c r="DT118" s="946"/>
      <c r="DU118" s="947"/>
      <c r="DV118" s="949" t="s">
        <v>449</v>
      </c>
      <c r="DW118" s="950"/>
      <c r="DX118" s="950"/>
      <c r="DY118" s="950"/>
      <c r="DZ118" s="951"/>
    </row>
    <row r="119" spans="1:130" s="224" customFormat="1" ht="26.25" customHeight="1" x14ac:dyDescent="0.2">
      <c r="A119" s="1043" t="s">
        <v>443</v>
      </c>
      <c r="B119" s="934"/>
      <c r="C119" s="916" t="s">
        <v>444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446</v>
      </c>
      <c r="AB119" s="887"/>
      <c r="AC119" s="887"/>
      <c r="AD119" s="887"/>
      <c r="AE119" s="888"/>
      <c r="AF119" s="889" t="s">
        <v>467</v>
      </c>
      <c r="AG119" s="887"/>
      <c r="AH119" s="887"/>
      <c r="AI119" s="887"/>
      <c r="AJ119" s="888"/>
      <c r="AK119" s="889" t="s">
        <v>445</v>
      </c>
      <c r="AL119" s="887"/>
      <c r="AM119" s="887"/>
      <c r="AN119" s="887"/>
      <c r="AO119" s="888"/>
      <c r="AP119" s="890" t="s">
        <v>449</v>
      </c>
      <c r="AQ119" s="891"/>
      <c r="AR119" s="891"/>
      <c r="AS119" s="891"/>
      <c r="AT119" s="892"/>
      <c r="AU119" s="897"/>
      <c r="AV119" s="898"/>
      <c r="AW119" s="898"/>
      <c r="AX119" s="898"/>
      <c r="AY119" s="898"/>
      <c r="AZ119" s="245" t="s">
        <v>187</v>
      </c>
      <c r="BA119" s="245"/>
      <c r="BB119" s="245"/>
      <c r="BC119" s="245"/>
      <c r="BD119" s="245"/>
      <c r="BE119" s="245"/>
      <c r="BF119" s="245"/>
      <c r="BG119" s="245"/>
      <c r="BH119" s="245"/>
      <c r="BI119" s="245"/>
      <c r="BJ119" s="245"/>
      <c r="BK119" s="245"/>
      <c r="BL119" s="245"/>
      <c r="BM119" s="245"/>
      <c r="BN119" s="245"/>
      <c r="BO119" s="964" t="s">
        <v>478</v>
      </c>
      <c r="BP119" s="992"/>
      <c r="BQ119" s="986">
        <v>102865407</v>
      </c>
      <c r="BR119" s="987"/>
      <c r="BS119" s="987"/>
      <c r="BT119" s="987"/>
      <c r="BU119" s="987"/>
      <c r="BV119" s="987">
        <v>112615359</v>
      </c>
      <c r="BW119" s="987"/>
      <c r="BX119" s="987"/>
      <c r="BY119" s="987"/>
      <c r="BZ119" s="987"/>
      <c r="CA119" s="987">
        <v>109446142</v>
      </c>
      <c r="CB119" s="987"/>
      <c r="CC119" s="987"/>
      <c r="CD119" s="987"/>
      <c r="CE119" s="987"/>
      <c r="CF119" s="988"/>
      <c r="CG119" s="989"/>
      <c r="CH119" s="989"/>
      <c r="CI119" s="989"/>
      <c r="CJ119" s="990"/>
      <c r="CK119" s="937"/>
      <c r="CL119" s="938"/>
      <c r="CM119" s="960" t="s">
        <v>479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987297</v>
      </c>
      <c r="DH119" s="973"/>
      <c r="DI119" s="973"/>
      <c r="DJ119" s="973"/>
      <c r="DK119" s="974"/>
      <c r="DL119" s="972">
        <v>1069594</v>
      </c>
      <c r="DM119" s="973"/>
      <c r="DN119" s="973"/>
      <c r="DO119" s="973"/>
      <c r="DP119" s="974"/>
      <c r="DQ119" s="972">
        <v>1037715</v>
      </c>
      <c r="DR119" s="973"/>
      <c r="DS119" s="973"/>
      <c r="DT119" s="973"/>
      <c r="DU119" s="974"/>
      <c r="DV119" s="975">
        <v>3.6</v>
      </c>
      <c r="DW119" s="976"/>
      <c r="DX119" s="976"/>
      <c r="DY119" s="976"/>
      <c r="DZ119" s="977"/>
    </row>
    <row r="120" spans="1:130" s="224" customFormat="1" ht="26.25" customHeight="1" x14ac:dyDescent="0.2">
      <c r="A120" s="1044"/>
      <c r="B120" s="936"/>
      <c r="C120" s="909" t="s">
        <v>451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418</v>
      </c>
      <c r="AB120" s="946"/>
      <c r="AC120" s="946"/>
      <c r="AD120" s="946"/>
      <c r="AE120" s="947"/>
      <c r="AF120" s="948" t="s">
        <v>467</v>
      </c>
      <c r="AG120" s="946"/>
      <c r="AH120" s="946"/>
      <c r="AI120" s="946"/>
      <c r="AJ120" s="947"/>
      <c r="AK120" s="948" t="s">
        <v>445</v>
      </c>
      <c r="AL120" s="946"/>
      <c r="AM120" s="946"/>
      <c r="AN120" s="946"/>
      <c r="AO120" s="947"/>
      <c r="AP120" s="949" t="s">
        <v>446</v>
      </c>
      <c r="AQ120" s="950"/>
      <c r="AR120" s="950"/>
      <c r="AS120" s="950"/>
      <c r="AT120" s="951"/>
      <c r="AU120" s="978" t="s">
        <v>480</v>
      </c>
      <c r="AV120" s="979"/>
      <c r="AW120" s="979"/>
      <c r="AX120" s="979"/>
      <c r="AY120" s="980"/>
      <c r="AZ120" s="916" t="s">
        <v>481</v>
      </c>
      <c r="BA120" s="884"/>
      <c r="BB120" s="884"/>
      <c r="BC120" s="884"/>
      <c r="BD120" s="884"/>
      <c r="BE120" s="884"/>
      <c r="BF120" s="884"/>
      <c r="BG120" s="884"/>
      <c r="BH120" s="884"/>
      <c r="BI120" s="884"/>
      <c r="BJ120" s="884"/>
      <c r="BK120" s="884"/>
      <c r="BL120" s="884"/>
      <c r="BM120" s="884"/>
      <c r="BN120" s="884"/>
      <c r="BO120" s="884"/>
      <c r="BP120" s="885"/>
      <c r="BQ120" s="917">
        <v>8903068</v>
      </c>
      <c r="BR120" s="918"/>
      <c r="BS120" s="918"/>
      <c r="BT120" s="918"/>
      <c r="BU120" s="918"/>
      <c r="BV120" s="918">
        <v>11045471</v>
      </c>
      <c r="BW120" s="918"/>
      <c r="BX120" s="918"/>
      <c r="BY120" s="918"/>
      <c r="BZ120" s="918"/>
      <c r="CA120" s="918">
        <v>12096424</v>
      </c>
      <c r="CB120" s="918"/>
      <c r="CC120" s="918"/>
      <c r="CD120" s="918"/>
      <c r="CE120" s="918"/>
      <c r="CF120" s="931">
        <v>42.3</v>
      </c>
      <c r="CG120" s="932"/>
      <c r="CH120" s="932"/>
      <c r="CI120" s="932"/>
      <c r="CJ120" s="932"/>
      <c r="CK120" s="993" t="s">
        <v>482</v>
      </c>
      <c r="CL120" s="994"/>
      <c r="CM120" s="994"/>
      <c r="CN120" s="994"/>
      <c r="CO120" s="995"/>
      <c r="CP120" s="1001" t="s">
        <v>483</v>
      </c>
      <c r="CQ120" s="1002"/>
      <c r="CR120" s="1002"/>
      <c r="CS120" s="1002"/>
      <c r="CT120" s="1002"/>
      <c r="CU120" s="1002"/>
      <c r="CV120" s="1002"/>
      <c r="CW120" s="1002"/>
      <c r="CX120" s="1002"/>
      <c r="CY120" s="1002"/>
      <c r="CZ120" s="1002"/>
      <c r="DA120" s="1002"/>
      <c r="DB120" s="1002"/>
      <c r="DC120" s="1002"/>
      <c r="DD120" s="1002"/>
      <c r="DE120" s="1002"/>
      <c r="DF120" s="1003"/>
      <c r="DG120" s="917">
        <v>15345183</v>
      </c>
      <c r="DH120" s="918"/>
      <c r="DI120" s="918"/>
      <c r="DJ120" s="918"/>
      <c r="DK120" s="918"/>
      <c r="DL120" s="918">
        <v>14869058</v>
      </c>
      <c r="DM120" s="918"/>
      <c r="DN120" s="918"/>
      <c r="DO120" s="918"/>
      <c r="DP120" s="918"/>
      <c r="DQ120" s="918">
        <v>13942433</v>
      </c>
      <c r="DR120" s="918"/>
      <c r="DS120" s="918"/>
      <c r="DT120" s="918"/>
      <c r="DU120" s="918"/>
      <c r="DV120" s="919">
        <v>48.7</v>
      </c>
      <c r="DW120" s="919"/>
      <c r="DX120" s="919"/>
      <c r="DY120" s="919"/>
      <c r="DZ120" s="920"/>
    </row>
    <row r="121" spans="1:130" s="224" customFormat="1" ht="26.25" customHeight="1" x14ac:dyDescent="0.2">
      <c r="A121" s="1044"/>
      <c r="B121" s="936"/>
      <c r="C121" s="961" t="s">
        <v>484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445</v>
      </c>
      <c r="AB121" s="946"/>
      <c r="AC121" s="946"/>
      <c r="AD121" s="946"/>
      <c r="AE121" s="947"/>
      <c r="AF121" s="948" t="s">
        <v>446</v>
      </c>
      <c r="AG121" s="946"/>
      <c r="AH121" s="946"/>
      <c r="AI121" s="946"/>
      <c r="AJ121" s="947"/>
      <c r="AK121" s="948" t="s">
        <v>460</v>
      </c>
      <c r="AL121" s="946"/>
      <c r="AM121" s="946"/>
      <c r="AN121" s="946"/>
      <c r="AO121" s="947"/>
      <c r="AP121" s="949" t="s">
        <v>449</v>
      </c>
      <c r="AQ121" s="950"/>
      <c r="AR121" s="950"/>
      <c r="AS121" s="950"/>
      <c r="AT121" s="951"/>
      <c r="AU121" s="981"/>
      <c r="AV121" s="982"/>
      <c r="AW121" s="982"/>
      <c r="AX121" s="982"/>
      <c r="AY121" s="983"/>
      <c r="AZ121" s="909" t="s">
        <v>485</v>
      </c>
      <c r="BA121" s="910"/>
      <c r="BB121" s="910"/>
      <c r="BC121" s="910"/>
      <c r="BD121" s="910"/>
      <c r="BE121" s="910"/>
      <c r="BF121" s="910"/>
      <c r="BG121" s="910"/>
      <c r="BH121" s="910"/>
      <c r="BI121" s="910"/>
      <c r="BJ121" s="910"/>
      <c r="BK121" s="910"/>
      <c r="BL121" s="910"/>
      <c r="BM121" s="910"/>
      <c r="BN121" s="910"/>
      <c r="BO121" s="910"/>
      <c r="BP121" s="911"/>
      <c r="BQ121" s="912">
        <v>553797</v>
      </c>
      <c r="BR121" s="913"/>
      <c r="BS121" s="913"/>
      <c r="BT121" s="913"/>
      <c r="BU121" s="913"/>
      <c r="BV121" s="913">
        <v>540934</v>
      </c>
      <c r="BW121" s="913"/>
      <c r="BX121" s="913"/>
      <c r="BY121" s="913"/>
      <c r="BZ121" s="913"/>
      <c r="CA121" s="913">
        <v>538195</v>
      </c>
      <c r="CB121" s="913"/>
      <c r="CC121" s="913"/>
      <c r="CD121" s="913"/>
      <c r="CE121" s="913"/>
      <c r="CF121" s="907">
        <v>1.9</v>
      </c>
      <c r="CG121" s="908"/>
      <c r="CH121" s="908"/>
      <c r="CI121" s="908"/>
      <c r="CJ121" s="908"/>
      <c r="CK121" s="996"/>
      <c r="CL121" s="997"/>
      <c r="CM121" s="997"/>
      <c r="CN121" s="997"/>
      <c r="CO121" s="998"/>
      <c r="CP121" s="1006" t="s">
        <v>411</v>
      </c>
      <c r="CQ121" s="1007"/>
      <c r="CR121" s="1007"/>
      <c r="CS121" s="1007"/>
      <c r="CT121" s="1007"/>
      <c r="CU121" s="1007"/>
      <c r="CV121" s="1007"/>
      <c r="CW121" s="1007"/>
      <c r="CX121" s="1007"/>
      <c r="CY121" s="1007"/>
      <c r="CZ121" s="1007"/>
      <c r="DA121" s="1007"/>
      <c r="DB121" s="1007"/>
      <c r="DC121" s="1007"/>
      <c r="DD121" s="1007"/>
      <c r="DE121" s="1007"/>
      <c r="DF121" s="1008"/>
      <c r="DG121" s="912">
        <v>1024665</v>
      </c>
      <c r="DH121" s="913"/>
      <c r="DI121" s="913"/>
      <c r="DJ121" s="913"/>
      <c r="DK121" s="913"/>
      <c r="DL121" s="913">
        <v>901730</v>
      </c>
      <c r="DM121" s="913"/>
      <c r="DN121" s="913"/>
      <c r="DO121" s="913"/>
      <c r="DP121" s="913"/>
      <c r="DQ121" s="913">
        <v>765743</v>
      </c>
      <c r="DR121" s="913"/>
      <c r="DS121" s="913"/>
      <c r="DT121" s="913"/>
      <c r="DU121" s="913"/>
      <c r="DV121" s="914">
        <v>2.7</v>
      </c>
      <c r="DW121" s="914"/>
      <c r="DX121" s="914"/>
      <c r="DY121" s="914"/>
      <c r="DZ121" s="915"/>
    </row>
    <row r="122" spans="1:130" s="224" customFormat="1" ht="26.25" customHeight="1" x14ac:dyDescent="0.2">
      <c r="A122" s="1044"/>
      <c r="B122" s="936"/>
      <c r="C122" s="909" t="s">
        <v>463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445</v>
      </c>
      <c r="AB122" s="946"/>
      <c r="AC122" s="946"/>
      <c r="AD122" s="946"/>
      <c r="AE122" s="947"/>
      <c r="AF122" s="948" t="s">
        <v>446</v>
      </c>
      <c r="AG122" s="946"/>
      <c r="AH122" s="946"/>
      <c r="AI122" s="946"/>
      <c r="AJ122" s="947"/>
      <c r="AK122" s="948" t="s">
        <v>418</v>
      </c>
      <c r="AL122" s="946"/>
      <c r="AM122" s="946"/>
      <c r="AN122" s="946"/>
      <c r="AO122" s="947"/>
      <c r="AP122" s="949" t="s">
        <v>446</v>
      </c>
      <c r="AQ122" s="950"/>
      <c r="AR122" s="950"/>
      <c r="AS122" s="950"/>
      <c r="AT122" s="951"/>
      <c r="AU122" s="981"/>
      <c r="AV122" s="982"/>
      <c r="AW122" s="982"/>
      <c r="AX122" s="982"/>
      <c r="AY122" s="983"/>
      <c r="AZ122" s="960" t="s">
        <v>486</v>
      </c>
      <c r="BA122" s="952"/>
      <c r="BB122" s="952"/>
      <c r="BC122" s="952"/>
      <c r="BD122" s="952"/>
      <c r="BE122" s="952"/>
      <c r="BF122" s="952"/>
      <c r="BG122" s="952"/>
      <c r="BH122" s="952"/>
      <c r="BI122" s="952"/>
      <c r="BJ122" s="952"/>
      <c r="BK122" s="952"/>
      <c r="BL122" s="952"/>
      <c r="BM122" s="952"/>
      <c r="BN122" s="952"/>
      <c r="BO122" s="952"/>
      <c r="BP122" s="953"/>
      <c r="BQ122" s="986">
        <v>66646466</v>
      </c>
      <c r="BR122" s="987"/>
      <c r="BS122" s="987"/>
      <c r="BT122" s="987"/>
      <c r="BU122" s="987"/>
      <c r="BV122" s="987">
        <v>74641262</v>
      </c>
      <c r="BW122" s="987"/>
      <c r="BX122" s="987"/>
      <c r="BY122" s="987"/>
      <c r="BZ122" s="987"/>
      <c r="CA122" s="987">
        <v>71021021</v>
      </c>
      <c r="CB122" s="987"/>
      <c r="CC122" s="987"/>
      <c r="CD122" s="987"/>
      <c r="CE122" s="987"/>
      <c r="CF122" s="1004">
        <v>248.3</v>
      </c>
      <c r="CG122" s="1005"/>
      <c r="CH122" s="1005"/>
      <c r="CI122" s="1005"/>
      <c r="CJ122" s="1005"/>
      <c r="CK122" s="996"/>
      <c r="CL122" s="997"/>
      <c r="CM122" s="997"/>
      <c r="CN122" s="997"/>
      <c r="CO122" s="998"/>
      <c r="CP122" s="1006" t="s">
        <v>487</v>
      </c>
      <c r="CQ122" s="1007"/>
      <c r="CR122" s="1007"/>
      <c r="CS122" s="1007"/>
      <c r="CT122" s="1007"/>
      <c r="CU122" s="1007"/>
      <c r="CV122" s="1007"/>
      <c r="CW122" s="1007"/>
      <c r="CX122" s="1007"/>
      <c r="CY122" s="1007"/>
      <c r="CZ122" s="1007"/>
      <c r="DA122" s="1007"/>
      <c r="DB122" s="1007"/>
      <c r="DC122" s="1007"/>
      <c r="DD122" s="1007"/>
      <c r="DE122" s="1007"/>
      <c r="DF122" s="1008"/>
      <c r="DG122" s="912">
        <v>248229</v>
      </c>
      <c r="DH122" s="913"/>
      <c r="DI122" s="913"/>
      <c r="DJ122" s="913"/>
      <c r="DK122" s="913"/>
      <c r="DL122" s="913">
        <v>216097</v>
      </c>
      <c r="DM122" s="913"/>
      <c r="DN122" s="913"/>
      <c r="DO122" s="913"/>
      <c r="DP122" s="913"/>
      <c r="DQ122" s="913">
        <v>184706</v>
      </c>
      <c r="DR122" s="913"/>
      <c r="DS122" s="913"/>
      <c r="DT122" s="913"/>
      <c r="DU122" s="913"/>
      <c r="DV122" s="914">
        <v>0.6</v>
      </c>
      <c r="DW122" s="914"/>
      <c r="DX122" s="914"/>
      <c r="DY122" s="914"/>
      <c r="DZ122" s="915"/>
    </row>
    <row r="123" spans="1:130" s="224" customFormat="1" ht="26.25" customHeight="1" x14ac:dyDescent="0.2">
      <c r="A123" s="1044"/>
      <c r="B123" s="936"/>
      <c r="C123" s="909" t="s">
        <v>471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445</v>
      </c>
      <c r="AB123" s="946"/>
      <c r="AC123" s="946"/>
      <c r="AD123" s="946"/>
      <c r="AE123" s="947"/>
      <c r="AF123" s="948" t="s">
        <v>445</v>
      </c>
      <c r="AG123" s="946"/>
      <c r="AH123" s="946"/>
      <c r="AI123" s="946"/>
      <c r="AJ123" s="947"/>
      <c r="AK123" s="948" t="s">
        <v>449</v>
      </c>
      <c r="AL123" s="946"/>
      <c r="AM123" s="946"/>
      <c r="AN123" s="946"/>
      <c r="AO123" s="947"/>
      <c r="AP123" s="949" t="s">
        <v>449</v>
      </c>
      <c r="AQ123" s="950"/>
      <c r="AR123" s="950"/>
      <c r="AS123" s="950"/>
      <c r="AT123" s="951"/>
      <c r="AU123" s="984"/>
      <c r="AV123" s="985"/>
      <c r="AW123" s="985"/>
      <c r="AX123" s="985"/>
      <c r="AY123" s="985"/>
      <c r="AZ123" s="245" t="s">
        <v>187</v>
      </c>
      <c r="BA123" s="245"/>
      <c r="BB123" s="245"/>
      <c r="BC123" s="245"/>
      <c r="BD123" s="245"/>
      <c r="BE123" s="245"/>
      <c r="BF123" s="245"/>
      <c r="BG123" s="245"/>
      <c r="BH123" s="245"/>
      <c r="BI123" s="245"/>
      <c r="BJ123" s="245"/>
      <c r="BK123" s="245"/>
      <c r="BL123" s="245"/>
      <c r="BM123" s="245"/>
      <c r="BN123" s="245"/>
      <c r="BO123" s="964" t="s">
        <v>488</v>
      </c>
      <c r="BP123" s="992"/>
      <c r="BQ123" s="1050">
        <v>76103331</v>
      </c>
      <c r="BR123" s="1051"/>
      <c r="BS123" s="1051"/>
      <c r="BT123" s="1051"/>
      <c r="BU123" s="1051"/>
      <c r="BV123" s="1051">
        <v>86227667</v>
      </c>
      <c r="BW123" s="1051"/>
      <c r="BX123" s="1051"/>
      <c r="BY123" s="1051"/>
      <c r="BZ123" s="1051"/>
      <c r="CA123" s="1051">
        <v>83655640</v>
      </c>
      <c r="CB123" s="1051"/>
      <c r="CC123" s="1051"/>
      <c r="CD123" s="1051"/>
      <c r="CE123" s="1051"/>
      <c r="CF123" s="988"/>
      <c r="CG123" s="989"/>
      <c r="CH123" s="989"/>
      <c r="CI123" s="989"/>
      <c r="CJ123" s="990"/>
      <c r="CK123" s="996"/>
      <c r="CL123" s="997"/>
      <c r="CM123" s="997"/>
      <c r="CN123" s="997"/>
      <c r="CO123" s="998"/>
      <c r="CP123" s="1006" t="s">
        <v>415</v>
      </c>
      <c r="CQ123" s="1007"/>
      <c r="CR123" s="1007"/>
      <c r="CS123" s="1007"/>
      <c r="CT123" s="1007"/>
      <c r="CU123" s="1007"/>
      <c r="CV123" s="1007"/>
      <c r="CW123" s="1007"/>
      <c r="CX123" s="1007"/>
      <c r="CY123" s="1007"/>
      <c r="CZ123" s="1007"/>
      <c r="DA123" s="1007"/>
      <c r="DB123" s="1007"/>
      <c r="DC123" s="1007"/>
      <c r="DD123" s="1007"/>
      <c r="DE123" s="1007"/>
      <c r="DF123" s="1008"/>
      <c r="DG123" s="945" t="s">
        <v>449</v>
      </c>
      <c r="DH123" s="946"/>
      <c r="DI123" s="946"/>
      <c r="DJ123" s="946"/>
      <c r="DK123" s="947"/>
      <c r="DL123" s="948">
        <v>64231</v>
      </c>
      <c r="DM123" s="946"/>
      <c r="DN123" s="946"/>
      <c r="DO123" s="946"/>
      <c r="DP123" s="947"/>
      <c r="DQ123" s="948">
        <v>63113</v>
      </c>
      <c r="DR123" s="946"/>
      <c r="DS123" s="946"/>
      <c r="DT123" s="946"/>
      <c r="DU123" s="947"/>
      <c r="DV123" s="949">
        <v>0.2</v>
      </c>
      <c r="DW123" s="950"/>
      <c r="DX123" s="950"/>
      <c r="DY123" s="950"/>
      <c r="DZ123" s="951"/>
    </row>
    <row r="124" spans="1:130" s="224" customFormat="1" ht="26.25" customHeight="1" thickBot="1" x14ac:dyDescent="0.25">
      <c r="A124" s="1044"/>
      <c r="B124" s="936"/>
      <c r="C124" s="909" t="s">
        <v>475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460</v>
      </c>
      <c r="AB124" s="946"/>
      <c r="AC124" s="946"/>
      <c r="AD124" s="946"/>
      <c r="AE124" s="947"/>
      <c r="AF124" s="948" t="s">
        <v>449</v>
      </c>
      <c r="AG124" s="946"/>
      <c r="AH124" s="946"/>
      <c r="AI124" s="946"/>
      <c r="AJ124" s="947"/>
      <c r="AK124" s="948" t="s">
        <v>449</v>
      </c>
      <c r="AL124" s="946"/>
      <c r="AM124" s="946"/>
      <c r="AN124" s="946"/>
      <c r="AO124" s="947"/>
      <c r="AP124" s="949" t="s">
        <v>460</v>
      </c>
      <c r="AQ124" s="950"/>
      <c r="AR124" s="950"/>
      <c r="AS124" s="950"/>
      <c r="AT124" s="951"/>
      <c r="AU124" s="1046" t="s">
        <v>489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94.7</v>
      </c>
      <c r="BR124" s="1014"/>
      <c r="BS124" s="1014"/>
      <c r="BT124" s="1014"/>
      <c r="BU124" s="1014"/>
      <c r="BV124" s="1014">
        <v>90.3</v>
      </c>
      <c r="BW124" s="1014"/>
      <c r="BX124" s="1014"/>
      <c r="BY124" s="1014"/>
      <c r="BZ124" s="1014"/>
      <c r="CA124" s="1014">
        <v>90.1</v>
      </c>
      <c r="CB124" s="1014"/>
      <c r="CC124" s="1014"/>
      <c r="CD124" s="1014"/>
      <c r="CE124" s="1014"/>
      <c r="CF124" s="1015"/>
      <c r="CG124" s="1016"/>
      <c r="CH124" s="1016"/>
      <c r="CI124" s="1016"/>
      <c r="CJ124" s="1017"/>
      <c r="CK124" s="999"/>
      <c r="CL124" s="999"/>
      <c r="CM124" s="999"/>
      <c r="CN124" s="999"/>
      <c r="CO124" s="1000"/>
      <c r="CP124" s="1006" t="s">
        <v>490</v>
      </c>
      <c r="CQ124" s="1007"/>
      <c r="CR124" s="1007"/>
      <c r="CS124" s="1007"/>
      <c r="CT124" s="1007"/>
      <c r="CU124" s="1007"/>
      <c r="CV124" s="1007"/>
      <c r="CW124" s="1007"/>
      <c r="CX124" s="1007"/>
      <c r="CY124" s="1007"/>
      <c r="CZ124" s="1007"/>
      <c r="DA124" s="1007"/>
      <c r="DB124" s="1007"/>
      <c r="DC124" s="1007"/>
      <c r="DD124" s="1007"/>
      <c r="DE124" s="1007"/>
      <c r="DF124" s="1008"/>
      <c r="DG124" s="991">
        <v>66570</v>
      </c>
      <c r="DH124" s="973"/>
      <c r="DI124" s="973"/>
      <c r="DJ124" s="973"/>
      <c r="DK124" s="974"/>
      <c r="DL124" s="972">
        <v>20384</v>
      </c>
      <c r="DM124" s="973"/>
      <c r="DN124" s="973"/>
      <c r="DO124" s="973"/>
      <c r="DP124" s="974"/>
      <c r="DQ124" s="972">
        <v>29168</v>
      </c>
      <c r="DR124" s="973"/>
      <c r="DS124" s="973"/>
      <c r="DT124" s="973"/>
      <c r="DU124" s="974"/>
      <c r="DV124" s="975">
        <v>0.1</v>
      </c>
      <c r="DW124" s="976"/>
      <c r="DX124" s="976"/>
      <c r="DY124" s="976"/>
      <c r="DZ124" s="977"/>
    </row>
    <row r="125" spans="1:130" s="224" customFormat="1" ht="26.25" customHeight="1" x14ac:dyDescent="0.2">
      <c r="A125" s="1044"/>
      <c r="B125" s="936"/>
      <c r="C125" s="909" t="s">
        <v>477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418</v>
      </c>
      <c r="AB125" s="946"/>
      <c r="AC125" s="946"/>
      <c r="AD125" s="946"/>
      <c r="AE125" s="947"/>
      <c r="AF125" s="948" t="s">
        <v>460</v>
      </c>
      <c r="AG125" s="946"/>
      <c r="AH125" s="946"/>
      <c r="AI125" s="946"/>
      <c r="AJ125" s="947"/>
      <c r="AK125" s="948" t="s">
        <v>449</v>
      </c>
      <c r="AL125" s="946"/>
      <c r="AM125" s="946"/>
      <c r="AN125" s="946"/>
      <c r="AO125" s="947"/>
      <c r="AP125" s="949" t="s">
        <v>446</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491</v>
      </c>
      <c r="CL125" s="994"/>
      <c r="CM125" s="994"/>
      <c r="CN125" s="994"/>
      <c r="CO125" s="995"/>
      <c r="CP125" s="916" t="s">
        <v>492</v>
      </c>
      <c r="CQ125" s="884"/>
      <c r="CR125" s="884"/>
      <c r="CS125" s="884"/>
      <c r="CT125" s="884"/>
      <c r="CU125" s="884"/>
      <c r="CV125" s="884"/>
      <c r="CW125" s="884"/>
      <c r="CX125" s="884"/>
      <c r="CY125" s="884"/>
      <c r="CZ125" s="884"/>
      <c r="DA125" s="884"/>
      <c r="DB125" s="884"/>
      <c r="DC125" s="884"/>
      <c r="DD125" s="884"/>
      <c r="DE125" s="884"/>
      <c r="DF125" s="885"/>
      <c r="DG125" s="917" t="s">
        <v>460</v>
      </c>
      <c r="DH125" s="918"/>
      <c r="DI125" s="918"/>
      <c r="DJ125" s="918"/>
      <c r="DK125" s="918"/>
      <c r="DL125" s="918" t="s">
        <v>446</v>
      </c>
      <c r="DM125" s="918"/>
      <c r="DN125" s="918"/>
      <c r="DO125" s="918"/>
      <c r="DP125" s="918"/>
      <c r="DQ125" s="918" t="s">
        <v>467</v>
      </c>
      <c r="DR125" s="918"/>
      <c r="DS125" s="918"/>
      <c r="DT125" s="918"/>
      <c r="DU125" s="918"/>
      <c r="DV125" s="919" t="s">
        <v>418</v>
      </c>
      <c r="DW125" s="919"/>
      <c r="DX125" s="919"/>
      <c r="DY125" s="919"/>
      <c r="DZ125" s="920"/>
    </row>
    <row r="126" spans="1:130" s="224" customFormat="1" ht="26.25" customHeight="1" thickBot="1" x14ac:dyDescent="0.25">
      <c r="A126" s="1044"/>
      <c r="B126" s="936"/>
      <c r="C126" s="909" t="s">
        <v>479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103919</v>
      </c>
      <c r="AB126" s="946"/>
      <c r="AC126" s="946"/>
      <c r="AD126" s="946"/>
      <c r="AE126" s="947"/>
      <c r="AF126" s="948">
        <v>108140</v>
      </c>
      <c r="AG126" s="946"/>
      <c r="AH126" s="946"/>
      <c r="AI126" s="946"/>
      <c r="AJ126" s="947"/>
      <c r="AK126" s="948">
        <v>97097</v>
      </c>
      <c r="AL126" s="946"/>
      <c r="AM126" s="946"/>
      <c r="AN126" s="946"/>
      <c r="AO126" s="947"/>
      <c r="AP126" s="949">
        <v>0.3</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493</v>
      </c>
      <c r="CQ126" s="910"/>
      <c r="CR126" s="910"/>
      <c r="CS126" s="910"/>
      <c r="CT126" s="910"/>
      <c r="CU126" s="910"/>
      <c r="CV126" s="910"/>
      <c r="CW126" s="910"/>
      <c r="CX126" s="910"/>
      <c r="CY126" s="910"/>
      <c r="CZ126" s="910"/>
      <c r="DA126" s="910"/>
      <c r="DB126" s="910"/>
      <c r="DC126" s="910"/>
      <c r="DD126" s="910"/>
      <c r="DE126" s="910"/>
      <c r="DF126" s="911"/>
      <c r="DG126" s="912" t="s">
        <v>446</v>
      </c>
      <c r="DH126" s="913"/>
      <c r="DI126" s="913"/>
      <c r="DJ126" s="913"/>
      <c r="DK126" s="913"/>
      <c r="DL126" s="913" t="s">
        <v>418</v>
      </c>
      <c r="DM126" s="913"/>
      <c r="DN126" s="913"/>
      <c r="DO126" s="913"/>
      <c r="DP126" s="913"/>
      <c r="DQ126" s="913" t="s">
        <v>418</v>
      </c>
      <c r="DR126" s="913"/>
      <c r="DS126" s="913"/>
      <c r="DT126" s="913"/>
      <c r="DU126" s="913"/>
      <c r="DV126" s="914" t="s">
        <v>449</v>
      </c>
      <c r="DW126" s="914"/>
      <c r="DX126" s="914"/>
      <c r="DY126" s="914"/>
      <c r="DZ126" s="915"/>
    </row>
    <row r="127" spans="1:130" s="224" customFormat="1" ht="26.25" customHeight="1" x14ac:dyDescent="0.2">
      <c r="A127" s="1045"/>
      <c r="B127" s="938"/>
      <c r="C127" s="960" t="s">
        <v>494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246</v>
      </c>
      <c r="AB127" s="946"/>
      <c r="AC127" s="946"/>
      <c r="AD127" s="946"/>
      <c r="AE127" s="947"/>
      <c r="AF127" s="948">
        <v>7</v>
      </c>
      <c r="AG127" s="946"/>
      <c r="AH127" s="946"/>
      <c r="AI127" s="946"/>
      <c r="AJ127" s="947"/>
      <c r="AK127" s="948" t="s">
        <v>446</v>
      </c>
      <c r="AL127" s="946"/>
      <c r="AM127" s="946"/>
      <c r="AN127" s="946"/>
      <c r="AO127" s="947"/>
      <c r="AP127" s="949" t="s">
        <v>449</v>
      </c>
      <c r="AQ127" s="950"/>
      <c r="AR127" s="950"/>
      <c r="AS127" s="950"/>
      <c r="AT127" s="951"/>
      <c r="AU127" s="226"/>
      <c r="AV127" s="226"/>
      <c r="AW127" s="226"/>
      <c r="AX127" s="1018" t="s">
        <v>495</v>
      </c>
      <c r="AY127" s="1019"/>
      <c r="AZ127" s="1019"/>
      <c r="BA127" s="1019"/>
      <c r="BB127" s="1019"/>
      <c r="BC127" s="1019"/>
      <c r="BD127" s="1019"/>
      <c r="BE127" s="1020"/>
      <c r="BF127" s="1021" t="s">
        <v>496</v>
      </c>
      <c r="BG127" s="1019"/>
      <c r="BH127" s="1019"/>
      <c r="BI127" s="1019"/>
      <c r="BJ127" s="1019"/>
      <c r="BK127" s="1019"/>
      <c r="BL127" s="1020"/>
      <c r="BM127" s="1021" t="s">
        <v>497</v>
      </c>
      <c r="BN127" s="1019"/>
      <c r="BO127" s="1019"/>
      <c r="BP127" s="1019"/>
      <c r="BQ127" s="1019"/>
      <c r="BR127" s="1019"/>
      <c r="BS127" s="1020"/>
      <c r="BT127" s="1021" t="s">
        <v>498</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499</v>
      </c>
      <c r="CQ127" s="910"/>
      <c r="CR127" s="910"/>
      <c r="CS127" s="910"/>
      <c r="CT127" s="910"/>
      <c r="CU127" s="910"/>
      <c r="CV127" s="910"/>
      <c r="CW127" s="910"/>
      <c r="CX127" s="910"/>
      <c r="CY127" s="910"/>
      <c r="CZ127" s="910"/>
      <c r="DA127" s="910"/>
      <c r="DB127" s="910"/>
      <c r="DC127" s="910"/>
      <c r="DD127" s="910"/>
      <c r="DE127" s="910"/>
      <c r="DF127" s="911"/>
      <c r="DG127" s="912" t="s">
        <v>467</v>
      </c>
      <c r="DH127" s="913"/>
      <c r="DI127" s="913"/>
      <c r="DJ127" s="913"/>
      <c r="DK127" s="913"/>
      <c r="DL127" s="913" t="s">
        <v>418</v>
      </c>
      <c r="DM127" s="913"/>
      <c r="DN127" s="913"/>
      <c r="DO127" s="913"/>
      <c r="DP127" s="913"/>
      <c r="DQ127" s="913" t="s">
        <v>418</v>
      </c>
      <c r="DR127" s="913"/>
      <c r="DS127" s="913"/>
      <c r="DT127" s="913"/>
      <c r="DU127" s="913"/>
      <c r="DV127" s="914" t="s">
        <v>446</v>
      </c>
      <c r="DW127" s="914"/>
      <c r="DX127" s="914"/>
      <c r="DY127" s="914"/>
      <c r="DZ127" s="915"/>
    </row>
    <row r="128" spans="1:130" s="224" customFormat="1" ht="26.25" customHeight="1" thickBot="1" x14ac:dyDescent="0.25">
      <c r="A128" s="1028" t="s">
        <v>500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501</v>
      </c>
      <c r="X128" s="1030"/>
      <c r="Y128" s="1030"/>
      <c r="Z128" s="1031"/>
      <c r="AA128" s="1032">
        <v>121707</v>
      </c>
      <c r="AB128" s="1033"/>
      <c r="AC128" s="1033"/>
      <c r="AD128" s="1033"/>
      <c r="AE128" s="1034"/>
      <c r="AF128" s="1035">
        <v>104706</v>
      </c>
      <c r="AG128" s="1033"/>
      <c r="AH128" s="1033"/>
      <c r="AI128" s="1033"/>
      <c r="AJ128" s="1034"/>
      <c r="AK128" s="1035">
        <v>100461</v>
      </c>
      <c r="AL128" s="1033"/>
      <c r="AM128" s="1033"/>
      <c r="AN128" s="1033"/>
      <c r="AO128" s="1034"/>
      <c r="AP128" s="1036"/>
      <c r="AQ128" s="1037"/>
      <c r="AR128" s="1037"/>
      <c r="AS128" s="1037"/>
      <c r="AT128" s="1038"/>
      <c r="AU128" s="226"/>
      <c r="AV128" s="226"/>
      <c r="AW128" s="226"/>
      <c r="AX128" s="883" t="s">
        <v>502</v>
      </c>
      <c r="AY128" s="884"/>
      <c r="AZ128" s="884"/>
      <c r="BA128" s="884"/>
      <c r="BB128" s="884"/>
      <c r="BC128" s="884"/>
      <c r="BD128" s="884"/>
      <c r="BE128" s="885"/>
      <c r="BF128" s="1039" t="s">
        <v>418</v>
      </c>
      <c r="BG128" s="1040"/>
      <c r="BH128" s="1040"/>
      <c r="BI128" s="1040"/>
      <c r="BJ128" s="1040"/>
      <c r="BK128" s="1040"/>
      <c r="BL128" s="1041"/>
      <c r="BM128" s="1039">
        <v>11.65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503</v>
      </c>
      <c r="CQ128" s="713"/>
      <c r="CR128" s="713"/>
      <c r="CS128" s="713"/>
      <c r="CT128" s="713"/>
      <c r="CU128" s="713"/>
      <c r="CV128" s="713"/>
      <c r="CW128" s="713"/>
      <c r="CX128" s="713"/>
      <c r="CY128" s="713"/>
      <c r="CZ128" s="713"/>
      <c r="DA128" s="713"/>
      <c r="DB128" s="713"/>
      <c r="DC128" s="713"/>
      <c r="DD128" s="713"/>
      <c r="DE128" s="713"/>
      <c r="DF128" s="1023"/>
      <c r="DG128" s="1024">
        <v>1638</v>
      </c>
      <c r="DH128" s="1025"/>
      <c r="DI128" s="1025"/>
      <c r="DJ128" s="1025"/>
      <c r="DK128" s="1025"/>
      <c r="DL128" s="1025" t="s">
        <v>391</v>
      </c>
      <c r="DM128" s="1025"/>
      <c r="DN128" s="1025"/>
      <c r="DO128" s="1025"/>
      <c r="DP128" s="1025"/>
      <c r="DQ128" s="1025" t="s">
        <v>391</v>
      </c>
      <c r="DR128" s="1025"/>
      <c r="DS128" s="1025"/>
      <c r="DT128" s="1025"/>
      <c r="DU128" s="1025"/>
      <c r="DV128" s="1026" t="s">
        <v>391</v>
      </c>
      <c r="DW128" s="1026"/>
      <c r="DX128" s="1026"/>
      <c r="DY128" s="1026"/>
      <c r="DZ128" s="1027"/>
    </row>
    <row r="129" spans="1:131" s="224" customFormat="1" ht="26.25" customHeight="1" x14ac:dyDescent="0.2">
      <c r="A129" s="921" t="s">
        <v>108</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504</v>
      </c>
      <c r="X129" s="1058"/>
      <c r="Y129" s="1058"/>
      <c r="Z129" s="1059"/>
      <c r="AA129" s="945">
        <v>33259595</v>
      </c>
      <c r="AB129" s="946"/>
      <c r="AC129" s="946"/>
      <c r="AD129" s="946"/>
      <c r="AE129" s="947"/>
      <c r="AF129" s="948">
        <v>34312805</v>
      </c>
      <c r="AG129" s="946"/>
      <c r="AH129" s="946"/>
      <c r="AI129" s="946"/>
      <c r="AJ129" s="947"/>
      <c r="AK129" s="948">
        <v>33838437</v>
      </c>
      <c r="AL129" s="946"/>
      <c r="AM129" s="946"/>
      <c r="AN129" s="946"/>
      <c r="AO129" s="947"/>
      <c r="AP129" s="1060"/>
      <c r="AQ129" s="1061"/>
      <c r="AR129" s="1061"/>
      <c r="AS129" s="1061"/>
      <c r="AT129" s="1062"/>
      <c r="AU129" s="227"/>
      <c r="AV129" s="227"/>
      <c r="AW129" s="227"/>
      <c r="AX129" s="1052" t="s">
        <v>505</v>
      </c>
      <c r="AY129" s="910"/>
      <c r="AZ129" s="910"/>
      <c r="BA129" s="910"/>
      <c r="BB129" s="910"/>
      <c r="BC129" s="910"/>
      <c r="BD129" s="910"/>
      <c r="BE129" s="911"/>
      <c r="BF129" s="1053" t="s">
        <v>446</v>
      </c>
      <c r="BG129" s="1054"/>
      <c r="BH129" s="1054"/>
      <c r="BI129" s="1054"/>
      <c r="BJ129" s="1054"/>
      <c r="BK129" s="1054"/>
      <c r="BL129" s="1055"/>
      <c r="BM129" s="1053">
        <v>16.649999999999999</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506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507</v>
      </c>
      <c r="X130" s="1058"/>
      <c r="Y130" s="1058"/>
      <c r="Z130" s="1059"/>
      <c r="AA130" s="945">
        <v>5002197</v>
      </c>
      <c r="AB130" s="946"/>
      <c r="AC130" s="946"/>
      <c r="AD130" s="946"/>
      <c r="AE130" s="947"/>
      <c r="AF130" s="948">
        <v>5110390</v>
      </c>
      <c r="AG130" s="946"/>
      <c r="AH130" s="946"/>
      <c r="AI130" s="946"/>
      <c r="AJ130" s="947"/>
      <c r="AK130" s="948">
        <v>5230173</v>
      </c>
      <c r="AL130" s="946"/>
      <c r="AM130" s="946"/>
      <c r="AN130" s="946"/>
      <c r="AO130" s="947"/>
      <c r="AP130" s="1060"/>
      <c r="AQ130" s="1061"/>
      <c r="AR130" s="1061"/>
      <c r="AS130" s="1061"/>
      <c r="AT130" s="1062"/>
      <c r="AU130" s="227"/>
      <c r="AV130" s="227"/>
      <c r="AW130" s="227"/>
      <c r="AX130" s="1052" t="s">
        <v>508</v>
      </c>
      <c r="AY130" s="910"/>
      <c r="AZ130" s="910"/>
      <c r="BA130" s="910"/>
      <c r="BB130" s="910"/>
      <c r="BC130" s="910"/>
      <c r="BD130" s="910"/>
      <c r="BE130" s="911"/>
      <c r="BF130" s="1088">
        <v>9.3000000000000007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509</v>
      </c>
      <c r="X131" s="1095"/>
      <c r="Y131" s="1095"/>
      <c r="Z131" s="1096"/>
      <c r="AA131" s="991">
        <v>28257398</v>
      </c>
      <c r="AB131" s="973"/>
      <c r="AC131" s="973"/>
      <c r="AD131" s="973"/>
      <c r="AE131" s="974"/>
      <c r="AF131" s="972">
        <v>29202415</v>
      </c>
      <c r="AG131" s="973"/>
      <c r="AH131" s="973"/>
      <c r="AI131" s="973"/>
      <c r="AJ131" s="974"/>
      <c r="AK131" s="972">
        <v>28608264</v>
      </c>
      <c r="AL131" s="973"/>
      <c r="AM131" s="973"/>
      <c r="AN131" s="973"/>
      <c r="AO131" s="974"/>
      <c r="AP131" s="1097"/>
      <c r="AQ131" s="1098"/>
      <c r="AR131" s="1098"/>
      <c r="AS131" s="1098"/>
      <c r="AT131" s="1099"/>
      <c r="AU131" s="227"/>
      <c r="AV131" s="227"/>
      <c r="AW131" s="227"/>
      <c r="AX131" s="1070" t="s">
        <v>510</v>
      </c>
      <c r="AY131" s="713"/>
      <c r="AZ131" s="713"/>
      <c r="BA131" s="713"/>
      <c r="BB131" s="713"/>
      <c r="BC131" s="713"/>
      <c r="BD131" s="713"/>
      <c r="BE131" s="1023"/>
      <c r="BF131" s="1071">
        <v>90.1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511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512</v>
      </c>
      <c r="W132" s="1081"/>
      <c r="X132" s="1081"/>
      <c r="Y132" s="1081"/>
      <c r="Z132" s="1082"/>
      <c r="AA132" s="1083">
        <v>9.1790263210000003</v>
      </c>
      <c r="AB132" s="1084"/>
      <c r="AC132" s="1084"/>
      <c r="AD132" s="1084"/>
      <c r="AE132" s="1085"/>
      <c r="AF132" s="1086">
        <v>8.9955608120000008</v>
      </c>
      <c r="AG132" s="1084"/>
      <c r="AH132" s="1084"/>
      <c r="AI132" s="1084"/>
      <c r="AJ132" s="1085"/>
      <c r="AK132" s="1086">
        <v>9.7866301849999999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513</v>
      </c>
      <c r="W133" s="1064"/>
      <c r="X133" s="1064"/>
      <c r="Y133" s="1064"/>
      <c r="Z133" s="1065"/>
      <c r="AA133" s="1066">
        <v>9.4</v>
      </c>
      <c r="AB133" s="1067"/>
      <c r="AC133" s="1067"/>
      <c r="AD133" s="1067"/>
      <c r="AE133" s="1068"/>
      <c r="AF133" s="1066">
        <v>9.1999999999999993</v>
      </c>
      <c r="AG133" s="1067"/>
      <c r="AH133" s="1067"/>
      <c r="AI133" s="1067"/>
      <c r="AJ133" s="1068"/>
      <c r="AK133" s="1066">
        <v>9.3000000000000007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hE+I3sqEYF4y26xYbHWjyVPXEj7ud/yjOvaH5VQsOzLOQhXNHk9Oewi1oIjzp834uNiADtUpa9rrB1MioQ59A==" saltValue="+v8TX5GpZudtWl02efFN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514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14wXb4eFP7tiyEL+es3oQhomuek4nWrhOFvhizSPcsFYydueXFz1DSyX/7BW5kLBbtbbKXNI4mquwhFmPP1pg==" saltValue="5paCWWAW0t1qi37x3UztT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4ox7CKn+shqFFOqbPU3xU9CAOsuS9+CFadL654LAQomEFIbbLKzG9gvi31+SQbG3qJVeoE3rUFEsJSB2May5Q==" saltValue="rCELwRhntIXmRFb9uCW8+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515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516</v>
      </c>
      <c r="AL6" s="260"/>
      <c r="AM6" s="260"/>
      <c r="AN6" s="260"/>
    </row>
    <row r="7" spans="1:46" ht="13.5" customHeight="1" x14ac:dyDescent="0.2">
      <c r="A7" s="259"/>
      <c r="AK7" s="262"/>
      <c r="AL7" s="263"/>
      <c r="AM7" s="263"/>
      <c r="AN7" s="264"/>
      <c r="AO7" s="1101" t="s">
        <v>517</v>
      </c>
      <c r="AP7" s="265"/>
      <c r="AQ7" s="266" t="s">
        <v>518</v>
      </c>
      <c r="AR7" s="267"/>
    </row>
    <row r="8" spans="1:46" ht="13" x14ac:dyDescent="0.2">
      <c r="A8" s="259"/>
      <c r="AK8" s="268"/>
      <c r="AL8" s="269"/>
      <c r="AM8" s="269"/>
      <c r="AN8" s="270"/>
      <c r="AO8" s="1102"/>
      <c r="AP8" s="271" t="s">
        <v>519</v>
      </c>
      <c r="AQ8" s="272" t="s">
        <v>520</v>
      </c>
      <c r="AR8" s="273" t="s">
        <v>521</v>
      </c>
    </row>
    <row r="9" spans="1:46" ht="13" x14ac:dyDescent="0.2">
      <c r="A9" s="259"/>
      <c r="AK9" s="1103" t="s">
        <v>522</v>
      </c>
      <c r="AL9" s="1104"/>
      <c r="AM9" s="1104"/>
      <c r="AN9" s="1105"/>
      <c r="AO9" s="274">
        <v>9342578</v>
      </c>
      <c r="AP9" s="274">
        <v>76188</v>
      </c>
      <c r="AQ9" s="275">
        <v>74545</v>
      </c>
      <c r="AR9" s="276">
        <v>2.2000000000000002</v>
      </c>
    </row>
    <row r="10" spans="1:46" ht="13.5" customHeight="1" x14ac:dyDescent="0.2">
      <c r="A10" s="259"/>
      <c r="AK10" s="1103" t="s">
        <v>523</v>
      </c>
      <c r="AL10" s="1104"/>
      <c r="AM10" s="1104"/>
      <c r="AN10" s="1105"/>
      <c r="AO10" s="277">
        <v>1539882</v>
      </c>
      <c r="AP10" s="277">
        <v>12558</v>
      </c>
      <c r="AQ10" s="278">
        <v>6960</v>
      </c>
      <c r="AR10" s="279">
        <v>80.400000000000006</v>
      </c>
    </row>
    <row r="11" spans="1:46" ht="13.5" customHeight="1" x14ac:dyDescent="0.2">
      <c r="A11" s="259"/>
      <c r="AK11" s="1103" t="s">
        <v>524</v>
      </c>
      <c r="AL11" s="1104"/>
      <c r="AM11" s="1104"/>
      <c r="AN11" s="1105"/>
      <c r="AO11" s="277">
        <v>53252</v>
      </c>
      <c r="AP11" s="277">
        <v>434</v>
      </c>
      <c r="AQ11" s="278">
        <v>1657</v>
      </c>
      <c r="AR11" s="279">
        <v>-73.8</v>
      </c>
    </row>
    <row r="12" spans="1:46" ht="13.5" customHeight="1" x14ac:dyDescent="0.2">
      <c r="A12" s="259"/>
      <c r="AK12" s="1103" t="s">
        <v>525</v>
      </c>
      <c r="AL12" s="1104"/>
      <c r="AM12" s="1104"/>
      <c r="AN12" s="1105"/>
      <c r="AO12" s="277" t="s">
        <v>526</v>
      </c>
      <c r="AP12" s="277" t="s">
        <v>526</v>
      </c>
      <c r="AQ12" s="278">
        <v>14</v>
      </c>
      <c r="AR12" s="279" t="s">
        <v>526</v>
      </c>
    </row>
    <row r="13" spans="1:46" ht="13.5" customHeight="1" x14ac:dyDescent="0.2">
      <c r="A13" s="259"/>
      <c r="AK13" s="1103" t="s">
        <v>527</v>
      </c>
      <c r="AL13" s="1104"/>
      <c r="AM13" s="1104"/>
      <c r="AN13" s="1105"/>
      <c r="AO13" s="277">
        <v>365216</v>
      </c>
      <c r="AP13" s="277">
        <v>2978</v>
      </c>
      <c r="AQ13" s="278">
        <v>2261</v>
      </c>
      <c r="AR13" s="279">
        <v>31.7</v>
      </c>
    </row>
    <row r="14" spans="1:46" ht="13.5" customHeight="1" x14ac:dyDescent="0.2">
      <c r="A14" s="259"/>
      <c r="AK14" s="1103" t="s">
        <v>528</v>
      </c>
      <c r="AL14" s="1104"/>
      <c r="AM14" s="1104"/>
      <c r="AN14" s="1105"/>
      <c r="AO14" s="277">
        <v>419560</v>
      </c>
      <c r="AP14" s="277">
        <v>3421</v>
      </c>
      <c r="AQ14" s="278">
        <v>2850</v>
      </c>
      <c r="AR14" s="279">
        <v>20</v>
      </c>
    </row>
    <row r="15" spans="1:46" ht="13.5" customHeight="1" x14ac:dyDescent="0.2">
      <c r="A15" s="259"/>
      <c r="AK15" s="1106" t="s">
        <v>529</v>
      </c>
      <c r="AL15" s="1107"/>
      <c r="AM15" s="1107"/>
      <c r="AN15" s="1108"/>
      <c r="AO15" s="277">
        <v>-959912</v>
      </c>
      <c r="AP15" s="277">
        <v>-7828</v>
      </c>
      <c r="AQ15" s="278">
        <v>-5601</v>
      </c>
      <c r="AR15" s="279">
        <v>39.799999999999997</v>
      </c>
    </row>
    <row r="16" spans="1:46" ht="13" x14ac:dyDescent="0.2">
      <c r="A16" s="259"/>
      <c r="AK16" s="1106" t="s">
        <v>187</v>
      </c>
      <c r="AL16" s="1107"/>
      <c r="AM16" s="1107"/>
      <c r="AN16" s="1108"/>
      <c r="AO16" s="277">
        <v>10760576</v>
      </c>
      <c r="AP16" s="277">
        <v>87752</v>
      </c>
      <c r="AQ16" s="278">
        <v>82686</v>
      </c>
      <c r="AR16" s="279">
        <v>6.1</v>
      </c>
    </row>
    <row r="17" spans="1:46" ht="13" x14ac:dyDescent="0.2">
      <c r="A17" s="259"/>
    </row>
    <row r="18" spans="1:46" ht="13" x14ac:dyDescent="0.2">
      <c r="A18" s="259"/>
      <c r="AQ18" s="280"/>
      <c r="AR18" s="280"/>
    </row>
    <row r="19" spans="1:46" ht="13" x14ac:dyDescent="0.2">
      <c r="A19" s="259"/>
      <c r="AK19" s="255" t="s">
        <v>530</v>
      </c>
    </row>
    <row r="20" spans="1:46" ht="13" x14ac:dyDescent="0.2">
      <c r="A20" s="259"/>
      <c r="AK20" s="281"/>
      <c r="AL20" s="282"/>
      <c r="AM20" s="282"/>
      <c r="AN20" s="283"/>
      <c r="AO20" s="284" t="s">
        <v>531</v>
      </c>
      <c r="AP20" s="285" t="s">
        <v>532</v>
      </c>
      <c r="AQ20" s="286" t="s">
        <v>533</v>
      </c>
      <c r="AR20" s="287"/>
    </row>
    <row r="21" spans="1:46" s="260" customFormat="1" ht="13" x14ac:dyDescent="0.2">
      <c r="A21" s="288"/>
      <c r="AK21" s="1109" t="s">
        <v>534</v>
      </c>
      <c r="AL21" s="1110"/>
      <c r="AM21" s="1110"/>
      <c r="AN21" s="1111"/>
      <c r="AO21" s="289">
        <v>8.1999999999999993</v>
      </c>
      <c r="AP21" s="290">
        <v>7.92</v>
      </c>
      <c r="AQ21" s="291">
        <v>0.28000000000000003</v>
      </c>
      <c r="AS21" s="292"/>
      <c r="AT21" s="288"/>
    </row>
    <row r="22" spans="1:46" s="260" customFormat="1" ht="13" x14ac:dyDescent="0.2">
      <c r="A22" s="288"/>
      <c r="AK22" s="1109" t="s">
        <v>535</v>
      </c>
      <c r="AL22" s="1110"/>
      <c r="AM22" s="1110"/>
      <c r="AN22" s="1111"/>
      <c r="AO22" s="293">
        <v>96.6</v>
      </c>
      <c r="AP22" s="294">
        <v>98.1</v>
      </c>
      <c r="AQ22" s="295">
        <v>-1.5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536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537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538</v>
      </c>
      <c r="AL29" s="260"/>
      <c r="AM29" s="260"/>
      <c r="AN29" s="260"/>
      <c r="AS29" s="302"/>
    </row>
    <row r="30" spans="1:46" ht="13.5" customHeight="1" x14ac:dyDescent="0.2">
      <c r="A30" s="259"/>
      <c r="AK30" s="262"/>
      <c r="AL30" s="263"/>
      <c r="AM30" s="263"/>
      <c r="AN30" s="264"/>
      <c r="AO30" s="1101" t="s">
        <v>517</v>
      </c>
      <c r="AP30" s="265"/>
      <c r="AQ30" s="266" t="s">
        <v>518</v>
      </c>
      <c r="AR30" s="267"/>
    </row>
    <row r="31" spans="1:46" ht="13" x14ac:dyDescent="0.2">
      <c r="A31" s="259"/>
      <c r="AK31" s="268"/>
      <c r="AL31" s="269"/>
      <c r="AM31" s="269"/>
      <c r="AN31" s="270"/>
      <c r="AO31" s="1102"/>
      <c r="AP31" s="271" t="s">
        <v>519</v>
      </c>
      <c r="AQ31" s="272" t="s">
        <v>520</v>
      </c>
      <c r="AR31" s="273" t="s">
        <v>521</v>
      </c>
    </row>
    <row r="32" spans="1:46" ht="27" customHeight="1" x14ac:dyDescent="0.2">
      <c r="A32" s="259"/>
      <c r="AK32" s="1117" t="s">
        <v>539</v>
      </c>
      <c r="AL32" s="1118"/>
      <c r="AM32" s="1118"/>
      <c r="AN32" s="1119"/>
      <c r="AO32" s="303">
        <v>6602086</v>
      </c>
      <c r="AP32" s="303">
        <v>53840</v>
      </c>
      <c r="AQ32" s="304">
        <v>59490</v>
      </c>
      <c r="AR32" s="305">
        <v>-9.5</v>
      </c>
    </row>
    <row r="33" spans="1:46" ht="13.5" customHeight="1" x14ac:dyDescent="0.2">
      <c r="A33" s="259"/>
      <c r="AK33" s="1117" t="s">
        <v>540</v>
      </c>
      <c r="AL33" s="1118"/>
      <c r="AM33" s="1118"/>
      <c r="AN33" s="1119"/>
      <c r="AO33" s="303" t="s">
        <v>526</v>
      </c>
      <c r="AP33" s="303" t="s">
        <v>526</v>
      </c>
      <c r="AQ33" s="304" t="s">
        <v>526</v>
      </c>
      <c r="AR33" s="305" t="s">
        <v>526</v>
      </c>
    </row>
    <row r="34" spans="1:46" ht="27" customHeight="1" x14ac:dyDescent="0.2">
      <c r="A34" s="259"/>
      <c r="AK34" s="1117" t="s">
        <v>541</v>
      </c>
      <c r="AL34" s="1118"/>
      <c r="AM34" s="1118"/>
      <c r="AN34" s="1119"/>
      <c r="AO34" s="303" t="s">
        <v>526</v>
      </c>
      <c r="AP34" s="303" t="s">
        <v>526</v>
      </c>
      <c r="AQ34" s="304">
        <v>23</v>
      </c>
      <c r="AR34" s="305" t="s">
        <v>526</v>
      </c>
    </row>
    <row r="35" spans="1:46" ht="27" customHeight="1" x14ac:dyDescent="0.2">
      <c r="A35" s="259"/>
      <c r="AK35" s="1117" t="s">
        <v>542</v>
      </c>
      <c r="AL35" s="1118"/>
      <c r="AM35" s="1118"/>
      <c r="AN35" s="1119"/>
      <c r="AO35" s="303">
        <v>1260515</v>
      </c>
      <c r="AP35" s="303">
        <v>10279</v>
      </c>
      <c r="AQ35" s="304">
        <v>14537</v>
      </c>
      <c r="AR35" s="305">
        <v>-29.3</v>
      </c>
    </row>
    <row r="36" spans="1:46" ht="27" customHeight="1" x14ac:dyDescent="0.2">
      <c r="A36" s="259"/>
      <c r="AK36" s="1117" t="s">
        <v>543</v>
      </c>
      <c r="AL36" s="1118"/>
      <c r="AM36" s="1118"/>
      <c r="AN36" s="1119"/>
      <c r="AO36" s="303">
        <v>170721</v>
      </c>
      <c r="AP36" s="303">
        <v>1392</v>
      </c>
      <c r="AQ36" s="304">
        <v>1262</v>
      </c>
      <c r="AR36" s="305">
        <v>10.3</v>
      </c>
    </row>
    <row r="37" spans="1:46" ht="13.5" customHeight="1" x14ac:dyDescent="0.2">
      <c r="A37" s="259"/>
      <c r="AK37" s="1117" t="s">
        <v>544</v>
      </c>
      <c r="AL37" s="1118"/>
      <c r="AM37" s="1118"/>
      <c r="AN37" s="1119"/>
      <c r="AO37" s="303">
        <v>97097</v>
      </c>
      <c r="AP37" s="303">
        <v>792</v>
      </c>
      <c r="AQ37" s="304">
        <v>550</v>
      </c>
      <c r="AR37" s="305">
        <v>44</v>
      </c>
    </row>
    <row r="38" spans="1:46" ht="27" customHeight="1" x14ac:dyDescent="0.2">
      <c r="A38" s="259"/>
      <c r="AK38" s="1120" t="s">
        <v>545</v>
      </c>
      <c r="AL38" s="1121"/>
      <c r="AM38" s="1121"/>
      <c r="AN38" s="1122"/>
      <c r="AO38" s="306" t="s">
        <v>526</v>
      </c>
      <c r="AP38" s="306" t="s">
        <v>526</v>
      </c>
      <c r="AQ38" s="307">
        <v>1</v>
      </c>
      <c r="AR38" s="295" t="s">
        <v>526</v>
      </c>
      <c r="AS38" s="302"/>
    </row>
    <row r="39" spans="1:46" ht="13" x14ac:dyDescent="0.2">
      <c r="A39" s="259"/>
      <c r="AK39" s="1120" t="s">
        <v>546</v>
      </c>
      <c r="AL39" s="1121"/>
      <c r="AM39" s="1121"/>
      <c r="AN39" s="1122"/>
      <c r="AO39" s="303">
        <v>-100461</v>
      </c>
      <c r="AP39" s="303">
        <v>-819</v>
      </c>
      <c r="AQ39" s="304">
        <v>-3806</v>
      </c>
      <c r="AR39" s="305">
        <v>-78.5</v>
      </c>
      <c r="AS39" s="302"/>
    </row>
    <row r="40" spans="1:46" ht="27" customHeight="1" x14ac:dyDescent="0.2">
      <c r="A40" s="259"/>
      <c r="AK40" s="1117" t="s">
        <v>547</v>
      </c>
      <c r="AL40" s="1118"/>
      <c r="AM40" s="1118"/>
      <c r="AN40" s="1119"/>
      <c r="AO40" s="303">
        <v>-5230173</v>
      </c>
      <c r="AP40" s="303">
        <v>-42652</v>
      </c>
      <c r="AQ40" s="304">
        <v>-49917</v>
      </c>
      <c r="AR40" s="305">
        <v>-14.6</v>
      </c>
      <c r="AS40" s="302"/>
    </row>
    <row r="41" spans="1:46" ht="13" x14ac:dyDescent="0.2">
      <c r="A41" s="259"/>
      <c r="AK41" s="1123" t="s">
        <v>300</v>
      </c>
      <c r="AL41" s="1124"/>
      <c r="AM41" s="1124"/>
      <c r="AN41" s="1125"/>
      <c r="AO41" s="303">
        <v>2799785</v>
      </c>
      <c r="AP41" s="303">
        <v>22832</v>
      </c>
      <c r="AQ41" s="304">
        <v>22139</v>
      </c>
      <c r="AR41" s="305">
        <v>3.1</v>
      </c>
      <c r="AS41" s="302"/>
    </row>
    <row r="42" spans="1:46" ht="13" x14ac:dyDescent="0.2">
      <c r="A42" s="259"/>
      <c r="AK42" s="308" t="s">
        <v>548</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549</v>
      </c>
    </row>
    <row r="48" spans="1:46" ht="13" x14ac:dyDescent="0.2">
      <c r="A48" s="259"/>
      <c r="AK48" s="313" t="s">
        <v>550</v>
      </c>
      <c r="AL48" s="313"/>
      <c r="AM48" s="313"/>
      <c r="AN48" s="313"/>
      <c r="AO48" s="313"/>
      <c r="AP48" s="313"/>
      <c r="AQ48" s="314"/>
      <c r="AR48" s="313"/>
    </row>
    <row r="49" spans="1:44" ht="13.5" customHeight="1" x14ac:dyDescent="0.2">
      <c r="A49" s="259"/>
      <c r="AK49" s="315"/>
      <c r="AL49" s="316"/>
      <c r="AM49" s="1112" t="s">
        <v>517</v>
      </c>
      <c r="AN49" s="1114" t="s">
        <v>551</v>
      </c>
      <c r="AO49" s="1115"/>
      <c r="AP49" s="1115"/>
      <c r="AQ49" s="1115"/>
      <c r="AR49" s="1116"/>
    </row>
    <row r="50" spans="1:44" ht="13" x14ac:dyDescent="0.2">
      <c r="A50" s="259"/>
      <c r="AK50" s="317"/>
      <c r="AL50" s="318"/>
      <c r="AM50" s="1113"/>
      <c r="AN50" s="319" t="s">
        <v>552</v>
      </c>
      <c r="AO50" s="320" t="s">
        <v>553</v>
      </c>
      <c r="AP50" s="321" t="s">
        <v>554</v>
      </c>
      <c r="AQ50" s="322" t="s">
        <v>555</v>
      </c>
      <c r="AR50" s="323" t="s">
        <v>556</v>
      </c>
    </row>
    <row r="51" spans="1:44" ht="13" x14ac:dyDescent="0.2">
      <c r="A51" s="259"/>
      <c r="AK51" s="315" t="s">
        <v>557</v>
      </c>
      <c r="AL51" s="316"/>
      <c r="AM51" s="324">
        <v>14664356</v>
      </c>
      <c r="AN51" s="325">
        <v>114564</v>
      </c>
      <c r="AO51" s="326">
        <v>1.7</v>
      </c>
      <c r="AP51" s="327">
        <v>66863</v>
      </c>
      <c r="AQ51" s="328">
        <v>-2.6</v>
      </c>
      <c r="AR51" s="329">
        <v>4.3</v>
      </c>
    </row>
    <row r="52" spans="1:44" ht="13" x14ac:dyDescent="0.2">
      <c r="A52" s="259"/>
      <c r="AK52" s="330"/>
      <c r="AL52" s="331" t="s">
        <v>558</v>
      </c>
      <c r="AM52" s="332">
        <v>3252279</v>
      </c>
      <c r="AN52" s="333">
        <v>25408</v>
      </c>
      <c r="AO52" s="334">
        <v>-11.2</v>
      </c>
      <c r="AP52" s="335">
        <v>32770</v>
      </c>
      <c r="AQ52" s="336">
        <v>1.4</v>
      </c>
      <c r="AR52" s="337">
        <v>-12.6</v>
      </c>
    </row>
    <row r="53" spans="1:44" ht="13" x14ac:dyDescent="0.2">
      <c r="A53" s="259"/>
      <c r="AK53" s="315" t="s">
        <v>559</v>
      </c>
      <c r="AL53" s="316"/>
      <c r="AM53" s="324">
        <v>8467044</v>
      </c>
      <c r="AN53" s="325">
        <v>66845</v>
      </c>
      <c r="AO53" s="326">
        <v>-41.7</v>
      </c>
      <c r="AP53" s="327">
        <v>72051</v>
      </c>
      <c r="AQ53" s="328">
        <v>7.8</v>
      </c>
      <c r="AR53" s="329">
        <v>-49.5</v>
      </c>
    </row>
    <row r="54" spans="1:44" ht="13" x14ac:dyDescent="0.2">
      <c r="A54" s="259"/>
      <c r="AK54" s="330"/>
      <c r="AL54" s="331" t="s">
        <v>558</v>
      </c>
      <c r="AM54" s="332">
        <v>4135286</v>
      </c>
      <c r="AN54" s="333">
        <v>32647</v>
      </c>
      <c r="AO54" s="334">
        <v>28.5</v>
      </c>
      <c r="AP54" s="335">
        <v>34140</v>
      </c>
      <c r="AQ54" s="336">
        <v>4.2</v>
      </c>
      <c r="AR54" s="337">
        <v>24.3</v>
      </c>
    </row>
    <row r="55" spans="1:44" ht="13" x14ac:dyDescent="0.2">
      <c r="A55" s="259"/>
      <c r="AK55" s="315" t="s">
        <v>560</v>
      </c>
      <c r="AL55" s="316"/>
      <c r="AM55" s="324">
        <v>7353584</v>
      </c>
      <c r="AN55" s="325">
        <v>58608</v>
      </c>
      <c r="AO55" s="326">
        <v>-12.3</v>
      </c>
      <c r="AP55" s="327">
        <v>72756</v>
      </c>
      <c r="AQ55" s="328">
        <v>1</v>
      </c>
      <c r="AR55" s="329">
        <v>-13.3</v>
      </c>
    </row>
    <row r="56" spans="1:44" ht="13" x14ac:dyDescent="0.2">
      <c r="A56" s="259"/>
      <c r="AK56" s="330"/>
      <c r="AL56" s="331" t="s">
        <v>558</v>
      </c>
      <c r="AM56" s="332">
        <v>4160981</v>
      </c>
      <c r="AN56" s="333">
        <v>33163</v>
      </c>
      <c r="AO56" s="334">
        <v>1.6</v>
      </c>
      <c r="AP56" s="335">
        <v>32117</v>
      </c>
      <c r="AQ56" s="336">
        <v>-5.9</v>
      </c>
      <c r="AR56" s="337">
        <v>7.5</v>
      </c>
    </row>
    <row r="57" spans="1:44" ht="13" x14ac:dyDescent="0.2">
      <c r="A57" s="259"/>
      <c r="AK57" s="315" t="s">
        <v>561</v>
      </c>
      <c r="AL57" s="316"/>
      <c r="AM57" s="324">
        <v>7210093</v>
      </c>
      <c r="AN57" s="325">
        <v>58154</v>
      </c>
      <c r="AO57" s="326">
        <v>-0.8</v>
      </c>
      <c r="AP57" s="327">
        <v>62281</v>
      </c>
      <c r="AQ57" s="328">
        <v>-14.4</v>
      </c>
      <c r="AR57" s="329">
        <v>13.6</v>
      </c>
    </row>
    <row r="58" spans="1:44" ht="13" x14ac:dyDescent="0.2">
      <c r="A58" s="259"/>
      <c r="AK58" s="330"/>
      <c r="AL58" s="331" t="s">
        <v>558</v>
      </c>
      <c r="AM58" s="332">
        <v>4120848</v>
      </c>
      <c r="AN58" s="333">
        <v>33237</v>
      </c>
      <c r="AO58" s="334">
        <v>0.2</v>
      </c>
      <c r="AP58" s="335">
        <v>38152</v>
      </c>
      <c r="AQ58" s="336">
        <v>18.8</v>
      </c>
      <c r="AR58" s="337">
        <v>-18.600000000000001</v>
      </c>
    </row>
    <row r="59" spans="1:44" ht="13" x14ac:dyDescent="0.2">
      <c r="A59" s="259"/>
      <c r="AK59" s="315" t="s">
        <v>562</v>
      </c>
      <c r="AL59" s="316"/>
      <c r="AM59" s="324">
        <v>5518840</v>
      </c>
      <c r="AN59" s="325">
        <v>45006</v>
      </c>
      <c r="AO59" s="326">
        <v>-22.6</v>
      </c>
      <c r="AP59" s="327">
        <v>58940</v>
      </c>
      <c r="AQ59" s="328">
        <v>-5.4</v>
      </c>
      <c r="AR59" s="329">
        <v>-17.2</v>
      </c>
    </row>
    <row r="60" spans="1:44" ht="13" x14ac:dyDescent="0.2">
      <c r="A60" s="259"/>
      <c r="AK60" s="330"/>
      <c r="AL60" s="331" t="s">
        <v>558</v>
      </c>
      <c r="AM60" s="332">
        <v>3216571</v>
      </c>
      <c r="AN60" s="333">
        <v>26231</v>
      </c>
      <c r="AO60" s="334">
        <v>-21.1</v>
      </c>
      <c r="AP60" s="335">
        <v>33486</v>
      </c>
      <c r="AQ60" s="336">
        <v>-12.2</v>
      </c>
      <c r="AR60" s="337">
        <v>-8.9</v>
      </c>
    </row>
    <row r="61" spans="1:44" ht="13" x14ac:dyDescent="0.2">
      <c r="A61" s="259"/>
      <c r="AK61" s="315" t="s">
        <v>563</v>
      </c>
      <c r="AL61" s="338"/>
      <c r="AM61" s="324">
        <v>8642783</v>
      </c>
      <c r="AN61" s="325">
        <v>68635</v>
      </c>
      <c r="AO61" s="326">
        <v>-15.1</v>
      </c>
      <c r="AP61" s="327">
        <v>66578</v>
      </c>
      <c r="AQ61" s="339">
        <v>-2.7</v>
      </c>
      <c r="AR61" s="329">
        <v>-12.4</v>
      </c>
    </row>
    <row r="62" spans="1:44" ht="13" x14ac:dyDescent="0.2">
      <c r="A62" s="259"/>
      <c r="AK62" s="330"/>
      <c r="AL62" s="331" t="s">
        <v>558</v>
      </c>
      <c r="AM62" s="332">
        <v>3777193</v>
      </c>
      <c r="AN62" s="333">
        <v>30137</v>
      </c>
      <c r="AO62" s="334">
        <v>-0.4</v>
      </c>
      <c r="AP62" s="335">
        <v>34133</v>
      </c>
      <c r="AQ62" s="336">
        <v>1.3</v>
      </c>
      <c r="AR62" s="337">
        <v>-1.7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VnYKTJII0qTARF3rhBCAjH+v6dOulgtDyYH0jgEarn4+d6/bqlOTnBgOveMIPZD8g4HPbIu4qeI96cpUpxTRw==" saltValue="D4930qYxeIP+JN2KFE2o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565</v>
      </c>
    </row>
    <row r="121" spans="125:125" ht="13.5" hidden="1" customHeight="1" x14ac:dyDescent="0.2">
      <c r="DU121" s="253"/>
    </row>
  </sheetData>
  <sheetProtection algorithmName="SHA-512" hashValue="c2e3/dewgrhQvEwMrg7JjaPPrHlBDXkl2EG1BW6N3Lofdh5JuXRP+gCoGQgLCZN23Hbyl1TOZ3r25NiDAKuJpA==" saltValue="/Gg44wjt2Wyf5Tm2OR3nU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566</v>
      </c>
    </row>
  </sheetData>
  <sheetProtection algorithmName="SHA-512" hashValue="lC7nvYk+aIDPdU1MXbUQUJYjNRupgsX9mNCDfII6TnTZ3zOgWDIlS1EJqHr0a8qa94HSJ8Q+atgCL8ixa1a8Fg==" saltValue="aAiJdvsQDh7BLADJqU94S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567</v>
      </c>
      <c r="G46" s="8" t="s">
        <v>568</v>
      </c>
      <c r="H46" s="8" t="s">
        <v>569</v>
      </c>
      <c r="I46" s="8" t="s">
        <v>570</v>
      </c>
      <c r="J46" s="9" t="s">
        <v>571</v>
      </c>
    </row>
    <row r="47" spans="2:10" ht="57.75" customHeight="1" x14ac:dyDescent="0.2">
      <c r="B47" s="10"/>
      <c r="C47" s="1126" t="s">
        <v>3</v>
      </c>
      <c r="D47" s="1126"/>
      <c r="E47" s="1127"/>
      <c r="F47" s="11">
        <v>7.12</v>
      </c>
      <c r="G47" s="12">
        <v>7.18</v>
      </c>
      <c r="H47" s="12">
        <v>5.88</v>
      </c>
      <c r="I47" s="12">
        <v>10.07</v>
      </c>
      <c r="J47" s="13">
        <v>10.220000000000001</v>
      </c>
    </row>
    <row r="48" spans="2:10" ht="57.75" customHeight="1" x14ac:dyDescent="0.2">
      <c r="B48" s="14"/>
      <c r="C48" s="1128" t="s">
        <v>4</v>
      </c>
      <c r="D48" s="1128"/>
      <c r="E48" s="1129"/>
      <c r="F48" s="15">
        <v>3.49</v>
      </c>
      <c r="G48" s="16">
        <v>2.1800000000000002</v>
      </c>
      <c r="H48" s="16">
        <v>3.9</v>
      </c>
      <c r="I48" s="16">
        <v>4.46</v>
      </c>
      <c r="J48" s="17">
        <v>4.53</v>
      </c>
    </row>
    <row r="49" spans="2:10" ht="57.75" customHeight="1" thickBot="1" x14ac:dyDescent="0.25">
      <c r="B49" s="18"/>
      <c r="C49" s="1130" t="s">
        <v>5</v>
      </c>
      <c r="D49" s="1130"/>
      <c r="E49" s="1131"/>
      <c r="F49" s="19" t="s">
        <v>572</v>
      </c>
      <c r="G49" s="20" t="s">
        <v>573</v>
      </c>
      <c r="H49" s="20">
        <v>0.66</v>
      </c>
      <c r="I49" s="20">
        <v>5.0599999999999996</v>
      </c>
      <c r="J49" s="21">
        <v>0.02</v>
      </c>
    </row>
    <row r="50" spans="2:10" ht="13" x14ac:dyDescent="0.2"/>
  </sheetData>
  <sheetProtection algorithmName="SHA-512" hashValue="yUXKt/9zQEbeWBXt6DeF2em0czwSChpdcJ9AE9/nCeGvZ7FEI7H73tC2AeLfTNNr1YTPVz+IZqvuo0JhkdmFRg==" saltValue="iKRu2F20usUI9fVZoI1Id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右田　理絵</cp:lastModifiedBy>
  <cp:lastPrinted>2024-03-18T05:13:51Z</cp:lastPrinted>
  <dcterms:created xsi:type="dcterms:W3CDTF">2024-03-14T04:36:54Z</dcterms:created>
  <dcterms:modified xsi:type="dcterms:W3CDTF">2024-09-03T04:45:54Z</dcterms:modified>
  <cp:category/>
</cp:coreProperties>
</file>