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profile\redirect\yuic-116\Desktop\33 氷川町\下水道\"/>
    </mc:Choice>
  </mc:AlternateContent>
  <xr:revisionPtr revIDLastSave="0" documentId="13_ncr:1_{D69252BC-4F9F-47E3-8978-7D15A75AB85E}" xr6:coauthVersionLast="47" xr6:coauthVersionMax="47" xr10:uidLastSave="{00000000-0000-0000-0000-000000000000}"/>
  <workbookProtection workbookAlgorithmName="SHA-512" workbookHashValue="HdzrUAVtcpy5/gL+rUUlvw1nt4ZOjNcjKkTX70RglN26tGlzUaDGp3p4m3WpYaKF1ig2ZZk7w0URdO6CckdYNw==" workbookSaltValue="ICXz/MtwwEYopdiQlc74JA==" workbookSpinCount="100000" lockStructure="1"/>
  <bookViews>
    <workbookView xWindow="-12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R6" i="5"/>
  <c r="Q6" i="5"/>
  <c r="P6" i="5"/>
  <c r="P10" i="4" s="1"/>
  <c r="O6" i="5"/>
  <c r="I10" i="4" s="1"/>
  <c r="N6" i="5"/>
  <c r="M6" i="5"/>
  <c r="AD8" i="4" s="1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E86" i="4"/>
  <c r="AL10" i="4"/>
  <c r="AD10" i="4"/>
  <c r="W10" i="4"/>
  <c r="B10" i="4"/>
  <c r="BB8" i="4"/>
  <c r="AL8" i="4"/>
  <c r="P8" i="4"/>
  <c r="I8" i="4"/>
  <c r="B8" i="4"/>
</calcChain>
</file>

<file path=xl/sharedStrings.xml><?xml version="1.0" encoding="utf-8"?>
<sst xmlns="http://schemas.openxmlformats.org/spreadsheetml/2006/main" count="252" uniqueCount="121">
  <si>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</si>
  <si>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</si>
  <si>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</si>
  <si>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</si>
  <si>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</si>
  <si>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</si>
  <si>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</si>
  <si>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</si>
  <si>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</si>
  <si>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</si>
  <si>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</si>
  <si>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</si>
  <si>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</si>
  <si>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</si>
  <si>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</si>
  <si>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</si>
  <si>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</si>
  <si>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</si>
  <si>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</si>
  <si>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</si>
  <si>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</si>
  <si>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</si>
  <si>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</si>
  <si>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</si>
  <si>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</si>
  <si>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</si>
  <si>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</si>
  <si>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</si>
  <si>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</si>
  <si>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</si>
  <si>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</si>
  <si>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</si>
  <si>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</si>
  <si>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</si>
  <si>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</si>
  <si>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</si>
  <si>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</si>
  <si>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</si>
  <si>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</si>
  <si>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</si>
  <si>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</si>
  <si>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</si>
  <si>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</si>
  <si>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</si>
  <si>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</si>
  <si>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</si>
  <si>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</si>
  <si>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</si>
  <si>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</si>
  <si>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</si>
  <si>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</si>
  <si>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</si>
  <si>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</si>
  <si>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</si>
  <si>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</si>
  <si>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</si>
  <si>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</si>
  <si>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</si>
  <si>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</si>
  <si>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</si>
  <si>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</si>
  <si>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</si>
  <si>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</si>
  <si>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</si>
  <si>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</si>
  <si>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</si>
  <si>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</si>
  <si>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</si>
  <si>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</si>
  <si>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</si>
  <si>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</si>
  <si>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</si>
  <si>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</si>
  <si>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</si>
  <si>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</si>
  <si>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</si>
  <si>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</si>
  <si>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</si>
  <si>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</si>
  <si>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</si>
  <si>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</si>
  <si>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</si>
  <si>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</si>
  <si>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</si>
  <si>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</si>
  <si>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</si>
  <si>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</si>
  <si>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</si>
  <si>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</si>
  <si>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</si>
  <si>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</si>
  <si>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</si>
  <si>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</si>
  <si>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</si>
  <si>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</si>
  <si>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</si>
  <si>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</si>
  <si>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</si>
  <si>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氷川町</t>
  </si>
  <si>
    <t>法非適用</t>
  </si>
  <si>
    <t>下水道事業</t>
  </si>
  <si>
    <t>個別排水処理</t>
  </si>
  <si>
    <t>L2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</si>
  <si>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</si>
  <si>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</si>
  <si>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</si>
  <si>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</si>
  <si>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</si>
  <si>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</si>
  <si>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</si>
  <si>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</si>
  <si>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</si>
  <si>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</si>
  <si>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</si>
  <si>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</si>
  <si>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</si>
  <si>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</si>
  <si>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</si>
  <si>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新規事業の計画はないため、建設費用は生じないが、維持管理に掛かる費用が占めている。
人口減少に比例して下水道使用料の減少が予想される。
維持管理費が賄える事業経営が必須の状況である。</t>
    <rPh sb="47" eb="49">
      <t>ヒレイ</t>
    </rPh>
    <rPh sb="51" eb="54">
      <t>ゲスイドウ</t>
    </rPh>
    <rPh sb="68" eb="70">
      <t>イジ</t>
    </rPh>
    <rPh sb="70" eb="73">
      <t>カンリヒ</t>
    </rPh>
    <rPh sb="74" eb="75">
      <t>マカナ</t>
    </rPh>
    <rPh sb="77" eb="79">
      <t>ジギョウ</t>
    </rPh>
    <rPh sb="79" eb="81">
      <t>ケイエイ</t>
    </rPh>
    <rPh sb="82" eb="84">
      <t>ヒッス</t>
    </rPh>
    <rPh sb="85" eb="87">
      <t>ジョウキョウ</t>
    </rPh>
    <phoneticPr fontId="4"/>
  </si>
  <si>
    <t>H６年度より事業を開始しているため、施設の老朽化が見られるが、定期的に施設の点検・調査を実施し、機能維持に努めている。今後も維持管理を継続的に行う必要がある。</t>
    <phoneticPr fontId="4"/>
  </si>
  <si>
    <t xml:space="preserve">浄化槽の老朽化等により、維持管理費での負担が大きくなっている。
そのため、経費回収率や汚水処理原価の数値に影響を及ぼしている。
</t>
    <rPh sb="4" eb="7">
      <t>ロウキュウカ</t>
    </rPh>
    <rPh sb="7" eb="8">
      <t>トウ</t>
    </rPh>
    <rPh sb="12" eb="14">
      <t>イジ</t>
    </rPh>
    <rPh sb="14" eb="16">
      <t>カンリ</t>
    </rPh>
    <rPh sb="16" eb="17">
      <t>ヒ</t>
    </rPh>
    <rPh sb="19" eb="21">
      <t>フタン</t>
    </rPh>
    <rPh sb="22" eb="23">
      <t>オオ</t>
    </rPh>
    <rPh sb="37" eb="39">
      <t>ケイヒ</t>
    </rPh>
    <rPh sb="39" eb="41">
      <t>カイシュウ</t>
    </rPh>
    <rPh sb="41" eb="42">
      <t>リツ</t>
    </rPh>
    <rPh sb="43" eb="45">
      <t>オスイ</t>
    </rPh>
    <rPh sb="45" eb="47">
      <t>ショリ</t>
    </rPh>
    <rPh sb="47" eb="49">
      <t>ゲンカ</t>
    </rPh>
    <rPh sb="50" eb="52">
      <t>スウチ</t>
    </rPh>
    <rPh sb="53" eb="55">
      <t>エイキョウ</t>
    </rPh>
    <rPh sb="56" eb="57">
      <t>オヨ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</si>
</sst>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1-4DFC-B6DA-0A34B1D8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1-4DFC-B6DA-0A34B1D8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5-4D04-956B-1DA053E0C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50.56</c:v>
                </c:pt>
                <c:pt idx="1">
                  <c:v>47.35</c:v>
                </c:pt>
                <c:pt idx="2">
                  <c:v>46.36</c:v>
                </c:pt>
                <c:pt idx="3">
                  <c:v>46.45</c:v>
                </c:pt>
                <c:pt idx="4">
                  <c:v>45.36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5-4D04-956B-1DA053E0C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96.61</c:v>
                </c:pt>
                <c:pt idx="1">
                  <c:v>96.49</c:v>
                </c:pt>
                <c:pt idx="2">
                  <c:v>96.43</c:v>
                </c:pt>
                <c:pt idx="3">
                  <c:v>96.36</c:v>
                </c:pt>
                <c:pt idx="4">
                  <c:v>96.36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4-47A2-932A-DCF32851D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83.85</c:v>
                </c:pt>
                <c:pt idx="1">
                  <c:v>81.209999999999994</c:v>
                </c:pt>
                <c:pt idx="2">
                  <c:v>83.08</c:v>
                </c:pt>
                <c:pt idx="3">
                  <c:v>82.61</c:v>
                </c:pt>
                <c:pt idx="4">
                  <c:v>82.21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4-47A2-932A-DCF32851D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F-4976-A779-50C54FC1B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F-4976-A779-50C54FC1B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7-4746-8DB5-F03ADA2DD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7-4746-8DB5-F03ADA2DD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6-40F3-B60F-D141E60B5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6-40F3-B60F-D141E60B5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4-4FC8-8877-B2392840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4-4FC8-8877-B2392840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8-42DE-89AE-FA976FEE3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8-42DE-89AE-FA976FEE3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158.27000000000001</c:v>
                </c:pt>
                <c:pt idx="1">
                  <c:v>133.46</c:v>
                </c:pt>
                <c:pt idx="2">
                  <c:v>102.78</c:v>
                </c:pt>
                <c:pt idx="3">
                  <c:v>80.42</c:v>
                </c:pt>
                <c:pt idx="4">
                  <c:v>56.92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3-455B-B784-383C0FE9D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855.65</c:v>
                </c:pt>
                <c:pt idx="1">
                  <c:v>862.99</c:v>
                </c:pt>
                <c:pt idx="2">
                  <c:v>782.91</c:v>
                </c:pt>
                <c:pt idx="3">
                  <c:v>783.21</c:v>
                </c:pt>
                <c:pt idx="4">
                  <c:v>902.04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3-455B-B784-383C0FE9D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27.1</c:v>
                </c:pt>
                <c:pt idx="1">
                  <c:v>28.77</c:v>
                </c:pt>
                <c:pt idx="2">
                  <c:v>42.65</c:v>
                </c:pt>
                <c:pt idx="3">
                  <c:v>43.96</c:v>
                </c:pt>
                <c:pt idx="4">
                  <c:v>47.92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F-4101-BCA4-6C1FADBF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52.23</c:v>
                </c:pt>
                <c:pt idx="1">
                  <c:v>50.06</c:v>
                </c:pt>
                <c:pt idx="2">
                  <c:v>49.38</c:v>
                </c:pt>
                <c:pt idx="3">
                  <c:v>48.53</c:v>
                </c:pt>
                <c:pt idx="4">
                  <c:v>46.11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F-4101-BCA4-6C1FADBF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463.49</c:v>
                </c:pt>
                <c:pt idx="1">
                  <c:v>444.3</c:v>
                </c:pt>
                <c:pt idx="2">
                  <c:v>329.43</c:v>
                </c:pt>
                <c:pt idx="3">
                  <c:v>323.77999999999997</c:v>
                </c:pt>
                <c:pt idx="4">
                  <c:v>332.35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E-485A-8584-8416B8BC0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294.05</c:v>
                </c:pt>
                <c:pt idx="1">
                  <c:v>309.22000000000003</c:v>
                </c:pt>
                <c:pt idx="2">
                  <c:v>316.97000000000003</c:v>
                </c:pt>
                <c:pt idx="3">
                  <c:v>326.17</c:v>
                </c:pt>
                <c:pt idx="4">
                  <c:v>336.93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E-485A-8584-8416B8BC0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【881.57】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【339.86】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N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熊本県　氷川町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法非適用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個別排水処理</v>
      </c>
      <c r="Q8" s="40"/>
      <c r="R8" s="40"/>
      <c r="S8" s="40"/>
      <c r="T8" s="40"/>
      <c r="U8" s="40"/>
      <c r="V8" s="40"/>
      <c r="W8" s="40" t="str">
        <f>データ!L6</f>
        <v>L2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11179</v>
      </c>
      <c r="AM8" s="42"/>
      <c r="AN8" s="42"/>
      <c r="AO8" s="42"/>
      <c r="AP8" s="42"/>
      <c r="AQ8" s="42"/>
      <c r="AR8" s="42"/>
      <c r="AS8" s="42"/>
      <c r="AT8" s="35">
        <f>データ!T6</f>
        <v>33.36</v>
      </c>
      <c r="AU8" s="35"/>
      <c r="AV8" s="35"/>
      <c r="AW8" s="35"/>
      <c r="AX8" s="35"/>
      <c r="AY8" s="35"/>
      <c r="AZ8" s="35"/>
      <c r="BA8" s="35"/>
      <c r="BB8" s="35">
        <f>データ!U6</f>
        <v>335.1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 t="str">
        <f>データ!O6</f>
        <v>該当数値なし</v>
      </c>
      <c r="J10" s="35"/>
      <c r="K10" s="35"/>
      <c r="L10" s="35"/>
      <c r="M10" s="35"/>
      <c r="N10" s="35"/>
      <c r="O10" s="35"/>
      <c r="P10" s="35">
        <f>データ!P6</f>
        <v>0.5</v>
      </c>
      <c r="Q10" s="35"/>
      <c r="R10" s="35"/>
      <c r="S10" s="35"/>
      <c r="T10" s="35"/>
      <c r="U10" s="35"/>
      <c r="V10" s="35"/>
      <c r="W10" s="35">
        <f>データ!Q6</f>
        <v>100</v>
      </c>
      <c r="X10" s="35"/>
      <c r="Y10" s="35"/>
      <c r="Z10" s="35"/>
      <c r="AA10" s="35"/>
      <c r="AB10" s="35"/>
      <c r="AC10" s="35"/>
      <c r="AD10" s="42">
        <f>データ!R6</f>
        <v>3200</v>
      </c>
      <c r="AE10" s="42"/>
      <c r="AF10" s="42"/>
      <c r="AG10" s="42"/>
      <c r="AH10" s="42"/>
      <c r="AI10" s="42"/>
      <c r="AJ10" s="42"/>
      <c r="AK10" s="2"/>
      <c r="AL10" s="42">
        <f>データ!V6</f>
        <v>55</v>
      </c>
      <c r="AM10" s="42"/>
      <c r="AN10" s="42"/>
      <c r="AO10" s="42"/>
      <c r="AP10" s="42"/>
      <c r="AQ10" s="42"/>
      <c r="AR10" s="42"/>
      <c r="AS10" s="42"/>
      <c r="AT10" s="35">
        <f>データ!W6</f>
        <v>0.01</v>
      </c>
      <c r="AU10" s="35"/>
      <c r="AV10" s="35"/>
      <c r="AW10" s="35"/>
      <c r="AX10" s="35"/>
      <c r="AY10" s="35"/>
      <c r="AZ10" s="35"/>
      <c r="BA10" s="35"/>
      <c r="BB10" s="35">
        <f>データ!X6</f>
        <v>5500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120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119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118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【881.57】</v>
      </c>
      <c r="I86" s="12" t="str">
        <f>データ!CA6</f>
        <v>【46.46】</v>
      </c>
      <c r="J86" s="12" t="str">
        <f>データ!CL6</f>
        <v>【339.86】</v>
      </c>
      <c r="K86" s="12" t="str">
        <f>データ!CW6</f>
        <v>【45.78】</v>
      </c>
      <c r="L86" s="12" t="str">
        <f>データ!DH6</f>
        <v>【81.82】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M3nge5Ys20ZpggvnXOkchq2yBgNCv67DnAPzVxkXfpf04cBnUvGPOjCCKh3zPqgq1ewR9XpwVGNawCN3Jgc1Nw==" saltValue="PcWFyuOl3fVwruuVh4LdN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434680</v>
      </c>
      <c r="D6" s="19">
        <f t="shared" si="3"/>
        <v>47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熊本県　氷川町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0.5</v>
      </c>
      <c r="Q6" s="20">
        <f t="shared" si="3"/>
        <v>100</v>
      </c>
      <c r="R6" s="20">
        <f t="shared" si="3"/>
        <v>3200</v>
      </c>
      <c r="S6" s="20">
        <f t="shared" si="3"/>
        <v>11179</v>
      </c>
      <c r="T6" s="20">
        <f t="shared" si="3"/>
        <v>33.36</v>
      </c>
      <c r="U6" s="20">
        <f t="shared" si="3"/>
        <v>335.1</v>
      </c>
      <c r="V6" s="20">
        <f t="shared" si="3"/>
        <v>55</v>
      </c>
      <c r="W6" s="20">
        <f t="shared" si="3"/>
        <v>0.01</v>
      </c>
      <c r="X6" s="20">
        <f t="shared" si="3"/>
        <v>5500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158.27000000000001</v>
      </c>
      <c r="BG6" s="21">
        <f t="shared" ref="BG6:BO6" si="7">IF(BG7="",NA(),BG7)</f>
        <v>133.46</v>
      </c>
      <c r="BH6" s="21">
        <f t="shared" si="7"/>
        <v>102.78</v>
      </c>
      <c r="BI6" s="21">
        <f t="shared" si="7"/>
        <v>80.42</v>
      </c>
      <c r="BJ6" s="21">
        <f t="shared" si="7"/>
        <v>56.92</v>
      </c>
      <c r="BK6" s="21">
        <f t="shared" si="7"/>
        <v>855.65</v>
      </c>
      <c r="BL6" s="21">
        <f t="shared" si="7"/>
        <v>862.99</v>
      </c>
      <c r="BM6" s="21">
        <f t="shared" si="7"/>
        <v>782.91</v>
      </c>
      <c r="BN6" s="21">
        <f t="shared" si="7"/>
        <v>783.21</v>
      </c>
      <c r="BO6" s="21">
        <f t="shared" si="7"/>
        <v>902.04</v>
      </c>
      <c r="BP6" s="20" t="str">
        <f>IF(BP7="","",IF(BP7="-","【-】","【"&amp;SUBSTITUTE(TEXT(BP7,"#,##0.00"),"-","△")&amp;"】"))</f>
        <v>【881.57】</v>
      </c>
      <c r="BQ6" s="21">
        <f>IF(BQ7="",NA(),BQ7)</f>
        <v>27.1</v>
      </c>
      <c r="BR6" s="21">
        <f t="shared" ref="BR6:BZ6" si="8">IF(BR7="",NA(),BR7)</f>
        <v>28.77</v>
      </c>
      <c r="BS6" s="21">
        <f t="shared" si="8"/>
        <v>42.65</v>
      </c>
      <c r="BT6" s="21">
        <f t="shared" si="8"/>
        <v>43.96</v>
      </c>
      <c r="BU6" s="21">
        <f t="shared" si="8"/>
        <v>47.92</v>
      </c>
      <c r="BV6" s="21">
        <f t="shared" si="8"/>
        <v>52.23</v>
      </c>
      <c r="BW6" s="21">
        <f t="shared" si="8"/>
        <v>50.06</v>
      </c>
      <c r="BX6" s="21">
        <f t="shared" si="8"/>
        <v>49.38</v>
      </c>
      <c r="BY6" s="21">
        <f t="shared" si="8"/>
        <v>48.53</v>
      </c>
      <c r="BZ6" s="21">
        <f t="shared" si="8"/>
        <v>46.11</v>
      </c>
      <c r="CA6" s="20" t="str">
        <f>IF(CA7="","",IF(CA7="-","【-】","【"&amp;SUBSTITUTE(TEXT(CA7,"#,##0.00"),"-","△")&amp;"】"))</f>
        <v>【46.46】</v>
      </c>
      <c r="CB6" s="21">
        <f>IF(CB7="",NA(),CB7)</f>
        <v>463.49</v>
      </c>
      <c r="CC6" s="21">
        <f t="shared" ref="CC6:CK6" si="9">IF(CC7="",NA(),CC7)</f>
        <v>444.3</v>
      </c>
      <c r="CD6" s="21">
        <f t="shared" si="9"/>
        <v>329.43</v>
      </c>
      <c r="CE6" s="21">
        <f t="shared" si="9"/>
        <v>323.77999999999997</v>
      </c>
      <c r="CF6" s="21">
        <f t="shared" si="9"/>
        <v>332.35</v>
      </c>
      <c r="CG6" s="21">
        <f t="shared" si="9"/>
        <v>294.05</v>
      </c>
      <c r="CH6" s="21">
        <f t="shared" si="9"/>
        <v>309.22000000000003</v>
      </c>
      <c r="CI6" s="21">
        <f t="shared" si="9"/>
        <v>316.97000000000003</v>
      </c>
      <c r="CJ6" s="21">
        <f t="shared" si="9"/>
        <v>326.17</v>
      </c>
      <c r="CK6" s="21">
        <f t="shared" si="9"/>
        <v>336.93</v>
      </c>
      <c r="CL6" s="20" t="str">
        <f>IF(CL7="","",IF(CL7="-","【-】","【"&amp;SUBSTITUTE(TEXT(CL7,"#,##0.00"),"-","△")&amp;"】"))</f>
        <v>【339.86】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50.56</v>
      </c>
      <c r="CS6" s="21">
        <f t="shared" si="10"/>
        <v>47.35</v>
      </c>
      <c r="CT6" s="21">
        <f t="shared" si="10"/>
        <v>46.36</v>
      </c>
      <c r="CU6" s="21">
        <f t="shared" si="10"/>
        <v>46.45</v>
      </c>
      <c r="CV6" s="21">
        <f t="shared" si="10"/>
        <v>45.36</v>
      </c>
      <c r="CW6" s="20" t="str">
        <f>IF(CW7="","",IF(CW7="-","【-】","【"&amp;SUBSTITUTE(TEXT(CW7,"#,##0.00"),"-","△")&amp;"】"))</f>
        <v>【45.78】</v>
      </c>
      <c r="CX6" s="21">
        <f>IF(CX7="",NA(),CX7)</f>
        <v>96.61</v>
      </c>
      <c r="CY6" s="21">
        <f t="shared" ref="CY6:DG6" si="11">IF(CY7="",NA(),CY7)</f>
        <v>96.49</v>
      </c>
      <c r="CZ6" s="21">
        <f t="shared" si="11"/>
        <v>96.43</v>
      </c>
      <c r="DA6" s="21">
        <f t="shared" si="11"/>
        <v>96.36</v>
      </c>
      <c r="DB6" s="21">
        <f t="shared" si="11"/>
        <v>96.36</v>
      </c>
      <c r="DC6" s="21">
        <f t="shared" si="11"/>
        <v>83.85</v>
      </c>
      <c r="DD6" s="21">
        <f t="shared" si="11"/>
        <v>81.209999999999994</v>
      </c>
      <c r="DE6" s="21">
        <f t="shared" si="11"/>
        <v>83.08</v>
      </c>
      <c r="DF6" s="21">
        <f t="shared" si="11"/>
        <v>82.61</v>
      </c>
      <c r="DG6" s="21">
        <f t="shared" si="11"/>
        <v>82.21</v>
      </c>
      <c r="DH6" s="20" t="str">
        <f>IF(DH7="","",IF(DH7="-","【-】","【"&amp;SUBSTITUTE(TEXT(DH7,"#,##0.00"),"-","△")&amp;"】"))</f>
        <v>【81.82】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2022</v>
      </c>
      <c r="C7" s="23">
        <v>434680</v>
      </c>
      <c r="D7" s="23">
        <v>47</v>
      </c>
      <c r="E7" s="23">
        <v>18</v>
      </c>
      <c r="F7" s="23">
        <v>1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0.5</v>
      </c>
      <c r="Q7" s="24">
        <v>100</v>
      </c>
      <c r="R7" s="24">
        <v>3200</v>
      </c>
      <c r="S7" s="24">
        <v>11179</v>
      </c>
      <c r="T7" s="24">
        <v>33.36</v>
      </c>
      <c r="U7" s="24">
        <v>335.1</v>
      </c>
      <c r="V7" s="24">
        <v>55</v>
      </c>
      <c r="W7" s="24">
        <v>0.01</v>
      </c>
      <c r="X7" s="24">
        <v>5500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158.27000000000001</v>
      </c>
      <c r="BG7" s="24">
        <v>133.46</v>
      </c>
      <c r="BH7" s="24">
        <v>102.78</v>
      </c>
      <c r="BI7" s="24">
        <v>80.42</v>
      </c>
      <c r="BJ7" s="24">
        <v>56.92</v>
      </c>
      <c r="BK7" s="24">
        <v>855.65</v>
      </c>
      <c r="BL7" s="24">
        <v>862.99</v>
      </c>
      <c r="BM7" s="24">
        <v>782.91</v>
      </c>
      <c r="BN7" s="24">
        <v>783.21</v>
      </c>
      <c r="BO7" s="24">
        <v>902.04</v>
      </c>
      <c r="BP7" s="24">
        <v>881.57</v>
      </c>
      <c r="BQ7" s="24">
        <v>27.1</v>
      </c>
      <c r="BR7" s="24">
        <v>28.77</v>
      </c>
      <c r="BS7" s="24">
        <v>42.65</v>
      </c>
      <c r="BT7" s="24">
        <v>43.96</v>
      </c>
      <c r="BU7" s="24">
        <v>47.92</v>
      </c>
      <c r="BV7" s="24">
        <v>52.23</v>
      </c>
      <c r="BW7" s="24">
        <v>50.06</v>
      </c>
      <c r="BX7" s="24">
        <v>49.38</v>
      </c>
      <c r="BY7" s="24">
        <v>48.53</v>
      </c>
      <c r="BZ7" s="24">
        <v>46.11</v>
      </c>
      <c r="CA7" s="24">
        <v>46.46</v>
      </c>
      <c r="CB7" s="24">
        <v>463.49</v>
      </c>
      <c r="CC7" s="24">
        <v>444.3</v>
      </c>
      <c r="CD7" s="24">
        <v>329.43</v>
      </c>
      <c r="CE7" s="24">
        <v>323.77999999999997</v>
      </c>
      <c r="CF7" s="24">
        <v>332.35</v>
      </c>
      <c r="CG7" s="24">
        <v>294.05</v>
      </c>
      <c r="CH7" s="24">
        <v>309.22000000000003</v>
      </c>
      <c r="CI7" s="24">
        <v>316.97000000000003</v>
      </c>
      <c r="CJ7" s="24">
        <v>326.17</v>
      </c>
      <c r="CK7" s="24">
        <v>336.93</v>
      </c>
      <c r="CL7" s="24">
        <v>339.86</v>
      </c>
      <c r="CM7" s="24" t="s">
        <v>104</v>
      </c>
      <c r="CN7" s="24" t="s">
        <v>104</v>
      </c>
      <c r="CO7" s="24" t="s">
        <v>104</v>
      </c>
      <c r="CP7" s="24" t="s">
        <v>104</v>
      </c>
      <c r="CQ7" s="24" t="s">
        <v>104</v>
      </c>
      <c r="CR7" s="24">
        <v>50.56</v>
      </c>
      <c r="CS7" s="24">
        <v>47.35</v>
      </c>
      <c r="CT7" s="24">
        <v>46.36</v>
      </c>
      <c r="CU7" s="24">
        <v>46.45</v>
      </c>
      <c r="CV7" s="24">
        <v>45.36</v>
      </c>
      <c r="CW7" s="24">
        <v>45.78</v>
      </c>
      <c r="CX7" s="24">
        <v>96.61</v>
      </c>
      <c r="CY7" s="24">
        <v>96.49</v>
      </c>
      <c r="CZ7" s="24">
        <v>96.43</v>
      </c>
      <c r="DA7" s="24">
        <v>96.36</v>
      </c>
      <c r="DB7" s="24">
        <v>96.36</v>
      </c>
      <c r="DC7" s="24">
        <v>83.85</v>
      </c>
      <c r="DD7" s="24">
        <v>81.209999999999994</v>
      </c>
      <c r="DE7" s="24">
        <v>83.08</v>
      </c>
      <c r="DF7" s="24">
        <v>82.61</v>
      </c>
      <c r="DG7" s="24">
        <v>82.21</v>
      </c>
      <c r="DH7" s="24">
        <v>81.819999999999993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115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黒田陽一</cp:lastModifiedBy>
  <dcterms:created xsi:type="dcterms:W3CDTF">2023-12-12T03:02:25Z</dcterms:created>
  <dcterms:modified xsi:type="dcterms:W3CDTF">2024-01-19T02:25:32Z</dcterms:modified>
  <cp:category/>
</cp:coreProperties>
</file>