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26.132\_NAS_Media\令和５年度\07 公営企業総括\20 経営比較分析表（R4年度決算）★\05 市町村等→県　\22 南小国町\下水道\"/>
    </mc:Choice>
  </mc:AlternateContent>
  <workbookProtection workbookAlgorithmName="SHA-512" workbookHashValue="VB/LwBlUz4u6zGnUdB3bzqscGmOpbTzuNc8JsZTM0DpUdlh1Om/KUD6Cu0onXl8NhfJ/PyZCiRchyJKC0MrOvg==" workbookSaltValue="U6XUy/9G4jnRdwhEeArUug==" workbookSpinCount="100000" lockStructure="1"/>
  <bookViews>
    <workbookView xWindow="0" yWindow="0" windowWidth="28800" windowHeight="1173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AD10" i="4"/>
  <c r="W10" i="4"/>
  <c r="I10" i="4"/>
  <c r="B10" i="4"/>
  <c r="BB8" i="4"/>
  <c r="AL8" i="4"/>
  <c r="AD8" i="4"/>
  <c r="P8" i="4"/>
  <c r="I8" i="4"/>
  <c r="B8" i="4"/>
</calcChain>
</file>

<file path=xl/sharedStrings.xml><?xml version="1.0" encoding="utf-8"?>
<sst xmlns="http://schemas.openxmlformats.org/spreadsheetml/2006/main" count="247" uniqueCount="119">
  <si>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</si>
  <si>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</si>
  <si>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</si>
  <si>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</si>
  <si>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</si>
  <si>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</si>
  <si>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</si>
  <si>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</si>
  <si>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</si>
  <si>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</si>
  <si>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</si>
  <si>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</si>
  <si>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</si>
  <si>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</si>
  <si>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</si>
  <si>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</si>
  <si>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</si>
  <si>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</si>
  <si>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</si>
  <si>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</si>
  <si>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</si>
  <si>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</si>
  <si>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</si>
  <si>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</si>
  <si>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</si>
  <si>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</si>
  <si>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</si>
  <si>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</si>
  <si>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</si>
  <si>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</si>
  <si>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</si>
  <si>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</si>
  <si>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</si>
  <si>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</si>
  <si>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</si>
  <si>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</si>
  <si>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</si>
  <si>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</si>
  <si>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</si>
  <si>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</si>
  <si>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</si>
  <si>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</si>
  <si>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</si>
  <si>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</si>
  <si>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</si>
  <si>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</si>
  <si>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</si>
  <si>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</si>
  <si>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</si>
  <si>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</si>
  <si>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</si>
  <si>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</si>
  <si>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</si>
  <si>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</si>
  <si>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</si>
  <si>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</si>
  <si>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</si>
  <si>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</si>
  <si>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</si>
  <si>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</si>
  <si>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</si>
  <si>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</si>
  <si>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</si>
  <si>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</si>
  <si>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</si>
  <si>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</si>
  <si>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</si>
  <si>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</si>
  <si>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</si>
  <si>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</si>
  <si>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</si>
  <si>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</si>
  <si>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</si>
  <si>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</si>
  <si>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</si>
  <si>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</si>
  <si>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</si>
  <si>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</si>
  <si>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</si>
  <si>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</si>
  <si>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</si>
  <si>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</si>
  <si>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</si>
  <si>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</si>
  <si>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</si>
  <si>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</si>
  <si>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</si>
  <si>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</si>
  <si>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</si>
  <si>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</si>
  <si>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</si>
  <si>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</si>
  <si>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</si>
  <si>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</si>
  <si>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</si>
  <si>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</si>
  <si>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</si>
  <si>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</si>
  <si>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南小国町</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</si>
  <si>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</si>
  <si>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</si>
  <si>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</si>
  <si>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</si>
  <si>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</si>
  <si>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</si>
  <si>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</si>
  <si>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</si>
  <si>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</si>
  <si>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</si>
  <si>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</si>
  <si>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</si>
  <si>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</si>
  <si>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</si>
  <si>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</si>
  <si>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</si>
  <si>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</si>
  <si>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浄化槽は住居建築時に設置されている現状で、耐用年数はあるが改築や建替えまで更新を行うことは稀であり、新築工事の際に適正な管理を行うことによる延命対策と、延命対策計画を中心とした長寿命化計画の策定につながるよう維持管理上の補修対策に取組んでいる。</t>
    <rPh sb="0" eb="3">
      <t>ジョウカソウ</t>
    </rPh>
    <rPh sb="4" eb="6">
      <t>ジュウキョ</t>
    </rPh>
    <rPh sb="6" eb="9">
      <t>ケンチクジ</t>
    </rPh>
    <rPh sb="10" eb="12">
      <t>セッチ</t>
    </rPh>
    <rPh sb="17" eb="19">
      <t>ゲンジョウ</t>
    </rPh>
    <rPh sb="21" eb="25">
      <t>タイヨウネンスウ</t>
    </rPh>
    <rPh sb="29" eb="31">
      <t>カイチク</t>
    </rPh>
    <rPh sb="32" eb="33">
      <t>タ</t>
    </rPh>
    <rPh sb="33" eb="34">
      <t>カ</t>
    </rPh>
    <rPh sb="37" eb="39">
      <t>コウシン</t>
    </rPh>
    <rPh sb="40" eb="41">
      <t>オコナ</t>
    </rPh>
    <rPh sb="45" eb="46">
      <t>マレ</t>
    </rPh>
    <rPh sb="50" eb="54">
      <t>シンチクコウジ</t>
    </rPh>
    <rPh sb="55" eb="56">
      <t>サイ</t>
    </rPh>
    <rPh sb="57" eb="59">
      <t>テキセイ</t>
    </rPh>
    <rPh sb="60" eb="62">
      <t>カンリ</t>
    </rPh>
    <rPh sb="63" eb="64">
      <t>オコナ</t>
    </rPh>
    <rPh sb="70" eb="72">
      <t>エンメイ</t>
    </rPh>
    <rPh sb="72" eb="74">
      <t>タイサク</t>
    </rPh>
    <rPh sb="76" eb="80">
      <t>エンメイタイサク</t>
    </rPh>
    <rPh sb="80" eb="82">
      <t>ケイカク</t>
    </rPh>
    <rPh sb="83" eb="85">
      <t>チュウシン</t>
    </rPh>
    <rPh sb="88" eb="90">
      <t>チョウジュ</t>
    </rPh>
    <rPh sb="90" eb="91">
      <t>イノチ</t>
    </rPh>
    <rPh sb="91" eb="92">
      <t>カ</t>
    </rPh>
    <rPh sb="92" eb="94">
      <t>ケイカク</t>
    </rPh>
    <rPh sb="95" eb="97">
      <t>サクテイ</t>
    </rPh>
    <rPh sb="104" eb="108">
      <t>イジカンリ</t>
    </rPh>
    <phoneticPr fontId="4"/>
  </si>
  <si>
    <t>経費回収率が微増し、汚水処理原価も類似類似団体平均値を大きく下回っている水準で推移していることから、比較的安定した経営状況になっていると考えられるが、収入増加につながる取組みも検討する必要があると考えられる。　　　　　　　　　　　また、更新計画を策定することで、維持管理費等の投資計画の見直しを含め長寿命化計画の策定を目指す必要があると考えられる.</t>
    <rPh sb="0" eb="5">
      <t>ケイヒカイシュウリツ</t>
    </rPh>
    <rPh sb="6" eb="8">
      <t>ビゾウ</t>
    </rPh>
    <rPh sb="10" eb="14">
      <t>オスイショリ</t>
    </rPh>
    <rPh sb="14" eb="16">
      <t>ゲンカ</t>
    </rPh>
    <rPh sb="17" eb="19">
      <t>ルイジ</t>
    </rPh>
    <rPh sb="19" eb="23">
      <t>ルイジダンタイ</t>
    </rPh>
    <rPh sb="23" eb="26">
      <t>ヘイキンチ</t>
    </rPh>
    <rPh sb="27" eb="28">
      <t>オオ</t>
    </rPh>
    <rPh sb="30" eb="32">
      <t>シタマワ</t>
    </rPh>
    <rPh sb="36" eb="38">
      <t>スイジュン</t>
    </rPh>
    <rPh sb="39" eb="41">
      <t>スイイ</t>
    </rPh>
    <rPh sb="50" eb="55">
      <t>ヒカクテキアンテイ</t>
    </rPh>
    <rPh sb="57" eb="61">
      <t>ケイエイジョウキョウ</t>
    </rPh>
    <rPh sb="68" eb="69">
      <t>カンガ</t>
    </rPh>
    <rPh sb="75" eb="79">
      <t>シュウニュウゾウカ</t>
    </rPh>
    <rPh sb="84" eb="85">
      <t>ト</t>
    </rPh>
    <rPh sb="85" eb="86">
      <t>ク</t>
    </rPh>
    <rPh sb="88" eb="90">
      <t>ケントウ</t>
    </rPh>
    <rPh sb="92" eb="94">
      <t>ヒツヨウ</t>
    </rPh>
    <rPh sb="98" eb="99">
      <t>カンガ</t>
    </rPh>
    <rPh sb="118" eb="122">
      <t>コウシンケイカク</t>
    </rPh>
    <rPh sb="123" eb="125">
      <t>サクテイ</t>
    </rPh>
    <phoneticPr fontId="4"/>
  </si>
  <si>
    <t>収益的収支比率、経費回収率ともに微増となっている。汚水処理原価は類似団体平均値との比較において大きく下回っている現状値を推移していることから、比較的安定した経営状況となっていると考えられる。　　　　　　　　　　　　　　　　　　　　　また、収入増加につながる取組みも必要であると考えるが、特定環境保全公共下水道事業及び農業集落排水事業の料金との整合性をとっているために、料金設定の変更は現在のところ困難であると考えられる。</t>
    <rPh sb="0" eb="3">
      <t>シュウエキテキ</t>
    </rPh>
    <rPh sb="3" eb="5">
      <t>シュウシ</t>
    </rPh>
    <rPh sb="5" eb="7">
      <t>ヒリツ</t>
    </rPh>
    <rPh sb="8" eb="13">
      <t>ケイヒカイシュウリツ</t>
    </rPh>
    <rPh sb="16" eb="18">
      <t>ビゾウ</t>
    </rPh>
    <rPh sb="25" eb="27">
      <t>オスイ</t>
    </rPh>
    <rPh sb="27" eb="31">
      <t>ショリゲンカ</t>
    </rPh>
    <rPh sb="32" eb="36">
      <t>ルイジダンタイ</t>
    </rPh>
    <rPh sb="36" eb="39">
      <t>ヘイキンチ</t>
    </rPh>
    <rPh sb="41" eb="43">
      <t>ヒカク</t>
    </rPh>
    <rPh sb="47" eb="48">
      <t>オオ</t>
    </rPh>
    <rPh sb="50" eb="52">
      <t>シタマワ</t>
    </rPh>
    <rPh sb="56" eb="58">
      <t>ゲンジョウ</t>
    </rPh>
    <rPh sb="58" eb="59">
      <t>アタイ</t>
    </rPh>
    <rPh sb="60" eb="62">
      <t>スイイ</t>
    </rPh>
    <rPh sb="71" eb="74">
      <t>ヒカクテキ</t>
    </rPh>
    <rPh sb="74" eb="76">
      <t>アンテイ</t>
    </rPh>
    <rPh sb="78" eb="82">
      <t>ケイエイジョウキョウ</t>
    </rPh>
    <rPh sb="89" eb="90">
      <t>カンガ</t>
    </rPh>
    <rPh sb="119" eb="123">
      <t>シュウニュウゾウカ</t>
    </rPh>
    <rPh sb="128" eb="129">
      <t>ト</t>
    </rPh>
    <rPh sb="129" eb="130">
      <t>ク</t>
    </rPh>
    <rPh sb="132" eb="134">
      <t>ヒツヨウ</t>
    </rPh>
    <rPh sb="138" eb="139">
      <t>カンガ</t>
    </rPh>
    <rPh sb="143" eb="147">
      <t>トクテイカンキョウ</t>
    </rPh>
    <rPh sb="147" eb="149">
      <t>ホゼン</t>
    </rPh>
    <rPh sb="149" eb="151">
      <t>コウキョウ</t>
    </rPh>
    <rPh sb="151" eb="156">
      <t>ゲスイドウジギョウ</t>
    </rPh>
    <rPh sb="156" eb="157">
      <t>オヨ</t>
    </rPh>
    <rPh sb="158" eb="162">
      <t>ノウギョウシュウラク</t>
    </rPh>
    <rPh sb="162" eb="166">
      <t>ハイスイジギョウ</t>
    </rPh>
    <rPh sb="167" eb="169">
      <t>リョウキン</t>
    </rPh>
    <rPh sb="171" eb="174">
      <t>セイゴウセイ</t>
    </rPh>
    <rPh sb="184" eb="188">
      <t>リョウキンセッテイ</t>
    </rPh>
    <rPh sb="189" eb="191">
      <t>ヘンコウ</t>
    </rPh>
    <rPh sb="192" eb="194">
      <t>ゲンザイ</t>
    </rPh>
    <rPh sb="198" eb="200">
      <t>コンナン</t>
    </rPh>
    <rPh sb="204" eb="205">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</si>
</sst>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quotePrefix="1"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C7E-44FF-9D56-7A425A7C3D5E}"/>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C7E-44FF-9D56-7A425A7C3D5E}"/>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F614-4477-8D8C-15D63D1AC7F0}"/>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59.94</c:v>
                </c:pt>
                <c:pt idx="1">
                  <c:v>59.64</c:v>
                </c:pt>
                <c:pt idx="2">
                  <c:v>58.19</c:v>
                </c:pt>
                <c:pt idx="3">
                  <c:v>56.52</c:v>
                </c:pt>
                <c:pt idx="4">
                  <c:v>88.45</c:v>
                </c:pt>
              </c:numCache>
            </c:numRef>
          </c:val>
          <c:smooth val="0"/>
          <c:extLst>
            <c:ext xmlns:c16="http://schemas.microsoft.com/office/drawing/2014/chart" uri="{C3380CC4-5D6E-409C-BE32-E72D297353CC}">
              <c16:uniqueId val="{00000001-F614-4477-8D8C-15D63D1AC7F0}"/>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99.79</c:v>
                </c:pt>
                <c:pt idx="1">
                  <c:v>99.79</c:v>
                </c:pt>
                <c:pt idx="2">
                  <c:v>99.79</c:v>
                </c:pt>
                <c:pt idx="3">
                  <c:v>99.78</c:v>
                </c:pt>
                <c:pt idx="4">
                  <c:v>99.77</c:v>
                </c:pt>
              </c:numCache>
            </c:numRef>
          </c:val>
          <c:extLst>
            <c:ext xmlns:c16="http://schemas.microsoft.com/office/drawing/2014/chart" uri="{C3380CC4-5D6E-409C-BE32-E72D297353CC}">
              <c16:uniqueId val="{00000000-8C67-41FE-B1D5-7E568F8A1698}"/>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89.66</c:v>
                </c:pt>
                <c:pt idx="1">
                  <c:v>90.63</c:v>
                </c:pt>
                <c:pt idx="2">
                  <c:v>87.8</c:v>
                </c:pt>
                <c:pt idx="3">
                  <c:v>88.43</c:v>
                </c:pt>
                <c:pt idx="4">
                  <c:v>90.34</c:v>
                </c:pt>
              </c:numCache>
            </c:numRef>
          </c:val>
          <c:smooth val="0"/>
          <c:extLst>
            <c:ext xmlns:c16="http://schemas.microsoft.com/office/drawing/2014/chart" uri="{C3380CC4-5D6E-409C-BE32-E72D297353CC}">
              <c16:uniqueId val="{00000001-8C67-41FE-B1D5-7E568F8A1698}"/>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85.11</c:v>
                </c:pt>
                <c:pt idx="1">
                  <c:v>82</c:v>
                </c:pt>
                <c:pt idx="2">
                  <c:v>85.56</c:v>
                </c:pt>
                <c:pt idx="3">
                  <c:v>86.31</c:v>
                </c:pt>
                <c:pt idx="4">
                  <c:v>87.88</c:v>
                </c:pt>
              </c:numCache>
            </c:numRef>
          </c:val>
          <c:extLst>
            <c:ext xmlns:c16="http://schemas.microsoft.com/office/drawing/2014/chart" uri="{C3380CC4-5D6E-409C-BE32-E72D297353CC}">
              <c16:uniqueId val="{00000000-FF81-44CC-9B3B-3F0A58A1933C}"/>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F81-44CC-9B3B-3F0A58A1933C}"/>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CAD-4A80-84CB-54BCD24B789A}"/>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CAD-4A80-84CB-54BCD24B789A}"/>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C5E-4D7E-B711-269F841D8A9E}"/>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C5E-4D7E-B711-269F841D8A9E}"/>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8D3-4157-A952-C18C15F35C14}"/>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8D3-4157-A952-C18C15F35C14}"/>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B4D-429D-98E5-7066EFAD9CA2}"/>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B4D-429D-98E5-7066EFAD9CA2}"/>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2CE-4053-96AC-FD93E5EFB962}"/>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296.89</c:v>
                </c:pt>
                <c:pt idx="1">
                  <c:v>270.57</c:v>
                </c:pt>
                <c:pt idx="2">
                  <c:v>294.27</c:v>
                </c:pt>
                <c:pt idx="3">
                  <c:v>294.08999999999997</c:v>
                </c:pt>
                <c:pt idx="4">
                  <c:v>294.08999999999997</c:v>
                </c:pt>
              </c:numCache>
            </c:numRef>
          </c:val>
          <c:smooth val="0"/>
          <c:extLst>
            <c:ext xmlns:c16="http://schemas.microsoft.com/office/drawing/2014/chart" uri="{C3380CC4-5D6E-409C-BE32-E72D297353CC}">
              <c16:uniqueId val="{00000001-32CE-4053-96AC-FD93E5EFB962}"/>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69.319999999999993</c:v>
                </c:pt>
                <c:pt idx="1">
                  <c:v>71.36</c:v>
                </c:pt>
                <c:pt idx="2">
                  <c:v>73.03</c:v>
                </c:pt>
                <c:pt idx="3">
                  <c:v>70.38</c:v>
                </c:pt>
                <c:pt idx="4">
                  <c:v>70.540000000000006</c:v>
                </c:pt>
              </c:numCache>
            </c:numRef>
          </c:val>
          <c:extLst>
            <c:ext xmlns:c16="http://schemas.microsoft.com/office/drawing/2014/chart" uri="{C3380CC4-5D6E-409C-BE32-E72D297353CC}">
              <c16:uniqueId val="{00000000-BC89-4A62-81BF-F4B9F90E6AB9}"/>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63.06</c:v>
                </c:pt>
                <c:pt idx="1">
                  <c:v>62.5</c:v>
                </c:pt>
                <c:pt idx="2">
                  <c:v>60.59</c:v>
                </c:pt>
                <c:pt idx="3">
                  <c:v>60</c:v>
                </c:pt>
                <c:pt idx="4">
                  <c:v>59.01</c:v>
                </c:pt>
              </c:numCache>
            </c:numRef>
          </c:val>
          <c:smooth val="0"/>
          <c:extLst>
            <c:ext xmlns:c16="http://schemas.microsoft.com/office/drawing/2014/chart" uri="{C3380CC4-5D6E-409C-BE32-E72D297353CC}">
              <c16:uniqueId val="{00000001-BC89-4A62-81BF-F4B9F90E6AB9}"/>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151.38999999999999</c:v>
                </c:pt>
                <c:pt idx="1">
                  <c:v>149.99</c:v>
                </c:pt>
                <c:pt idx="2">
                  <c:v>144.81</c:v>
                </c:pt>
                <c:pt idx="3">
                  <c:v>150</c:v>
                </c:pt>
                <c:pt idx="4">
                  <c:v>150</c:v>
                </c:pt>
              </c:numCache>
            </c:numRef>
          </c:val>
          <c:extLst>
            <c:ext xmlns:c16="http://schemas.microsoft.com/office/drawing/2014/chart" uri="{C3380CC4-5D6E-409C-BE32-E72D297353CC}">
              <c16:uniqueId val="{00000000-CBA7-48E5-A427-17D9FA9B22E8}"/>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264.77</c:v>
                </c:pt>
                <c:pt idx="1">
                  <c:v>269.33</c:v>
                </c:pt>
                <c:pt idx="2">
                  <c:v>280.23</c:v>
                </c:pt>
                <c:pt idx="3">
                  <c:v>282.70999999999998</c:v>
                </c:pt>
                <c:pt idx="4">
                  <c:v>291.82</c:v>
                </c:pt>
              </c:numCache>
            </c:numRef>
          </c:val>
          <c:smooth val="0"/>
          <c:extLst>
            <c:ext xmlns:c16="http://schemas.microsoft.com/office/drawing/2014/chart" uri="{C3380CC4-5D6E-409C-BE32-E72D297353CC}">
              <c16:uniqueId val="{00000001-CBA7-48E5-A427-17D9FA9B22E8}"/>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【86.02】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P12"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熊本県　南小国町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法非適用</v>
      </c>
      <c r="C8" s="40"/>
      <c r="D8" s="40"/>
      <c r="E8" s="40"/>
      <c r="F8" s="40"/>
      <c r="G8" s="40"/>
      <c r="H8" s="40"/>
      <c r="I8" s="40" t="str">
        <f>データ!J6</f>
        <v>下水道事業</v>
      </c>
      <c r="J8" s="40"/>
      <c r="K8" s="40"/>
      <c r="L8" s="40"/>
      <c r="M8" s="40"/>
      <c r="N8" s="40"/>
      <c r="O8" s="40"/>
      <c r="P8" s="40" t="str">
        <f>データ!K6</f>
        <v>特定地域生活排水処理</v>
      </c>
      <c r="Q8" s="40"/>
      <c r="R8" s="40"/>
      <c r="S8" s="40"/>
      <c r="T8" s="40"/>
      <c r="U8" s="40"/>
      <c r="V8" s="40"/>
      <c r="W8" s="40" t="str">
        <f>データ!L6</f>
        <v>K2</v>
      </c>
      <c r="X8" s="40"/>
      <c r="Y8" s="40"/>
      <c r="Z8" s="40"/>
      <c r="AA8" s="40"/>
      <c r="AB8" s="40"/>
      <c r="AC8" s="40"/>
      <c r="AD8" s="41" t="str">
        <f>データ!$M$6</f>
        <v>非設置</v>
      </c>
      <c r="AE8" s="41"/>
      <c r="AF8" s="41"/>
      <c r="AG8" s="41"/>
      <c r="AH8" s="41"/>
      <c r="AI8" s="41"/>
      <c r="AJ8" s="41"/>
      <c r="AK8" s="3"/>
      <c r="AL8" s="42">
        <f>データ!S6</f>
        <v>3850</v>
      </c>
      <c r="AM8" s="42"/>
      <c r="AN8" s="42"/>
      <c r="AO8" s="42"/>
      <c r="AP8" s="42"/>
      <c r="AQ8" s="42"/>
      <c r="AR8" s="42"/>
      <c r="AS8" s="42"/>
      <c r="AT8" s="35">
        <f>データ!T6</f>
        <v>115.9</v>
      </c>
      <c r="AU8" s="35"/>
      <c r="AV8" s="35"/>
      <c r="AW8" s="35"/>
      <c r="AX8" s="35"/>
      <c r="AY8" s="35"/>
      <c r="AZ8" s="35"/>
      <c r="BA8" s="35"/>
      <c r="BB8" s="35">
        <f>データ!U6</f>
        <v>33.22</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t="str">
        <f>データ!O6</f>
        <v>該当数値なし</v>
      </c>
      <c r="J10" s="35"/>
      <c r="K10" s="35"/>
      <c r="L10" s="35"/>
      <c r="M10" s="35"/>
      <c r="N10" s="35"/>
      <c r="O10" s="35"/>
      <c r="P10" s="35">
        <f>データ!P6</f>
        <v>11.6</v>
      </c>
      <c r="Q10" s="35"/>
      <c r="R10" s="35"/>
      <c r="S10" s="35"/>
      <c r="T10" s="35"/>
      <c r="U10" s="35"/>
      <c r="V10" s="35"/>
      <c r="W10" s="35">
        <f>データ!Q6</f>
        <v>100</v>
      </c>
      <c r="X10" s="35"/>
      <c r="Y10" s="35"/>
      <c r="Z10" s="35"/>
      <c r="AA10" s="35"/>
      <c r="AB10" s="35"/>
      <c r="AC10" s="35"/>
      <c r="AD10" s="42">
        <f>データ!R6</f>
        <v>4120</v>
      </c>
      <c r="AE10" s="42"/>
      <c r="AF10" s="42"/>
      <c r="AG10" s="42"/>
      <c r="AH10" s="42"/>
      <c r="AI10" s="42"/>
      <c r="AJ10" s="42"/>
      <c r="AK10" s="2"/>
      <c r="AL10" s="42">
        <f>データ!V6</f>
        <v>444</v>
      </c>
      <c r="AM10" s="42"/>
      <c r="AN10" s="42"/>
      <c r="AO10" s="42"/>
      <c r="AP10" s="42"/>
      <c r="AQ10" s="42"/>
      <c r="AR10" s="42"/>
      <c r="AS10" s="42"/>
      <c r="AT10" s="35">
        <f>データ!W6</f>
        <v>114.69</v>
      </c>
      <c r="AU10" s="35"/>
      <c r="AV10" s="35"/>
      <c r="AW10" s="35"/>
      <c r="AX10" s="35"/>
      <c r="AY10" s="35"/>
      <c r="AZ10" s="35"/>
      <c r="BA10" s="35"/>
      <c r="BB10" s="35">
        <f>データ!X6</f>
        <v>3.87</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0" t="s">
        <v>118</v>
      </c>
      <c r="BM16" s="81"/>
      <c r="BN16" s="81"/>
      <c r="BO16" s="81"/>
      <c r="BP16" s="81"/>
      <c r="BQ16" s="81"/>
      <c r="BR16" s="81"/>
      <c r="BS16" s="81"/>
      <c r="BT16" s="81"/>
      <c r="BU16" s="81"/>
      <c r="BV16" s="81"/>
      <c r="BW16" s="81"/>
      <c r="BX16" s="81"/>
      <c r="BY16" s="81"/>
      <c r="BZ16" s="8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3"/>
      <c r="BM17" s="81"/>
      <c r="BN17" s="81"/>
      <c r="BO17" s="81"/>
      <c r="BP17" s="81"/>
      <c r="BQ17" s="81"/>
      <c r="BR17" s="81"/>
      <c r="BS17" s="81"/>
      <c r="BT17" s="81"/>
      <c r="BU17" s="81"/>
      <c r="BV17" s="81"/>
      <c r="BW17" s="81"/>
      <c r="BX17" s="81"/>
      <c r="BY17" s="81"/>
      <c r="BZ17" s="8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3"/>
      <c r="BM18" s="81"/>
      <c r="BN18" s="81"/>
      <c r="BO18" s="81"/>
      <c r="BP18" s="81"/>
      <c r="BQ18" s="81"/>
      <c r="BR18" s="81"/>
      <c r="BS18" s="81"/>
      <c r="BT18" s="81"/>
      <c r="BU18" s="81"/>
      <c r="BV18" s="81"/>
      <c r="BW18" s="81"/>
      <c r="BX18" s="81"/>
      <c r="BY18" s="81"/>
      <c r="BZ18" s="8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3"/>
      <c r="BM19" s="81"/>
      <c r="BN19" s="81"/>
      <c r="BO19" s="81"/>
      <c r="BP19" s="81"/>
      <c r="BQ19" s="81"/>
      <c r="BR19" s="81"/>
      <c r="BS19" s="81"/>
      <c r="BT19" s="81"/>
      <c r="BU19" s="81"/>
      <c r="BV19" s="81"/>
      <c r="BW19" s="81"/>
      <c r="BX19" s="81"/>
      <c r="BY19" s="81"/>
      <c r="BZ19" s="8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3"/>
      <c r="BM20" s="81"/>
      <c r="BN20" s="81"/>
      <c r="BO20" s="81"/>
      <c r="BP20" s="81"/>
      <c r="BQ20" s="81"/>
      <c r="BR20" s="81"/>
      <c r="BS20" s="81"/>
      <c r="BT20" s="81"/>
      <c r="BU20" s="81"/>
      <c r="BV20" s="81"/>
      <c r="BW20" s="81"/>
      <c r="BX20" s="81"/>
      <c r="BY20" s="81"/>
      <c r="BZ20" s="8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3"/>
      <c r="BM21" s="81"/>
      <c r="BN21" s="81"/>
      <c r="BO21" s="81"/>
      <c r="BP21" s="81"/>
      <c r="BQ21" s="81"/>
      <c r="BR21" s="81"/>
      <c r="BS21" s="81"/>
      <c r="BT21" s="81"/>
      <c r="BU21" s="81"/>
      <c r="BV21" s="81"/>
      <c r="BW21" s="81"/>
      <c r="BX21" s="81"/>
      <c r="BY21" s="81"/>
      <c r="BZ21" s="8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3"/>
      <c r="BM22" s="81"/>
      <c r="BN22" s="81"/>
      <c r="BO22" s="81"/>
      <c r="BP22" s="81"/>
      <c r="BQ22" s="81"/>
      <c r="BR22" s="81"/>
      <c r="BS22" s="81"/>
      <c r="BT22" s="81"/>
      <c r="BU22" s="81"/>
      <c r="BV22" s="81"/>
      <c r="BW22" s="81"/>
      <c r="BX22" s="81"/>
      <c r="BY22" s="81"/>
      <c r="BZ22" s="8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3"/>
      <c r="BM23" s="81"/>
      <c r="BN23" s="81"/>
      <c r="BO23" s="81"/>
      <c r="BP23" s="81"/>
      <c r="BQ23" s="81"/>
      <c r="BR23" s="81"/>
      <c r="BS23" s="81"/>
      <c r="BT23" s="81"/>
      <c r="BU23" s="81"/>
      <c r="BV23" s="81"/>
      <c r="BW23" s="81"/>
      <c r="BX23" s="81"/>
      <c r="BY23" s="81"/>
      <c r="BZ23" s="8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3"/>
      <c r="BM24" s="81"/>
      <c r="BN24" s="81"/>
      <c r="BO24" s="81"/>
      <c r="BP24" s="81"/>
      <c r="BQ24" s="81"/>
      <c r="BR24" s="81"/>
      <c r="BS24" s="81"/>
      <c r="BT24" s="81"/>
      <c r="BU24" s="81"/>
      <c r="BV24" s="81"/>
      <c r="BW24" s="81"/>
      <c r="BX24" s="81"/>
      <c r="BY24" s="81"/>
      <c r="BZ24" s="8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3"/>
      <c r="BM25" s="81"/>
      <c r="BN25" s="81"/>
      <c r="BO25" s="81"/>
      <c r="BP25" s="81"/>
      <c r="BQ25" s="81"/>
      <c r="BR25" s="81"/>
      <c r="BS25" s="81"/>
      <c r="BT25" s="81"/>
      <c r="BU25" s="81"/>
      <c r="BV25" s="81"/>
      <c r="BW25" s="81"/>
      <c r="BX25" s="81"/>
      <c r="BY25" s="81"/>
      <c r="BZ25" s="8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3"/>
      <c r="BM26" s="81"/>
      <c r="BN26" s="81"/>
      <c r="BO26" s="81"/>
      <c r="BP26" s="81"/>
      <c r="BQ26" s="81"/>
      <c r="BR26" s="81"/>
      <c r="BS26" s="81"/>
      <c r="BT26" s="81"/>
      <c r="BU26" s="81"/>
      <c r="BV26" s="81"/>
      <c r="BW26" s="81"/>
      <c r="BX26" s="81"/>
      <c r="BY26" s="81"/>
      <c r="BZ26" s="8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3"/>
      <c r="BM27" s="81"/>
      <c r="BN27" s="81"/>
      <c r="BO27" s="81"/>
      <c r="BP27" s="81"/>
      <c r="BQ27" s="81"/>
      <c r="BR27" s="81"/>
      <c r="BS27" s="81"/>
      <c r="BT27" s="81"/>
      <c r="BU27" s="81"/>
      <c r="BV27" s="81"/>
      <c r="BW27" s="81"/>
      <c r="BX27" s="81"/>
      <c r="BY27" s="81"/>
      <c r="BZ27" s="8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3"/>
      <c r="BM28" s="81"/>
      <c r="BN28" s="81"/>
      <c r="BO28" s="81"/>
      <c r="BP28" s="81"/>
      <c r="BQ28" s="81"/>
      <c r="BR28" s="81"/>
      <c r="BS28" s="81"/>
      <c r="BT28" s="81"/>
      <c r="BU28" s="81"/>
      <c r="BV28" s="81"/>
      <c r="BW28" s="81"/>
      <c r="BX28" s="81"/>
      <c r="BY28" s="81"/>
      <c r="BZ28" s="8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3"/>
      <c r="BM29" s="81"/>
      <c r="BN29" s="81"/>
      <c r="BO29" s="81"/>
      <c r="BP29" s="81"/>
      <c r="BQ29" s="81"/>
      <c r="BR29" s="81"/>
      <c r="BS29" s="81"/>
      <c r="BT29" s="81"/>
      <c r="BU29" s="81"/>
      <c r="BV29" s="81"/>
      <c r="BW29" s="81"/>
      <c r="BX29" s="81"/>
      <c r="BY29" s="81"/>
      <c r="BZ29" s="8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3"/>
      <c r="BM30" s="81"/>
      <c r="BN30" s="81"/>
      <c r="BO30" s="81"/>
      <c r="BP30" s="81"/>
      <c r="BQ30" s="81"/>
      <c r="BR30" s="81"/>
      <c r="BS30" s="81"/>
      <c r="BT30" s="81"/>
      <c r="BU30" s="81"/>
      <c r="BV30" s="81"/>
      <c r="BW30" s="81"/>
      <c r="BX30" s="81"/>
      <c r="BY30" s="81"/>
      <c r="BZ30" s="8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3"/>
      <c r="BM31" s="81"/>
      <c r="BN31" s="81"/>
      <c r="BO31" s="81"/>
      <c r="BP31" s="81"/>
      <c r="BQ31" s="81"/>
      <c r="BR31" s="81"/>
      <c r="BS31" s="81"/>
      <c r="BT31" s="81"/>
      <c r="BU31" s="81"/>
      <c r="BV31" s="81"/>
      <c r="BW31" s="81"/>
      <c r="BX31" s="81"/>
      <c r="BY31" s="81"/>
      <c r="BZ31" s="8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3"/>
      <c r="BM32" s="81"/>
      <c r="BN32" s="81"/>
      <c r="BO32" s="81"/>
      <c r="BP32" s="81"/>
      <c r="BQ32" s="81"/>
      <c r="BR32" s="81"/>
      <c r="BS32" s="81"/>
      <c r="BT32" s="81"/>
      <c r="BU32" s="81"/>
      <c r="BV32" s="81"/>
      <c r="BW32" s="81"/>
      <c r="BX32" s="81"/>
      <c r="BY32" s="81"/>
      <c r="BZ32" s="8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3"/>
      <c r="BM33" s="81"/>
      <c r="BN33" s="81"/>
      <c r="BO33" s="81"/>
      <c r="BP33" s="81"/>
      <c r="BQ33" s="81"/>
      <c r="BR33" s="81"/>
      <c r="BS33" s="81"/>
      <c r="BT33" s="81"/>
      <c r="BU33" s="81"/>
      <c r="BV33" s="81"/>
      <c r="BW33" s="81"/>
      <c r="BX33" s="81"/>
      <c r="BY33" s="81"/>
      <c r="BZ33" s="8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3"/>
      <c r="BM34" s="81"/>
      <c r="BN34" s="81"/>
      <c r="BO34" s="81"/>
      <c r="BP34" s="81"/>
      <c r="BQ34" s="81"/>
      <c r="BR34" s="81"/>
      <c r="BS34" s="81"/>
      <c r="BT34" s="81"/>
      <c r="BU34" s="81"/>
      <c r="BV34" s="81"/>
      <c r="BW34" s="81"/>
      <c r="BX34" s="81"/>
      <c r="BY34" s="81"/>
      <c r="BZ34" s="8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3"/>
      <c r="BM35" s="81"/>
      <c r="BN35" s="81"/>
      <c r="BO35" s="81"/>
      <c r="BP35" s="81"/>
      <c r="BQ35" s="81"/>
      <c r="BR35" s="81"/>
      <c r="BS35" s="81"/>
      <c r="BT35" s="81"/>
      <c r="BU35" s="81"/>
      <c r="BV35" s="81"/>
      <c r="BW35" s="81"/>
      <c r="BX35" s="81"/>
      <c r="BY35" s="81"/>
      <c r="BZ35" s="8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3"/>
      <c r="BM36" s="81"/>
      <c r="BN36" s="81"/>
      <c r="BO36" s="81"/>
      <c r="BP36" s="81"/>
      <c r="BQ36" s="81"/>
      <c r="BR36" s="81"/>
      <c r="BS36" s="81"/>
      <c r="BT36" s="81"/>
      <c r="BU36" s="81"/>
      <c r="BV36" s="81"/>
      <c r="BW36" s="81"/>
      <c r="BX36" s="81"/>
      <c r="BY36" s="81"/>
      <c r="BZ36" s="8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3"/>
      <c r="BM37" s="81"/>
      <c r="BN37" s="81"/>
      <c r="BO37" s="81"/>
      <c r="BP37" s="81"/>
      <c r="BQ37" s="81"/>
      <c r="BR37" s="81"/>
      <c r="BS37" s="81"/>
      <c r="BT37" s="81"/>
      <c r="BU37" s="81"/>
      <c r="BV37" s="81"/>
      <c r="BW37" s="81"/>
      <c r="BX37" s="81"/>
      <c r="BY37" s="81"/>
      <c r="BZ37" s="8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3"/>
      <c r="BM38" s="81"/>
      <c r="BN38" s="81"/>
      <c r="BO38" s="81"/>
      <c r="BP38" s="81"/>
      <c r="BQ38" s="81"/>
      <c r="BR38" s="81"/>
      <c r="BS38" s="81"/>
      <c r="BT38" s="81"/>
      <c r="BU38" s="81"/>
      <c r="BV38" s="81"/>
      <c r="BW38" s="81"/>
      <c r="BX38" s="81"/>
      <c r="BY38" s="81"/>
      <c r="BZ38" s="8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3"/>
      <c r="BM39" s="81"/>
      <c r="BN39" s="81"/>
      <c r="BO39" s="81"/>
      <c r="BP39" s="81"/>
      <c r="BQ39" s="81"/>
      <c r="BR39" s="81"/>
      <c r="BS39" s="81"/>
      <c r="BT39" s="81"/>
      <c r="BU39" s="81"/>
      <c r="BV39" s="81"/>
      <c r="BW39" s="81"/>
      <c r="BX39" s="81"/>
      <c r="BY39" s="81"/>
      <c r="BZ39" s="8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3"/>
      <c r="BM40" s="81"/>
      <c r="BN40" s="81"/>
      <c r="BO40" s="81"/>
      <c r="BP40" s="81"/>
      <c r="BQ40" s="81"/>
      <c r="BR40" s="81"/>
      <c r="BS40" s="81"/>
      <c r="BT40" s="81"/>
      <c r="BU40" s="81"/>
      <c r="BV40" s="81"/>
      <c r="BW40" s="81"/>
      <c r="BX40" s="81"/>
      <c r="BY40" s="81"/>
      <c r="BZ40" s="8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3"/>
      <c r="BM41" s="81"/>
      <c r="BN41" s="81"/>
      <c r="BO41" s="81"/>
      <c r="BP41" s="81"/>
      <c r="BQ41" s="81"/>
      <c r="BR41" s="81"/>
      <c r="BS41" s="81"/>
      <c r="BT41" s="81"/>
      <c r="BU41" s="81"/>
      <c r="BV41" s="81"/>
      <c r="BW41" s="81"/>
      <c r="BX41" s="81"/>
      <c r="BY41" s="81"/>
      <c r="BZ41" s="8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3"/>
      <c r="BM42" s="81"/>
      <c r="BN42" s="81"/>
      <c r="BO42" s="81"/>
      <c r="BP42" s="81"/>
      <c r="BQ42" s="81"/>
      <c r="BR42" s="81"/>
      <c r="BS42" s="81"/>
      <c r="BT42" s="81"/>
      <c r="BU42" s="81"/>
      <c r="BV42" s="81"/>
      <c r="BW42" s="81"/>
      <c r="BX42" s="81"/>
      <c r="BY42" s="81"/>
      <c r="BZ42" s="8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3"/>
      <c r="BM43" s="81"/>
      <c r="BN43" s="81"/>
      <c r="BO43" s="81"/>
      <c r="BP43" s="81"/>
      <c r="BQ43" s="81"/>
      <c r="BR43" s="81"/>
      <c r="BS43" s="81"/>
      <c r="BT43" s="81"/>
      <c r="BU43" s="81"/>
      <c r="BV43" s="81"/>
      <c r="BW43" s="81"/>
      <c r="BX43" s="81"/>
      <c r="BY43" s="81"/>
      <c r="BZ43" s="8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4"/>
      <c r="BM44" s="85"/>
      <c r="BN44" s="85"/>
      <c r="BO44" s="85"/>
      <c r="BP44" s="85"/>
      <c r="BQ44" s="85"/>
      <c r="BR44" s="85"/>
      <c r="BS44" s="85"/>
      <c r="BT44" s="85"/>
      <c r="BU44" s="85"/>
      <c r="BV44" s="85"/>
      <c r="BW44" s="85"/>
      <c r="BX44" s="85"/>
      <c r="BY44" s="85"/>
      <c r="BZ44" s="8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7" t="s">
        <v>116</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7"/>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7"/>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7"/>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7"/>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7"/>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7"/>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7"/>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7"/>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7"/>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7"/>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7"/>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7"/>
      <c r="BM59" s="65"/>
      <c r="BN59" s="65"/>
      <c r="BO59" s="65"/>
      <c r="BP59" s="65"/>
      <c r="BQ59" s="65"/>
      <c r="BR59" s="65"/>
      <c r="BS59" s="65"/>
      <c r="BT59" s="65"/>
      <c r="BU59" s="65"/>
      <c r="BV59" s="65"/>
      <c r="BW59" s="65"/>
      <c r="BX59" s="65"/>
      <c r="BY59" s="65"/>
      <c r="BZ59" s="66"/>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7"/>
      <c r="BM60" s="65"/>
      <c r="BN60" s="65"/>
      <c r="BO60" s="65"/>
      <c r="BP60" s="65"/>
      <c r="BQ60" s="65"/>
      <c r="BR60" s="65"/>
      <c r="BS60" s="65"/>
      <c r="BT60" s="65"/>
      <c r="BU60" s="65"/>
      <c r="BV60" s="65"/>
      <c r="BW60" s="65"/>
      <c r="BX60" s="65"/>
      <c r="BY60" s="65"/>
      <c r="BZ60" s="66"/>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7"/>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7"/>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7" t="s">
        <v>117</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7"/>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7"/>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7"/>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7"/>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7"/>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7"/>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7"/>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7"/>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7"/>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7"/>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7"/>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7"/>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7"/>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7"/>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7"/>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【307.39】</v>
      </c>
      <c r="I86" s="12" t="str">
        <f>データ!CA6</f>
        <v>【57.03】</v>
      </c>
      <c r="J86" s="12" t="str">
        <f>データ!CL6</f>
        <v>【294.83】</v>
      </c>
      <c r="K86" s="12" t="str">
        <f>データ!CW6</f>
        <v>【84.27】</v>
      </c>
      <c r="L86" s="12" t="str">
        <f>データ!DH6</f>
        <v>【86.02】</v>
      </c>
      <c r="M86" s="12" t="s">
        <v>43</v>
      </c>
      <c r="N86" s="12" t="s">
        <v>44</v>
      </c>
      <c r="O86" s="12" t="str">
        <f>データ!EO6</f>
        <v>【-】</v>
      </c>
    </row>
  </sheetData>
  <sheetProtection algorithmName="SHA-512" hashValue="rdbFryybB4PBCpK3TNYj1U3d5j9xNpR6v6Ais/BTSD2VDUxTfA7EZ1o1as6K9aJMZbKQKYP4+/SPJVeKAVt82g==" saltValue="2CpC71UwM0GIb/w+KqFWb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434230</v>
      </c>
      <c r="D6" s="19">
        <f t="shared" si="3"/>
        <v>47</v>
      </c>
      <c r="E6" s="19">
        <f t="shared" si="3"/>
        <v>18</v>
      </c>
      <c r="F6" s="19">
        <f t="shared" si="3"/>
        <v>0</v>
      </c>
      <c r="G6" s="19">
        <f t="shared" si="3"/>
        <v>0</v>
      </c>
      <c r="H6" s="19" t="str">
        <f t="shared" si="3"/>
        <v>熊本県　南小国町</v>
      </c>
      <c r="I6" s="19" t="str">
        <f t="shared" si="3"/>
        <v>法非適用</v>
      </c>
      <c r="J6" s="19" t="str">
        <f t="shared" si="3"/>
        <v>下水道事業</v>
      </c>
      <c r="K6" s="19" t="str">
        <f t="shared" si="3"/>
        <v>特定地域生活排水処理</v>
      </c>
      <c r="L6" s="19" t="str">
        <f t="shared" si="3"/>
        <v>K2</v>
      </c>
      <c r="M6" s="19" t="str">
        <f t="shared" si="3"/>
        <v>非設置</v>
      </c>
      <c r="N6" s="20" t="str">
        <f t="shared" si="3"/>
        <v>-</v>
      </c>
      <c r="O6" s="20" t="str">
        <f t="shared" si="3"/>
        <v>該当数値なし</v>
      </c>
      <c r="P6" s="20">
        <f t="shared" si="3"/>
        <v>11.6</v>
      </c>
      <c r="Q6" s="20">
        <f t="shared" si="3"/>
        <v>100</v>
      </c>
      <c r="R6" s="20">
        <f t="shared" si="3"/>
        <v>4120</v>
      </c>
      <c r="S6" s="20">
        <f t="shared" si="3"/>
        <v>3850</v>
      </c>
      <c r="T6" s="20">
        <f t="shared" si="3"/>
        <v>115.9</v>
      </c>
      <c r="U6" s="20">
        <f t="shared" si="3"/>
        <v>33.22</v>
      </c>
      <c r="V6" s="20">
        <f t="shared" si="3"/>
        <v>444</v>
      </c>
      <c r="W6" s="20">
        <f t="shared" si="3"/>
        <v>114.69</v>
      </c>
      <c r="X6" s="20">
        <f t="shared" si="3"/>
        <v>3.87</v>
      </c>
      <c r="Y6" s="21">
        <f>IF(Y7="",NA(),Y7)</f>
        <v>85.11</v>
      </c>
      <c r="Z6" s="21">
        <f t="shared" ref="Z6:AH6" si="4">IF(Z7="",NA(),Z7)</f>
        <v>82</v>
      </c>
      <c r="AA6" s="21">
        <f t="shared" si="4"/>
        <v>85.56</v>
      </c>
      <c r="AB6" s="21">
        <f t="shared" si="4"/>
        <v>86.31</v>
      </c>
      <c r="AC6" s="21">
        <f t="shared" si="4"/>
        <v>87.88</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296.89</v>
      </c>
      <c r="BL6" s="21">
        <f t="shared" si="7"/>
        <v>270.57</v>
      </c>
      <c r="BM6" s="21">
        <f t="shared" si="7"/>
        <v>294.27</v>
      </c>
      <c r="BN6" s="21">
        <f t="shared" si="7"/>
        <v>294.08999999999997</v>
      </c>
      <c r="BO6" s="21">
        <f t="shared" si="7"/>
        <v>294.08999999999997</v>
      </c>
      <c r="BP6" s="20" t="str">
        <f>IF(BP7="","",IF(BP7="-","【-】","【"&amp;SUBSTITUTE(TEXT(BP7,"#,##0.00"),"-","△")&amp;"】"))</f>
        <v>【307.39】</v>
      </c>
      <c r="BQ6" s="21">
        <f>IF(BQ7="",NA(),BQ7)</f>
        <v>69.319999999999993</v>
      </c>
      <c r="BR6" s="21">
        <f t="shared" ref="BR6:BZ6" si="8">IF(BR7="",NA(),BR7)</f>
        <v>71.36</v>
      </c>
      <c r="BS6" s="21">
        <f t="shared" si="8"/>
        <v>73.03</v>
      </c>
      <c r="BT6" s="21">
        <f t="shared" si="8"/>
        <v>70.38</v>
      </c>
      <c r="BU6" s="21">
        <f t="shared" si="8"/>
        <v>70.540000000000006</v>
      </c>
      <c r="BV6" s="21">
        <f t="shared" si="8"/>
        <v>63.06</v>
      </c>
      <c r="BW6" s="21">
        <f t="shared" si="8"/>
        <v>62.5</v>
      </c>
      <c r="BX6" s="21">
        <f t="shared" si="8"/>
        <v>60.59</v>
      </c>
      <c r="BY6" s="21">
        <f t="shared" si="8"/>
        <v>60</v>
      </c>
      <c r="BZ6" s="21">
        <f t="shared" si="8"/>
        <v>59.01</v>
      </c>
      <c r="CA6" s="20" t="str">
        <f>IF(CA7="","",IF(CA7="-","【-】","【"&amp;SUBSTITUTE(TEXT(CA7,"#,##0.00"),"-","△")&amp;"】"))</f>
        <v>【57.03】</v>
      </c>
      <c r="CB6" s="21">
        <f>IF(CB7="",NA(),CB7)</f>
        <v>151.38999999999999</v>
      </c>
      <c r="CC6" s="21">
        <f t="shared" ref="CC6:CK6" si="9">IF(CC7="",NA(),CC7)</f>
        <v>149.99</v>
      </c>
      <c r="CD6" s="21">
        <f t="shared" si="9"/>
        <v>144.81</v>
      </c>
      <c r="CE6" s="21">
        <f t="shared" si="9"/>
        <v>150</v>
      </c>
      <c r="CF6" s="21">
        <f t="shared" si="9"/>
        <v>150</v>
      </c>
      <c r="CG6" s="21">
        <f t="shared" si="9"/>
        <v>264.77</v>
      </c>
      <c r="CH6" s="21">
        <f t="shared" si="9"/>
        <v>269.33</v>
      </c>
      <c r="CI6" s="21">
        <f t="shared" si="9"/>
        <v>280.23</v>
      </c>
      <c r="CJ6" s="21">
        <f t="shared" si="9"/>
        <v>282.70999999999998</v>
      </c>
      <c r="CK6" s="21">
        <f t="shared" si="9"/>
        <v>291.82</v>
      </c>
      <c r="CL6" s="20" t="str">
        <f>IF(CL7="","",IF(CL7="-","【-】","【"&amp;SUBSTITUTE(TEXT(CL7,"#,##0.00"),"-","△")&amp;"】"))</f>
        <v>【294.83】</v>
      </c>
      <c r="CM6" s="21">
        <f>IF(CM7="",NA(),CM7)</f>
        <v>100</v>
      </c>
      <c r="CN6" s="21">
        <f t="shared" ref="CN6:CV6" si="10">IF(CN7="",NA(),CN7)</f>
        <v>100</v>
      </c>
      <c r="CO6" s="21">
        <f t="shared" si="10"/>
        <v>100</v>
      </c>
      <c r="CP6" s="21">
        <f t="shared" si="10"/>
        <v>100</v>
      </c>
      <c r="CQ6" s="21">
        <f t="shared" si="10"/>
        <v>100</v>
      </c>
      <c r="CR6" s="21">
        <f t="shared" si="10"/>
        <v>59.94</v>
      </c>
      <c r="CS6" s="21">
        <f t="shared" si="10"/>
        <v>59.64</v>
      </c>
      <c r="CT6" s="21">
        <f t="shared" si="10"/>
        <v>58.19</v>
      </c>
      <c r="CU6" s="21">
        <f t="shared" si="10"/>
        <v>56.52</v>
      </c>
      <c r="CV6" s="21">
        <f t="shared" si="10"/>
        <v>88.45</v>
      </c>
      <c r="CW6" s="20" t="str">
        <f>IF(CW7="","",IF(CW7="-","【-】","【"&amp;SUBSTITUTE(TEXT(CW7,"#,##0.00"),"-","△")&amp;"】"))</f>
        <v>【84.27】</v>
      </c>
      <c r="CX6" s="21">
        <f>IF(CX7="",NA(),CX7)</f>
        <v>99.79</v>
      </c>
      <c r="CY6" s="21">
        <f t="shared" ref="CY6:DG6" si="11">IF(CY7="",NA(),CY7)</f>
        <v>99.79</v>
      </c>
      <c r="CZ6" s="21">
        <f t="shared" si="11"/>
        <v>99.79</v>
      </c>
      <c r="DA6" s="21">
        <f t="shared" si="11"/>
        <v>99.78</v>
      </c>
      <c r="DB6" s="21">
        <f t="shared" si="11"/>
        <v>99.77</v>
      </c>
      <c r="DC6" s="21">
        <f t="shared" si="11"/>
        <v>89.66</v>
      </c>
      <c r="DD6" s="21">
        <f t="shared" si="11"/>
        <v>90.63</v>
      </c>
      <c r="DE6" s="21">
        <f t="shared" si="11"/>
        <v>87.8</v>
      </c>
      <c r="DF6" s="21">
        <f t="shared" si="11"/>
        <v>88.43</v>
      </c>
      <c r="DG6" s="21">
        <f t="shared" si="11"/>
        <v>90.34</v>
      </c>
      <c r="DH6" s="20" t="str">
        <f>IF(DH7="","",IF(DH7="-","【-】","【"&amp;SUBSTITUTE(TEXT(DH7,"#,##0.00"),"-","△")&amp;"】"))</f>
        <v>【86.02】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15">
      <c r="A7" s="14"/>
      <c r="B7" s="23">
        <v>2022</v>
      </c>
      <c r="C7" s="23">
        <v>434230</v>
      </c>
      <c r="D7" s="23">
        <v>47</v>
      </c>
      <c r="E7" s="23">
        <v>18</v>
      </c>
      <c r="F7" s="23">
        <v>0</v>
      </c>
      <c r="G7" s="23">
        <v>0</v>
      </c>
      <c r="H7" s="23" t="s">
        <v>98</v>
      </c>
      <c r="I7" s="23" t="s">
        <v>99</v>
      </c>
      <c r="J7" s="23" t="s">
        <v>100</v>
      </c>
      <c r="K7" s="23" t="s">
        <v>101</v>
      </c>
      <c r="L7" s="23" t="s">
        <v>102</v>
      </c>
      <c r="M7" s="23" t="s">
        <v>103</v>
      </c>
      <c r="N7" s="24" t="s">
        <v>104</v>
      </c>
      <c r="O7" s="24" t="s">
        <v>105</v>
      </c>
      <c r="P7" s="24">
        <v>11.6</v>
      </c>
      <c r="Q7" s="24">
        <v>100</v>
      </c>
      <c r="R7" s="24">
        <v>4120</v>
      </c>
      <c r="S7" s="24">
        <v>3850</v>
      </c>
      <c r="T7" s="24">
        <v>115.9</v>
      </c>
      <c r="U7" s="24">
        <v>33.22</v>
      </c>
      <c r="V7" s="24">
        <v>444</v>
      </c>
      <c r="W7" s="24">
        <v>114.69</v>
      </c>
      <c r="X7" s="24">
        <v>3.87</v>
      </c>
      <c r="Y7" s="24">
        <v>85.11</v>
      </c>
      <c r="Z7" s="24">
        <v>82</v>
      </c>
      <c r="AA7" s="24">
        <v>85.56</v>
      </c>
      <c r="AB7" s="24">
        <v>86.31</v>
      </c>
      <c r="AC7" s="24">
        <v>87.88</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296.89</v>
      </c>
      <c r="BL7" s="24">
        <v>270.57</v>
      </c>
      <c r="BM7" s="24">
        <v>294.27</v>
      </c>
      <c r="BN7" s="24">
        <v>294.08999999999997</v>
      </c>
      <c r="BO7" s="24">
        <v>294.08999999999997</v>
      </c>
      <c r="BP7" s="24">
        <v>307.39</v>
      </c>
      <c r="BQ7" s="24">
        <v>69.319999999999993</v>
      </c>
      <c r="BR7" s="24">
        <v>71.36</v>
      </c>
      <c r="BS7" s="24">
        <v>73.03</v>
      </c>
      <c r="BT7" s="24">
        <v>70.38</v>
      </c>
      <c r="BU7" s="24">
        <v>70.540000000000006</v>
      </c>
      <c r="BV7" s="24">
        <v>63.06</v>
      </c>
      <c r="BW7" s="24">
        <v>62.5</v>
      </c>
      <c r="BX7" s="24">
        <v>60.59</v>
      </c>
      <c r="BY7" s="24">
        <v>60</v>
      </c>
      <c r="BZ7" s="24">
        <v>59.01</v>
      </c>
      <c r="CA7" s="24">
        <v>57.03</v>
      </c>
      <c r="CB7" s="24">
        <v>151.38999999999999</v>
      </c>
      <c r="CC7" s="24">
        <v>149.99</v>
      </c>
      <c r="CD7" s="24">
        <v>144.81</v>
      </c>
      <c r="CE7" s="24">
        <v>150</v>
      </c>
      <c r="CF7" s="24">
        <v>150</v>
      </c>
      <c r="CG7" s="24">
        <v>264.77</v>
      </c>
      <c r="CH7" s="24">
        <v>269.33</v>
      </c>
      <c r="CI7" s="24">
        <v>280.23</v>
      </c>
      <c r="CJ7" s="24">
        <v>282.70999999999998</v>
      </c>
      <c r="CK7" s="24">
        <v>291.82</v>
      </c>
      <c r="CL7" s="24">
        <v>294.83</v>
      </c>
      <c r="CM7" s="24">
        <v>100</v>
      </c>
      <c r="CN7" s="24">
        <v>100</v>
      </c>
      <c r="CO7" s="24">
        <v>100</v>
      </c>
      <c r="CP7" s="24">
        <v>100</v>
      </c>
      <c r="CQ7" s="24">
        <v>100</v>
      </c>
      <c r="CR7" s="24">
        <v>59.94</v>
      </c>
      <c r="CS7" s="24">
        <v>59.64</v>
      </c>
      <c r="CT7" s="24">
        <v>58.19</v>
      </c>
      <c r="CU7" s="24">
        <v>56.52</v>
      </c>
      <c r="CV7" s="24">
        <v>88.45</v>
      </c>
      <c r="CW7" s="24">
        <v>84.27</v>
      </c>
      <c r="CX7" s="24">
        <v>99.79</v>
      </c>
      <c r="CY7" s="24">
        <v>99.79</v>
      </c>
      <c r="CZ7" s="24">
        <v>99.79</v>
      </c>
      <c r="DA7" s="24">
        <v>99.78</v>
      </c>
      <c r="DB7" s="24">
        <v>99.77</v>
      </c>
      <c r="DC7" s="24">
        <v>89.66</v>
      </c>
      <c r="DD7" s="24">
        <v>90.63</v>
      </c>
      <c r="DE7" s="24">
        <v>87.8</v>
      </c>
      <c r="DF7" s="24">
        <v>88.43</v>
      </c>
      <c r="DG7" s="24">
        <v>90.34</v>
      </c>
      <c r="DH7" s="24">
        <v>86.02</v>
      </c>
      <c r="DI7" s="24"/>
      <c r="DJ7" s="24"/>
      <c r="DK7" s="24"/>
      <c r="DL7" s="24"/>
      <c r="DM7" s="24"/>
      <c r="DN7" s="24"/>
      <c r="DO7" s="24"/>
      <c r="DP7" s="24"/>
      <c r="DQ7" s="24"/>
      <c r="DR7" s="24"/>
      <c r="DS7" s="24"/>
      <c r="DT7" s="24"/>
      <c r="DU7" s="24"/>
      <c r="DV7" s="24"/>
      <c r="DW7" s="24"/>
      <c r="DX7" s="24"/>
      <c r="DY7" s="24"/>
      <c r="DZ7" s="24"/>
      <c r="EA7" s="24"/>
      <c r="EB7" s="24"/>
      <c r="EC7" s="24"/>
      <c r="ED7" s="24"/>
      <c r="EE7" s="24" t="s">
        <v>104</v>
      </c>
      <c r="EF7" s="24" t="s">
        <v>104</v>
      </c>
      <c r="EG7" s="24" t="s">
        <v>104</v>
      </c>
      <c r="EH7" s="24" t="s">
        <v>104</v>
      </c>
      <c r="EI7" s="24" t="s">
        <v>104</v>
      </c>
      <c r="EJ7" s="24" t="s">
        <v>104</v>
      </c>
      <c r="EK7" s="24" t="s">
        <v>104</v>
      </c>
      <c r="EL7" s="24" t="s">
        <v>104</v>
      </c>
      <c r="EM7" s="24" t="s">
        <v>104</v>
      </c>
      <c r="EN7" s="24" t="s">
        <v>104</v>
      </c>
      <c r="EO7" s="24" t="s">
        <v>104</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2024-02-13T06:31:05Z</cp:lastPrinted>
  <dcterms:created xsi:type="dcterms:W3CDTF">2023-12-12T03:01:07Z</dcterms:created>
  <dcterms:modified xsi:type="dcterms:W3CDTF">2024-02-13T07:00:40Z</dcterms:modified>
  <cp:category/>
</cp:coreProperties>
</file>