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40 相良村\下水道\"/>
    </mc:Choice>
  </mc:AlternateContent>
  <workbookProtection workbookAlgorithmName="SHA-512" workbookHashValue="VG5xhqttIX8RdmntAKkmOvVAvSTQ4G0DhvQMgBco6a2SKW1fXLYHMwfJviQMxYSDX09yFBxAdY+xknUbGKxJWg==" workbookSaltValue="QR6JlRvft3CCExU4lDe8tw==" workbookSpinCount="100000" lockStructure="1"/>
  <bookViews>
    <workbookView xWindow="0" yWindow="0" windowWidth="28800" windowHeight="117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<sst xmlns="http://schemas.openxmlformats.org/spreadsheetml/2006/main" count="236" uniqueCount="119">
  <si>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</si>
  <si>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</si>
  <si>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</si>
  <si>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</si>
  <si>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</si>
  <si>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</si>
  <si>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</si>
  <si>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</si>
  <si>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</si>
  <si>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</si>
  <si>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</si>
  <si>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</si>
  <si>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</si>
  <si>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</si>
  <si>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</si>
  <si>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</si>
  <si>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</si>
  <si>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</si>
  <si>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</si>
  <si>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</si>
  <si>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</si>
  <si>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</si>
  <si>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</si>
  <si>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</si>
  <si>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</si>
  <si>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</si>
  <si>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</si>
  <si>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</si>
  <si>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</si>
  <si>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</si>
  <si>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</si>
  <si>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</si>
  <si>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</si>
  <si>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</si>
  <si>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</si>
  <si>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</si>
  <si>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</si>
  <si>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</si>
  <si>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</si>
  <si>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</si>
  <si>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</si>
  <si>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</si>
  <si>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</si>
  <si>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</si>
  <si>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</si>
  <si>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</si>
  <si>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</si>
  <si>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</si>
  <si>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</si>
  <si>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</si>
  <si>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</si>
  <si>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</si>
  <si>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</si>
  <si>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</si>
  <si>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</si>
  <si>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</si>
  <si>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</si>
  <si>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</si>
  <si>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</si>
  <si>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</si>
  <si>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</si>
  <si>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</si>
  <si>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</si>
  <si>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</si>
  <si>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</si>
  <si>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</si>
  <si>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</si>
  <si>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</si>
  <si>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</si>
  <si>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</si>
  <si>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</si>
  <si>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</si>
  <si>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</si>
  <si>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</si>
  <si>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</si>
  <si>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</si>
  <si>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</si>
  <si>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</si>
  <si>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</si>
  <si>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</si>
  <si>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</si>
  <si>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</si>
  <si>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</si>
  <si>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</si>
  <si>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</si>
  <si>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</si>
  <si>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</si>
  <si>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</si>
  <si>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</si>
  <si>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</si>
  <si>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</si>
  <si>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</si>
  <si>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</si>
  <si>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</si>
  <si>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</si>
  <si>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</si>
  <si>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</si>
  <si>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</si>
  <si>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</si>
  <si>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</si>
  <si>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</si>
  <si>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</si>
  <si>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</si>
  <si>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</si>
  <si>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</si>
  <si>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</si>
  <si>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</si>
  <si>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</si>
  <si>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</si>
  <si>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</si>
  <si>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</si>
  <si>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</si>
  <si>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</si>
  <si>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</si>
  <si>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</si>
  <si>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</si>
  <si>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に未接続世帯の高齢化や住民の高齢化が進んでおり、農業集落排水施設への新規加入率が伸び悩んでいる状況であるが、若年層においては家屋新築に伴い新規加入が微増している反面、転出者が増加傾向にある。今後も補助金等を活用し、さらに加入促進を進めていく。また、経営戦略を基に適正な維持管理、業務計画を進めていく。</t>
    <phoneticPr fontId="4"/>
  </si>
  <si>
    <t>　農業集落排水処理区域内の四浦地区においては供用開始から20年以上経過しており、処理施設や管路等の老朽化が進んでおり、最適整備構想や事業計画を基に今後処理施設の改築等を進めていく。</t>
    <phoneticPr fontId="4"/>
  </si>
  <si>
    <t>　企業債残高対事業規模比率について、決算統計の24表1行16列の数値（791,364）が入力できていなかったことが（7月中旬以降の財政部局の調査にて算出する数値）今回の比率の要因となっている。正確な企業債残高対事業規模比率の数値は　8.10％である。
　企業債償還金が平成25年度をピークに減少しているが令和4年度は約9,000万円であり、まだ依然として高額である。今後施設の改築等によりさらに増加する見込みである。
　本村の水洗化率は類似団体平均値に徐々に近づいているものの、令和4年度においては、平均より15ポイント以上下回っているため、さらに加入を促進させ料金収入の向上を図る。浄化槽整備区域についても、補助金を利用した加入促進を行っていく。
　汚水処理原価の前年度比の増加の要因として、新型コロナウイルスの影響による物価高騰により、施設の修繕費（部品の高騰）や電気料等の施設の維持管理経費高騰があげられる。</t>
    <rPh sb="1" eb="3">
      <t>キギョウ</t>
    </rPh>
    <rPh sb="3" eb="4">
      <t>サイ</t>
    </rPh>
    <rPh sb="4" eb="6">
      <t>ザンダカ</t>
    </rPh>
    <rPh sb="6" eb="7">
      <t>ツイ</t>
    </rPh>
    <rPh sb="7" eb="9">
      <t>ジギョウ</t>
    </rPh>
    <rPh sb="9" eb="11">
      <t>キボ</t>
    </rPh>
    <rPh sb="11" eb="13">
      <t>ヒリツ</t>
    </rPh>
    <rPh sb="18" eb="20">
      <t>ケッサン</t>
    </rPh>
    <rPh sb="20" eb="22">
      <t>トウケイ</t>
    </rPh>
    <rPh sb="25" eb="26">
      <t>ヒョウ</t>
    </rPh>
    <rPh sb="27" eb="28">
      <t>ギョウ</t>
    </rPh>
    <rPh sb="30" eb="31">
      <t>レツ</t>
    </rPh>
    <rPh sb="32" eb="34">
      <t>スウチ</t>
    </rPh>
    <rPh sb="44" eb="46">
      <t>ニュウリョク</t>
    </rPh>
    <rPh sb="59" eb="60">
      <t>ツキ</t>
    </rPh>
    <rPh sb="60" eb="62">
      <t>チュウジュン</t>
    </rPh>
    <rPh sb="62" eb="64">
      <t>イコウ</t>
    </rPh>
    <rPh sb="65" eb="67">
      <t>ザイセイ</t>
    </rPh>
    <rPh sb="67" eb="68">
      <t>ブ</t>
    </rPh>
    <rPh sb="68" eb="69">
      <t>キョク</t>
    </rPh>
    <rPh sb="70" eb="72">
      <t>チョウサ</t>
    </rPh>
    <rPh sb="74" eb="76">
      <t>サンシュツ</t>
    </rPh>
    <rPh sb="78" eb="80">
      <t>スウチ</t>
    </rPh>
    <rPh sb="81" eb="83">
      <t>コンカイ</t>
    </rPh>
    <rPh sb="84" eb="86">
      <t>ヒリツ</t>
    </rPh>
    <rPh sb="87" eb="89">
      <t>ヨウイン</t>
    </rPh>
    <rPh sb="96" eb="98">
      <t>セイカク</t>
    </rPh>
    <rPh sb="99" eb="101">
      <t>キギョウ</t>
    </rPh>
    <rPh sb="101" eb="102">
      <t>サイ</t>
    </rPh>
    <rPh sb="102" eb="104">
      <t>ザンダカ</t>
    </rPh>
    <rPh sb="104" eb="105">
      <t>ツイ</t>
    </rPh>
    <rPh sb="105" eb="107">
      <t>ジギョウ</t>
    </rPh>
    <rPh sb="107" eb="109">
      <t>キボ</t>
    </rPh>
    <rPh sb="109" eb="111">
      <t>ヒリツ</t>
    </rPh>
    <rPh sb="112" eb="114">
      <t>スウチ</t>
    </rPh>
    <rPh sb="210" eb="212">
      <t>ホンソン</t>
    </rPh>
    <rPh sb="213" eb="216">
      <t>スイセンカ</t>
    </rPh>
    <rPh sb="216" eb="217">
      <t>リツ</t>
    </rPh>
    <rPh sb="218" eb="220">
      <t>ルイジ</t>
    </rPh>
    <rPh sb="220" eb="222">
      <t>ダンタイ</t>
    </rPh>
    <rPh sb="222" eb="225">
      <t>ヘイキンチ</t>
    </rPh>
    <rPh sb="226" eb="228">
      <t>ジョジョ</t>
    </rPh>
    <rPh sb="229" eb="230">
      <t>チカ</t>
    </rPh>
    <rPh sb="239" eb="240">
      <t>レイ</t>
    </rPh>
    <rPh sb="240" eb="241">
      <t>ワ</t>
    </rPh>
    <rPh sb="242" eb="244">
      <t>ネンド</t>
    </rPh>
    <rPh sb="250" eb="252">
      <t>ヘイキン</t>
    </rPh>
    <rPh sb="260" eb="262">
      <t>イジョウ</t>
    </rPh>
    <rPh sb="262" eb="264">
      <t>シタマワ</t>
    </rPh>
    <rPh sb="274" eb="276">
      <t>カニュウ</t>
    </rPh>
    <rPh sb="277" eb="279">
      <t>ソクシン</t>
    </rPh>
    <rPh sb="281" eb="283">
      <t>リョウキン</t>
    </rPh>
    <rPh sb="283" eb="285">
      <t>シュウニュウ</t>
    </rPh>
    <rPh sb="286" eb="288">
      <t>コウジョウ</t>
    </rPh>
    <rPh sb="289" eb="290">
      <t>ハカ</t>
    </rPh>
    <rPh sb="292" eb="295">
      <t>ジョウカソウ</t>
    </rPh>
    <rPh sb="295" eb="297">
      <t>セイビ</t>
    </rPh>
    <rPh sb="297" eb="299">
      <t>クイキ</t>
    </rPh>
    <rPh sb="305" eb="308">
      <t>ホジョキン</t>
    </rPh>
    <rPh sb="309" eb="311">
      <t>リヨウ</t>
    </rPh>
    <rPh sb="313" eb="317">
      <t>カニュウソクシン</t>
    </rPh>
    <rPh sb="318" eb="319">
      <t>オコナ</t>
    </rPh>
    <rPh sb="326" eb="328">
      <t>オスイ</t>
    </rPh>
    <rPh sb="328" eb="330">
      <t>ショリ</t>
    </rPh>
    <rPh sb="330" eb="332">
      <t>ゲンカ</t>
    </rPh>
    <rPh sb="333" eb="337">
      <t>ゼンネンドヒ</t>
    </rPh>
    <rPh sb="338" eb="340">
      <t>ゾウカ</t>
    </rPh>
    <rPh sb="341" eb="343">
      <t>ヨウイン</t>
    </rPh>
    <rPh sb="347" eb="349">
      <t>シンガタ</t>
    </rPh>
    <rPh sb="357" eb="359">
      <t>エイキョウ</t>
    </rPh>
    <rPh sb="362" eb="364">
      <t>ブッカ</t>
    </rPh>
    <rPh sb="364" eb="366">
      <t>コウトウ</t>
    </rPh>
    <rPh sb="370" eb="372">
      <t>シセツ</t>
    </rPh>
    <rPh sb="373" eb="375">
      <t>シュウゼン</t>
    </rPh>
    <rPh sb="375" eb="376">
      <t>ヒ</t>
    </rPh>
    <rPh sb="377" eb="379">
      <t>ブヒン</t>
    </rPh>
    <rPh sb="380" eb="382">
      <t>コウトウ</t>
    </rPh>
    <rPh sb="384" eb="386">
      <t>デンキ</t>
    </rPh>
    <rPh sb="386" eb="387">
      <t>リョウ</t>
    </rPh>
    <rPh sb="387" eb="388">
      <t>トウ</t>
    </rPh>
    <rPh sb="389" eb="391">
      <t>シセツ</t>
    </rPh>
    <rPh sb="392" eb="394">
      <t>イジ</t>
    </rPh>
    <rPh sb="394" eb="396">
      <t>カンリ</t>
    </rPh>
    <rPh sb="396" eb="398">
      <t>ケイヒ</t>
    </rPh>
    <rPh sb="398" eb="400">
      <t>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</si>
</sst>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C-4B34-A3D6-44CD994BAFF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154C-4B34-A3D6-44CD994BAFF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42.86</c:v>
                </c:pt>
                <c:pt idx="1">
                  <c:v>41.59</c:v>
                </c:pt>
                <c:pt idx="2">
                  <c:v>42.6</c:v>
                </c:pt>
                <c:pt idx="3">
                  <c:v>43.68</c:v>
                </c:pt>
                <c:pt idx="4">
                  <c:v>43.55</c:v>
                </c:pt>
              </c:numCache>
            </c:numRef>
          </c:val>
          <c:extLst>
            <c:ext xmlns:c16="http://schemas.microsoft.com/office/drawing/2014/chart" uri="{C3380CC4-5D6E-409C-BE32-E72D297353CC}">
              <c16:uniqueId val="{00000000-A5BF-4E24-9DDA-43A9D948D49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5BF-4E24-9DDA-43A9D948D49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64.16</c:v>
                </c:pt>
                <c:pt idx="1">
                  <c:v>65.61</c:v>
                </c:pt>
                <c:pt idx="2">
                  <c:v>67.72</c:v>
                </c:pt>
                <c:pt idx="3">
                  <c:v>68.77</c:v>
                </c:pt>
                <c:pt idx="4">
                  <c:v>69.36</c:v>
                </c:pt>
              </c:numCache>
            </c:numRef>
          </c:val>
          <c:extLst>
            <c:ext xmlns:c16="http://schemas.microsoft.com/office/drawing/2014/chart" uri="{C3380CC4-5D6E-409C-BE32-E72D297353CC}">
              <c16:uniqueId val="{00000000-99B7-49D6-81AF-7533A5B2E7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99B7-49D6-81AF-7533A5B2E7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96.13</c:v>
                </c:pt>
                <c:pt idx="1">
                  <c:v>95.04</c:v>
                </c:pt>
                <c:pt idx="2">
                  <c:v>90.28</c:v>
                </c:pt>
                <c:pt idx="3">
                  <c:v>98.08</c:v>
                </c:pt>
                <c:pt idx="4">
                  <c:v>98.62</c:v>
                </c:pt>
              </c:numCache>
            </c:numRef>
          </c:val>
          <c:extLst>
            <c:ext xmlns:c16="http://schemas.microsoft.com/office/drawing/2014/chart" uri="{C3380CC4-5D6E-409C-BE32-E72D297353CC}">
              <c16:uniqueId val="{00000000-D370-4098-915F-E24BF298D3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70-4098-915F-E24BF298D3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12-415F-ABE4-B616E5C564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12-415F-ABE4-B616E5C564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56-4E53-B760-0D1A991588C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56-4E53-B760-0D1A991588C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8A-471D-AB25-94BCD4F91A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8A-471D-AB25-94BCD4F91A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1F-4D52-992B-49C342A22D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1F-4D52-992B-49C342A22D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7.93</c:v>
                </c:pt>
                <c:pt idx="1">
                  <c:v>5.0199999999999996</c:v>
                </c:pt>
                <c:pt idx="2">
                  <c:v>17.82</c:v>
                </c:pt>
                <c:pt idx="3">
                  <c:v>2.84</c:v>
                </c:pt>
                <c:pt idx="4">
                  <c:v>1767.04</c:v>
                </c:pt>
              </c:numCache>
            </c:numRef>
          </c:val>
          <c:extLst>
            <c:ext xmlns:c16="http://schemas.microsoft.com/office/drawing/2014/chart" uri="{C3380CC4-5D6E-409C-BE32-E72D297353CC}">
              <c16:uniqueId val="{00000000-4E55-4C0F-8AE0-A2D7D97B94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E55-4C0F-8AE0-A2D7D97B94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57.44</c:v>
                </c:pt>
                <c:pt idx="1">
                  <c:v>61.69</c:v>
                </c:pt>
                <c:pt idx="2">
                  <c:v>27.16</c:v>
                </c:pt>
                <c:pt idx="3">
                  <c:v>64.239999999999995</c:v>
                </c:pt>
                <c:pt idx="4">
                  <c:v>51.61</c:v>
                </c:pt>
              </c:numCache>
            </c:numRef>
          </c:val>
          <c:extLst>
            <c:ext xmlns:c16="http://schemas.microsoft.com/office/drawing/2014/chart" uri="{C3380CC4-5D6E-409C-BE32-E72D297353CC}">
              <c16:uniqueId val="{00000000-A212-4414-AD65-B9B1AF155A4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212-4414-AD65-B9B1AF155A4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303.25</c:v>
                </c:pt>
                <c:pt idx="1">
                  <c:v>301.57</c:v>
                </c:pt>
                <c:pt idx="2">
                  <c:v>567.72</c:v>
                </c:pt>
                <c:pt idx="3">
                  <c:v>281.98</c:v>
                </c:pt>
                <c:pt idx="4">
                  <c:v>352.31</c:v>
                </c:pt>
              </c:numCache>
            </c:numRef>
          </c:val>
          <c:extLst>
            <c:ext xmlns:c16="http://schemas.microsoft.com/office/drawing/2014/chart" uri="{C3380CC4-5D6E-409C-BE32-E72D297353CC}">
              <c16:uniqueId val="{00000000-4B25-4DDD-A53C-AD54333F660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B25-4DDD-A53C-AD54333F660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相良村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4095</v>
      </c>
      <c r="AM8" s="45"/>
      <c r="AN8" s="45"/>
      <c r="AO8" s="45"/>
      <c r="AP8" s="45"/>
      <c r="AQ8" s="45"/>
      <c r="AR8" s="45"/>
      <c r="AS8" s="45"/>
      <c r="AT8" s="46">
        <f>データ!T6</f>
        <v>94.54</v>
      </c>
      <c r="AU8" s="46"/>
      <c r="AV8" s="46"/>
      <c r="AW8" s="46"/>
      <c r="AX8" s="46"/>
      <c r="AY8" s="46"/>
      <c r="AZ8" s="46"/>
      <c r="BA8" s="46"/>
      <c r="BB8" s="46">
        <f>データ!U6</f>
        <v>43.31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96.93</v>
      </c>
      <c r="Q10" s="46"/>
      <c r="R10" s="46"/>
      <c r="S10" s="46"/>
      <c r="T10" s="46"/>
      <c r="U10" s="46"/>
      <c r="V10" s="46"/>
      <c r="W10" s="46">
        <f>データ!Q6</f>
        <v>90</v>
      </c>
      <c r="X10" s="46"/>
      <c r="Y10" s="46"/>
      <c r="Z10" s="46"/>
      <c r="AA10" s="46"/>
      <c r="AB10" s="46"/>
      <c r="AC10" s="46"/>
      <c r="AD10" s="45">
        <f>データ!R6</f>
        <v>3060</v>
      </c>
      <c r="AE10" s="45"/>
      <c r="AF10" s="45"/>
      <c r="AG10" s="45"/>
      <c r="AH10" s="45"/>
      <c r="AI10" s="45"/>
      <c r="AJ10" s="45"/>
      <c r="AK10" s="2"/>
      <c r="AL10" s="45">
        <f>データ!V6</f>
        <v>3946</v>
      </c>
      <c r="AM10" s="45"/>
      <c r="AN10" s="45"/>
      <c r="AO10" s="45"/>
      <c r="AP10" s="45"/>
      <c r="AQ10" s="45"/>
      <c r="AR10" s="45"/>
      <c r="AS10" s="45"/>
      <c r="AT10" s="46">
        <f>データ!W6</f>
        <v>4.01</v>
      </c>
      <c r="AU10" s="46"/>
      <c r="AV10" s="46"/>
      <c r="AW10" s="46"/>
      <c r="AX10" s="46"/>
      <c r="AY10" s="46"/>
      <c r="AZ10" s="46"/>
      <c r="BA10" s="46"/>
      <c r="BB10" s="46">
        <f>データ!X6</f>
        <v>984.04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OVY+1dx/cOlg8UaOcwXeJKP24fhwB1FwoQ3M2PCqLgxQRY2yDVEAkTb9Cz5JqFCRGM3mhvxht9xUb0xkypn1sg==" saltValue="4SL9aZJxd02i3u2KpwoA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435104</v>
      </c>
      <c r="D6" s="19">
        <f t="shared" si="3"/>
        <v>47</v>
      </c>
      <c r="E6" s="19">
        <f t="shared" si="3"/>
        <v>17</v>
      </c>
      <c r="F6" s="19">
        <f t="shared" si="3"/>
        <v>5</v>
      </c>
      <c r="G6" s="19">
        <f t="shared" si="3"/>
        <v>0</v>
      </c>
      <c r="H6" s="19" t="str">
        <f t="shared" si="3"/>
        <v>熊本県　相良村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96.93</v>
      </c>
      <c r="Q6" s="20">
        <f t="shared" si="3"/>
        <v>90</v>
      </c>
      <c r="R6" s="20">
        <f t="shared" si="3"/>
        <v>3060</v>
      </c>
      <c r="S6" s="20">
        <f t="shared" si="3"/>
        <v>4095</v>
      </c>
      <c r="T6" s="20">
        <f t="shared" si="3"/>
        <v>94.54</v>
      </c>
      <c r="U6" s="20">
        <f t="shared" si="3"/>
        <v>43.31</v>
      </c>
      <c r="V6" s="20">
        <f t="shared" si="3"/>
        <v>3946</v>
      </c>
      <c r="W6" s="20">
        <f t="shared" si="3"/>
        <v>4.01</v>
      </c>
      <c r="X6" s="20">
        <f t="shared" si="3"/>
        <v>984.04</v>
      </c>
      <c r="Y6" s="21">
        <f>IF(Y7="",NA(),Y7)</f>
        <v>96.13</v>
      </c>
      <c r="Z6" s="21">
        <f t="shared" ref="Z6:AH6" si="4">IF(Z7="",NA(),Z7)</f>
        <v>95.04</v>
      </c>
      <c r="AA6" s="21">
        <f t="shared" si="4"/>
        <v>90.28</v>
      </c>
      <c r="AB6" s="21">
        <f t="shared" si="4"/>
        <v>98.08</v>
      </c>
      <c r="AC6" s="21">
        <f t="shared" si="4"/>
        <v>98.62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7.93</v>
      </c>
      <c r="BG6" s="21">
        <f t="shared" ref="BG6:BO6" si="7">IF(BG7="",NA(),BG7)</f>
        <v>5.0199999999999996</v>
      </c>
      <c r="BH6" s="21">
        <f t="shared" si="7"/>
        <v>17.82</v>
      </c>
      <c r="BI6" s="21">
        <f t="shared" si="7"/>
        <v>2.84</v>
      </c>
      <c r="BJ6" s="21">
        <f t="shared" si="7"/>
        <v>1767.04</v>
      </c>
      <c r="BK6" s="21">
        <f t="shared" si="7"/>
        <v>789.46</v>
      </c>
      <c r="BL6" s="21">
        <f t="shared" si="7"/>
        <v>826.83</v>
      </c>
      <c r="BM6" s="21">
        <f t="shared" si="7"/>
        <v>867.83</v>
      </c>
      <c r="BN6" s="21">
        <f t="shared" si="7"/>
        <v>791.76</v>
      </c>
      <c r="BO6" s="21">
        <f t="shared" si="7"/>
        <v>900.82</v>
      </c>
      <c r="BP6" s="20" t="str">
        <f>IF(BP7="","",IF(BP7="-","【-】","【"&amp;SUBSTITUTE(TEXT(BP7,"#,##0.00"),"-","△")&amp;"】"))</f>
        <v>【809.19】</v>
      </c>
      <c r="BQ6" s="21">
        <f>IF(BQ7="",NA(),BQ7)</f>
        <v>57.44</v>
      </c>
      <c r="BR6" s="21">
        <f t="shared" ref="BR6:BZ6" si="8">IF(BR7="",NA(),BR7)</f>
        <v>61.69</v>
      </c>
      <c r="BS6" s="21">
        <f t="shared" si="8"/>
        <v>27.16</v>
      </c>
      <c r="BT6" s="21">
        <f t="shared" si="8"/>
        <v>64.239999999999995</v>
      </c>
      <c r="BU6" s="21">
        <f t="shared" si="8"/>
        <v>51.61</v>
      </c>
      <c r="BV6" s="21">
        <f t="shared" si="8"/>
        <v>57.77</v>
      </c>
      <c r="BW6" s="21">
        <f t="shared" si="8"/>
        <v>57.31</v>
      </c>
      <c r="BX6" s="21">
        <f t="shared" si="8"/>
        <v>57.08</v>
      </c>
      <c r="BY6" s="21">
        <f t="shared" si="8"/>
        <v>56.26</v>
      </c>
      <c r="BZ6" s="21">
        <f t="shared" si="8"/>
        <v>52.94</v>
      </c>
      <c r="CA6" s="20" t="str">
        <f>IF(CA7="","",IF(CA7="-","【-】","【"&amp;SUBSTITUTE(TEXT(CA7,"#,##0.00"),"-","△")&amp;"】"))</f>
        <v>【57.02】</v>
      </c>
      <c r="CB6" s="21">
        <f>IF(CB7="",NA(),CB7)</f>
        <v>303.25</v>
      </c>
      <c r="CC6" s="21">
        <f t="shared" ref="CC6:CK6" si="9">IF(CC7="",NA(),CC7)</f>
        <v>301.57</v>
      </c>
      <c r="CD6" s="21">
        <f t="shared" si="9"/>
        <v>567.72</v>
      </c>
      <c r="CE6" s="21">
        <f t="shared" si="9"/>
        <v>281.98</v>
      </c>
      <c r="CF6" s="21">
        <f t="shared" si="9"/>
        <v>352.31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42.86</v>
      </c>
      <c r="CN6" s="21">
        <f t="shared" ref="CN6:CV6" si="10">IF(CN7="",NA(),CN7)</f>
        <v>41.59</v>
      </c>
      <c r="CO6" s="21">
        <f t="shared" si="10"/>
        <v>42.6</v>
      </c>
      <c r="CP6" s="21">
        <f t="shared" si="10"/>
        <v>43.68</v>
      </c>
      <c r="CQ6" s="21">
        <f t="shared" si="10"/>
        <v>43.55</v>
      </c>
      <c r="CR6" s="21">
        <f t="shared" si="10"/>
        <v>50.68</v>
      </c>
      <c r="CS6" s="21">
        <f t="shared" si="10"/>
        <v>50.14</v>
      </c>
      <c r="CT6" s="21">
        <f t="shared" si="10"/>
        <v>54.83</v>
      </c>
      <c r="CU6" s="21">
        <f t="shared" si="10"/>
        <v>66.53</v>
      </c>
      <c r="CV6" s="21">
        <f t="shared" si="10"/>
        <v>52.35</v>
      </c>
      <c r="CW6" s="20" t="str">
        <f>IF(CW7="","",IF(CW7="-","【-】","【"&amp;SUBSTITUTE(TEXT(CW7,"#,##0.00"),"-","△")&amp;"】"))</f>
        <v>【52.55】</v>
      </c>
      <c r="CX6" s="21">
        <f>IF(CX7="",NA(),CX7)</f>
        <v>64.16</v>
      </c>
      <c r="CY6" s="21">
        <f t="shared" ref="CY6:DG6" si="11">IF(CY7="",NA(),CY7)</f>
        <v>65.61</v>
      </c>
      <c r="CZ6" s="21">
        <f t="shared" si="11"/>
        <v>67.72</v>
      </c>
      <c r="DA6" s="21">
        <f t="shared" si="11"/>
        <v>68.77</v>
      </c>
      <c r="DB6" s="21">
        <f t="shared" si="11"/>
        <v>69.36</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435104</v>
      </c>
      <c r="D7" s="23">
        <v>47</v>
      </c>
      <c r="E7" s="23">
        <v>17</v>
      </c>
      <c r="F7" s="23">
        <v>5</v>
      </c>
      <c r="G7" s="23">
        <v>0</v>
      </c>
      <c r="H7" s="23" t="s">
        <v>98</v>
      </c>
      <c r="I7" s="23" t="s">
        <v>99</v>
      </c>
      <c r="J7" s="23" t="s">
        <v>100</v>
      </c>
      <c r="K7" s="23" t="s">
        <v>101</v>
      </c>
      <c r="L7" s="23" t="s">
        <v>102</v>
      </c>
      <c r="M7" s="23" t="s">
        <v>103</v>
      </c>
      <c r="N7" s="24" t="s">
        <v>104</v>
      </c>
      <c r="O7" s="24" t="s">
        <v>105</v>
      </c>
      <c r="P7" s="24">
        <v>96.93</v>
      </c>
      <c r="Q7" s="24">
        <v>90</v>
      </c>
      <c r="R7" s="24">
        <v>3060</v>
      </c>
      <c r="S7" s="24">
        <v>4095</v>
      </c>
      <c r="T7" s="24">
        <v>94.54</v>
      </c>
      <c r="U7" s="24">
        <v>43.31</v>
      </c>
      <c r="V7" s="24">
        <v>3946</v>
      </c>
      <c r="W7" s="24">
        <v>4.01</v>
      </c>
      <c r="X7" s="24">
        <v>984.04</v>
      </c>
      <c r="Y7" s="24">
        <v>96.13</v>
      </c>
      <c r="Z7" s="24">
        <v>95.04</v>
      </c>
      <c r="AA7" s="24">
        <v>90.28</v>
      </c>
      <c r="AB7" s="24">
        <v>98.08</v>
      </c>
      <c r="AC7" s="24">
        <v>98.62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7.93</v>
      </c>
      <c r="BG7" s="24">
        <v>5.0199999999999996</v>
      </c>
      <c r="BH7" s="24">
        <v>17.82</v>
      </c>
      <c r="BI7" s="24">
        <v>2.84</v>
      </c>
      <c r="BJ7" s="24">
        <v>1767.04</v>
      </c>
      <c r="BK7" s="24">
        <v>789.46</v>
      </c>
      <c r="BL7" s="24">
        <v>826.83</v>
      </c>
      <c r="BM7" s="24">
        <v>867.83</v>
      </c>
      <c r="BN7" s="24">
        <v>791.76</v>
      </c>
      <c r="BO7" s="24">
        <v>900.82</v>
      </c>
      <c r="BP7" s="24">
        <v>809.19</v>
      </c>
      <c r="BQ7" s="24">
        <v>57.44</v>
      </c>
      <c r="BR7" s="24">
        <v>61.69</v>
      </c>
      <c r="BS7" s="24">
        <v>27.16</v>
      </c>
      <c r="BT7" s="24">
        <v>64.239999999999995</v>
      </c>
      <c r="BU7" s="24">
        <v>51.61</v>
      </c>
      <c r="BV7" s="24">
        <v>57.77</v>
      </c>
      <c r="BW7" s="24">
        <v>57.31</v>
      </c>
      <c r="BX7" s="24">
        <v>57.08</v>
      </c>
      <c r="BY7" s="24">
        <v>56.26</v>
      </c>
      <c r="BZ7" s="24">
        <v>52.94</v>
      </c>
      <c r="CA7" s="24">
        <v>57.02</v>
      </c>
      <c r="CB7" s="24">
        <v>303.25</v>
      </c>
      <c r="CC7" s="24">
        <v>301.57</v>
      </c>
      <c r="CD7" s="24">
        <v>567.72</v>
      </c>
      <c r="CE7" s="24">
        <v>281.98</v>
      </c>
      <c r="CF7" s="24">
        <v>352.31</v>
      </c>
      <c r="CG7" s="24">
        <v>274.35000000000002</v>
      </c>
      <c r="CH7" s="24">
        <v>273.52</v>
      </c>
      <c r="CI7" s="24">
        <v>274.99</v>
      </c>
      <c r="CJ7" s="24">
        <v>282.08999999999997</v>
      </c>
      <c r="CK7" s="24">
        <v>303.27999999999997</v>
      </c>
      <c r="CL7" s="24">
        <v>273.68</v>
      </c>
      <c r="CM7" s="24">
        <v>42.86</v>
      </c>
      <c r="CN7" s="24">
        <v>41.59</v>
      </c>
      <c r="CO7" s="24">
        <v>42.6</v>
      </c>
      <c r="CP7" s="24">
        <v>43.68</v>
      </c>
      <c r="CQ7" s="24">
        <v>43.55</v>
      </c>
      <c r="CR7" s="24">
        <v>50.68</v>
      </c>
      <c r="CS7" s="24">
        <v>50.14</v>
      </c>
      <c r="CT7" s="24">
        <v>54.83</v>
      </c>
      <c r="CU7" s="24">
        <v>66.53</v>
      </c>
      <c r="CV7" s="24">
        <v>52.35</v>
      </c>
      <c r="CW7" s="24">
        <v>52.55</v>
      </c>
      <c r="CX7" s="24">
        <v>64.16</v>
      </c>
      <c r="CY7" s="24">
        <v>65.61</v>
      </c>
      <c r="CZ7" s="24">
        <v>67.72</v>
      </c>
      <c r="DA7" s="24">
        <v>68.77</v>
      </c>
      <c r="DB7" s="24">
        <v>69.36</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2023-12-12T02:56:26Z</dcterms:created>
  <dcterms:modified xsi:type="dcterms:W3CDTF">2024-02-08T00:54:26Z</dcterms:modified>
  <cp:category/>
</cp:coreProperties>
</file>