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17.20\data\建設課\公営企業 経営比較分析表\R4年度分\簡水\"/>
    </mc:Choice>
  </mc:AlternateContent>
  <workbookProtection workbookAlgorithmName="SHA-512" workbookHashValue="/UnjYWiBeUqFwQ/3icI6lYUbgDdGnhozUQFhKXm/oJl1IXqrMyPlU/+Y0c1FyDG8FfeogaoMcIMWd2vEToAq6g==" workbookSaltValue="Eh/K3mo1cnRzYajPfBdVu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<sst xmlns="http://schemas.openxmlformats.org/spreadsheetml/2006/main" count="233" uniqueCount="118">
  <si>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</si>
  <si>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</si>
  <si>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</si>
  <si>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</si>
  <si>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</si>
  <si>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</si>
  <si>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</si>
  <si>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</si>
  <si>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</si>
  <si>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</si>
  <si>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</si>
  <si>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</si>
  <si>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</si>
  <si>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</si>
  <si>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</si>
  <si>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</si>
  <si>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</si>
  <si>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</si>
  <si>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</si>
  <si>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</si>
  <si>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</si>
  <si>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</si>
  <si>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</si>
  <si>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</si>
  <si>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</si>
  <si>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</si>
  <si>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</si>
  <si>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</si>
  <si>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</si>
  <si>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</si>
  <si>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</si>
  <si>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</si>
  <si>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</si>
  <si>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</si>
  <si>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</si>
  <si>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</si>
  <si>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</si>
  <si>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</si>
  <si>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</si>
  <si>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</si>
  <si>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</si>
  <si>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</si>
  <si>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</si>
  <si>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</si>
  <si>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</si>
  <si>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</si>
  <si>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</si>
  <si>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</si>
  <si>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</si>
  <si>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</si>
  <si>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</si>
  <si>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</si>
  <si>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</si>
  <si>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</si>
  <si>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</si>
  <si>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</si>
  <si>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</si>
  <si>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</si>
  <si>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</si>
  <si>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</si>
  <si>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</si>
  <si>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</si>
  <si>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</si>
  <si>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</si>
  <si>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</si>
  <si>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</si>
  <si>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</si>
  <si>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</si>
  <si>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</si>
  <si>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</si>
  <si>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</si>
  <si>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</si>
  <si>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</si>
  <si>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</si>
  <si>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</si>
  <si>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</si>
  <si>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</si>
  <si>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</si>
  <si>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</si>
  <si>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</si>
  <si>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</si>
  <si>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</si>
  <si>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</si>
  <si>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</si>
  <si>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</si>
  <si>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</si>
  <si>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</si>
  <si>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</si>
  <si>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</si>
  <si>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</si>
  <si>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</si>
  <si>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</si>
  <si>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</si>
  <si>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</si>
  <si>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</si>
  <si>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</si>
  <si>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</si>
  <si>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</si>
  <si>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</si>
  <si>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</si>
  <si>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</si>
  <si>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</si>
  <si>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</si>
  <si>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</si>
  <si>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</si>
  <si>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</si>
  <si>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</si>
  <si>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</si>
  <si>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</si>
  <si>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</si>
  <si>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</si>
  <si>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</si>
  <si>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</si>
  <si>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</si>
  <si>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</si>
  <si>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施設及び管路ともに老朽化が進んでいる。老朽化が進んだ管路については、アセットマネジメント等を行い計画的な更新を図り、施設についても統廃合を含めた計画的かつ適切な施設更新に努める必要がある。</t>
    <phoneticPr fontId="4"/>
  </si>
  <si>
    <t>①収益的収支比率は、過去4年間は100％以上をほとんど維持しており、例年と同様の水準の経営が行えている。
④企業債残高対給水収益比率について平均値より低いももの、今後の施設更新等に適切な施設規模となるものか分析し経営改善に努める必要がある。
⑤料金回収率は、①収益的収支比率と同様100％以上であるが、今後の更新投資等を踏まえ経営戦略等を策定し経営を続けていく。
⑥給水原価は類似団体と比較して低く抑えられており、費用効果は良好といえる。
⑦施設利用率については平均より高い水準となっており、適切な施設利用が行われている。
⑧有収率は、類似団体と比較して高く、安定した水準である。</t>
    <rPh sb="1" eb="4">
      <t>シュウエキテキ</t>
    </rPh>
    <rPh sb="4" eb="6">
      <t>シュウシ</t>
    </rPh>
    <rPh sb="6" eb="8">
      <t>ヒリツ</t>
    </rPh>
    <rPh sb="10" eb="12">
      <t>カコ</t>
    </rPh>
    <rPh sb="13" eb="15">
      <t>ネンカン</t>
    </rPh>
    <rPh sb="20" eb="22">
      <t>イジョウ</t>
    </rPh>
    <rPh sb="27" eb="29">
      <t>イジ</t>
    </rPh>
    <rPh sb="34" eb="36">
      <t>レイネン</t>
    </rPh>
    <rPh sb="37" eb="39">
      <t>ドウヨウ</t>
    </rPh>
    <rPh sb="40" eb="42">
      <t>スイジュン</t>
    </rPh>
    <rPh sb="43" eb="45">
      <t>ケイエイ</t>
    </rPh>
    <rPh sb="46" eb="47">
      <t>オコナ</t>
    </rPh>
    <phoneticPr fontId="4"/>
  </si>
  <si>
    <t>収益的収支の状況から類似団体と比較し、高い水準での経営が出来ていると考えられる。給水原価が抑えられていることから、収益的収支同様高い水準を保っているが、料金未納者対策を適切に実施し、今後も回収率の向上を図る。また、老朽化に伴う施設更新に備えたアセットマネジメント等の策定・運用が必要であると考える。経営戦略も未だ未策定のため、早急に策定する必要がある。</t>
    <rPh sb="15" eb="17">
      <t>ヒカク</t>
    </rPh>
    <rPh sb="19" eb="20">
      <t>タカ</t>
    </rPh>
    <rPh sb="21" eb="23">
      <t>スイジュン</t>
    </rPh>
    <rPh sb="34" eb="35">
      <t>カンガ</t>
    </rPh>
    <rPh sb="57" eb="60">
      <t>シュウエキテキ</t>
    </rPh>
    <rPh sb="60" eb="62">
      <t>シュウシ</t>
    </rPh>
    <rPh sb="62" eb="64">
      <t>ドウヨウ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</si>
</sst>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CC-4443-8DED-1635262383A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7ACC-4443-8DED-1635262383A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81.290000000000006</c:v>
                </c:pt>
                <c:pt idx="1">
                  <c:v>79.37</c:v>
                </c:pt>
                <c:pt idx="2">
                  <c:v>87.15</c:v>
                </c:pt>
                <c:pt idx="3">
                  <c:v>81.22</c:v>
                </c:pt>
                <c:pt idx="4">
                  <c:v>77</c:v>
                </c:pt>
              </c:numCache>
            </c:numRef>
          </c:val>
          <c:extLst>
            <c:ext xmlns:c16="http://schemas.microsoft.com/office/drawing/2014/chart" uri="{C3380CC4-5D6E-409C-BE32-E72D297353CC}">
              <c16:uniqueId val="{00000000-B82C-4A64-896A-2C2435A738C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B82C-4A64-896A-2C2435A738C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83.55</c:v>
                </c:pt>
                <c:pt idx="1">
                  <c:v>83.58</c:v>
                </c:pt>
                <c:pt idx="2">
                  <c:v>83.56</c:v>
                </c:pt>
                <c:pt idx="3">
                  <c:v>83.6</c:v>
                </c:pt>
                <c:pt idx="4">
                  <c:v>89.68</c:v>
                </c:pt>
              </c:numCache>
            </c:numRef>
          </c:val>
          <c:extLst>
            <c:ext xmlns:c16="http://schemas.microsoft.com/office/drawing/2014/chart" uri="{C3380CC4-5D6E-409C-BE32-E72D297353CC}">
              <c16:uniqueId val="{00000000-E017-4371-AE42-E8100A6C0AF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E017-4371-AE42-E8100A6C0AF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115.49</c:v>
                </c:pt>
                <c:pt idx="1">
                  <c:v>113.42</c:v>
                </c:pt>
                <c:pt idx="2">
                  <c:v>134.72</c:v>
                </c:pt>
                <c:pt idx="3">
                  <c:v>74.89</c:v>
                </c:pt>
                <c:pt idx="4">
                  <c:v>120.69</c:v>
                </c:pt>
              </c:numCache>
            </c:numRef>
          </c:val>
          <c:extLst>
            <c:ext xmlns:c16="http://schemas.microsoft.com/office/drawing/2014/chart" uri="{C3380CC4-5D6E-409C-BE32-E72D297353CC}">
              <c16:uniqueId val="{00000000-E31A-4073-8292-D5AB244EA62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E31A-4073-8292-D5AB244EA62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1A-4FA5-8125-452018F57C7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1A-4FA5-8125-452018F57C7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47-4F97-8D38-B9F6A26CE26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47-4F97-8D38-B9F6A26CE26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78-42B4-B103-41670A5576D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78-42B4-B103-41670A5576D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04-4F88-B023-3127A703FF0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04-4F88-B023-3127A703FF0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378.57</c:v>
                </c:pt>
                <c:pt idx="1">
                  <c:v>354.17</c:v>
                </c:pt>
                <c:pt idx="2">
                  <c:v>295.75</c:v>
                </c:pt>
                <c:pt idx="3">
                  <c:v>396.92</c:v>
                </c:pt>
                <c:pt idx="4">
                  <c:v>482.51</c:v>
                </c:pt>
              </c:numCache>
            </c:numRef>
          </c:val>
          <c:extLst>
            <c:ext xmlns:c16="http://schemas.microsoft.com/office/drawing/2014/chart" uri="{C3380CC4-5D6E-409C-BE32-E72D297353CC}">
              <c16:uniqueId val="{00000000-4855-4E2D-9058-938912B277C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4855-4E2D-9058-938912B277C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111.31</c:v>
                </c:pt>
                <c:pt idx="1">
                  <c:v>108.52</c:v>
                </c:pt>
                <c:pt idx="2">
                  <c:v>73.33</c:v>
                </c:pt>
                <c:pt idx="3">
                  <c:v>69.75</c:v>
                </c:pt>
                <c:pt idx="4">
                  <c:v>117.75</c:v>
                </c:pt>
              </c:numCache>
            </c:numRef>
          </c:val>
          <c:extLst>
            <c:ext xmlns:c16="http://schemas.microsoft.com/office/drawing/2014/chart" uri="{C3380CC4-5D6E-409C-BE32-E72D297353CC}">
              <c16:uniqueId val="{00000000-67BB-462E-93E9-C537B412FD0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67BB-462E-93E9-C537B412FD0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117.93</c:v>
                </c:pt>
                <c:pt idx="1">
                  <c:v>121.42</c:v>
                </c:pt>
                <c:pt idx="2">
                  <c:v>179.15</c:v>
                </c:pt>
                <c:pt idx="3">
                  <c:v>190.92</c:v>
                </c:pt>
                <c:pt idx="4">
                  <c:v>112.65</c:v>
                </c:pt>
              </c:numCache>
            </c:numRef>
          </c:val>
          <c:extLst>
            <c:ext xmlns:c16="http://schemas.microsoft.com/office/drawing/2014/chart" uri="{C3380CC4-5D6E-409C-BE32-E72D297353CC}">
              <c16:uniqueId val="{00000000-2A74-4A13-B66F-4383F27CD05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2A74-4A13-B66F-4383F27CD05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CD48" sqref="CD4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水上村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2035</v>
      </c>
      <c r="AM8" s="37"/>
      <c r="AN8" s="37"/>
      <c r="AO8" s="37"/>
      <c r="AP8" s="37"/>
      <c r="AQ8" s="37"/>
      <c r="AR8" s="37"/>
      <c r="AS8" s="37"/>
      <c r="AT8" s="38">
        <f>データ!$S$6</f>
        <v>190.96</v>
      </c>
      <c r="AU8" s="38"/>
      <c r="AV8" s="38"/>
      <c r="AW8" s="38"/>
      <c r="AX8" s="38"/>
      <c r="AY8" s="38"/>
      <c r="AZ8" s="38"/>
      <c r="BA8" s="38"/>
      <c r="BB8" s="38">
        <f>データ!$T$6</f>
        <v>10.66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90.31</v>
      </c>
      <c r="Q10" s="38"/>
      <c r="R10" s="38"/>
      <c r="S10" s="38"/>
      <c r="T10" s="38"/>
      <c r="U10" s="38"/>
      <c r="V10" s="38"/>
      <c r="W10" s="37">
        <f>データ!$Q$6</f>
        <v>2470</v>
      </c>
      <c r="X10" s="37"/>
      <c r="Y10" s="37"/>
      <c r="Z10" s="37"/>
      <c r="AA10" s="37"/>
      <c r="AB10" s="37"/>
      <c r="AC10" s="37"/>
      <c r="AD10" s="2"/>
      <c r="AE10" s="2"/>
      <c r="AF10" s="2"/>
      <c r="AG10" s="2"/>
      <c r="AH10" s="2"/>
      <c r="AI10" s="2"/>
      <c r="AJ10" s="2"/>
      <c r="AK10" s="2"/>
      <c r="AL10" s="37">
        <f>データ!$U$6</f>
        <v>1817</v>
      </c>
      <c r="AM10" s="37"/>
      <c r="AN10" s="37"/>
      <c r="AO10" s="37"/>
      <c r="AP10" s="37"/>
      <c r="AQ10" s="37"/>
      <c r="AR10" s="37"/>
      <c r="AS10" s="37"/>
      <c r="AT10" s="38">
        <f>データ!$V$6</f>
        <v>6.75</v>
      </c>
      <c r="AU10" s="38"/>
      <c r="AV10" s="38"/>
      <c r="AW10" s="38"/>
      <c r="AX10" s="38"/>
      <c r="AY10" s="38"/>
      <c r="AZ10" s="38"/>
      <c r="BA10" s="38"/>
      <c r="BB10" s="38">
        <f>データ!$W$6</f>
        <v>269.19</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C6p3AgbPAPfKD6GsfwcnAMUQF5NBxWArnAZIN+JxPBamsBjSdCNw8GgZUAun3ChvqySoM66AOGw1LCwVN6Whjg==" saltValue="c2L38UOtbK295Gh2Bze4z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435074</v>
      </c>
      <c r="D6" s="20">
        <f t="shared" si="3"/>
        <v>47</v>
      </c>
      <c r="E6" s="20">
        <f t="shared" si="3"/>
        <v>1</v>
      </c>
      <c r="F6" s="20">
        <f t="shared" si="3"/>
        <v>0</v>
      </c>
      <c r="G6" s="20">
        <f t="shared" si="3"/>
        <v>0</v>
      </c>
      <c r="H6" s="20" t="str">
        <f t="shared" si="3"/>
        <v>熊本県　水上村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90.31</v>
      </c>
      <c r="Q6" s="21">
        <f t="shared" si="3"/>
        <v>2470</v>
      </c>
      <c r="R6" s="21">
        <f t="shared" si="3"/>
        <v>2035</v>
      </c>
      <c r="S6" s="21">
        <f t="shared" si="3"/>
        <v>190.96</v>
      </c>
      <c r="T6" s="21">
        <f t="shared" si="3"/>
        <v>10.66</v>
      </c>
      <c r="U6" s="21">
        <f t="shared" si="3"/>
        <v>1817</v>
      </c>
      <c r="V6" s="21">
        <f t="shared" si="3"/>
        <v>6.75</v>
      </c>
      <c r="W6" s="21">
        <f t="shared" si="3"/>
        <v>269.19</v>
      </c>
      <c r="X6" s="22">
        <f>IF(X7="",NA(),X7)</f>
        <v>115.49</v>
      </c>
      <c r="Y6" s="22">
        <f t="shared" ref="Y6:AG6" si="4">IF(Y7="",NA(),Y7)</f>
        <v>113.42</v>
      </c>
      <c r="Z6" s="22">
        <f t="shared" si="4"/>
        <v>134.72</v>
      </c>
      <c r="AA6" s="22">
        <f t="shared" si="4"/>
        <v>74.89</v>
      </c>
      <c r="AB6" s="22">
        <f t="shared" si="4"/>
        <v>120.69</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378.57</v>
      </c>
      <c r="BF6" s="22">
        <f t="shared" ref="BF6:BN6" si="7">IF(BF7="",NA(),BF7)</f>
        <v>354.17</v>
      </c>
      <c r="BG6" s="22">
        <f t="shared" si="7"/>
        <v>295.75</v>
      </c>
      <c r="BH6" s="22">
        <f t="shared" si="7"/>
        <v>396.92</v>
      </c>
      <c r="BI6" s="22">
        <f t="shared" si="7"/>
        <v>482.51</v>
      </c>
      <c r="BJ6" s="22">
        <f t="shared" si="7"/>
        <v>1274.21</v>
      </c>
      <c r="BK6" s="22">
        <f t="shared" si="7"/>
        <v>1183.92</v>
      </c>
      <c r="BL6" s="22">
        <f t="shared" si="7"/>
        <v>1128.72</v>
      </c>
      <c r="BM6" s="22">
        <f t="shared" si="7"/>
        <v>1125.25</v>
      </c>
      <c r="BN6" s="22">
        <f t="shared" si="7"/>
        <v>1157.05</v>
      </c>
      <c r="BO6" s="21" t="str">
        <f>IF(BO7="","",IF(BO7="-","【-】","【"&amp;SUBSTITUTE(TEXT(BO7,"#,##0.00"),"-","△")&amp;"】"))</f>
        <v>【982.48】</v>
      </c>
      <c r="BP6" s="22">
        <f>IF(BP7="",NA(),BP7)</f>
        <v>111.31</v>
      </c>
      <c r="BQ6" s="22">
        <f t="shared" ref="BQ6:BY6" si="8">IF(BQ7="",NA(),BQ7)</f>
        <v>108.52</v>
      </c>
      <c r="BR6" s="22">
        <f t="shared" si="8"/>
        <v>73.33</v>
      </c>
      <c r="BS6" s="22">
        <f t="shared" si="8"/>
        <v>69.75</v>
      </c>
      <c r="BT6" s="22">
        <f t="shared" si="8"/>
        <v>117.75</v>
      </c>
      <c r="BU6" s="22">
        <f t="shared" si="8"/>
        <v>41.25</v>
      </c>
      <c r="BV6" s="22">
        <f t="shared" si="8"/>
        <v>42.5</v>
      </c>
      <c r="BW6" s="22">
        <f t="shared" si="8"/>
        <v>41.84</v>
      </c>
      <c r="BX6" s="22">
        <f t="shared" si="8"/>
        <v>41.44</v>
      </c>
      <c r="BY6" s="22">
        <f t="shared" si="8"/>
        <v>37.65</v>
      </c>
      <c r="BZ6" s="21" t="str">
        <f>IF(BZ7="","",IF(BZ7="-","【-】","【"&amp;SUBSTITUTE(TEXT(BZ7,"#,##0.00"),"-","△")&amp;"】"))</f>
        <v>【50.61】</v>
      </c>
      <c r="CA6" s="22">
        <f>IF(CA7="",NA(),CA7)</f>
        <v>117.93</v>
      </c>
      <c r="CB6" s="22">
        <f t="shared" ref="CB6:CJ6" si="9">IF(CB7="",NA(),CB7)</f>
        <v>121.42</v>
      </c>
      <c r="CC6" s="22">
        <f t="shared" si="9"/>
        <v>179.15</v>
      </c>
      <c r="CD6" s="22">
        <f t="shared" si="9"/>
        <v>190.92</v>
      </c>
      <c r="CE6" s="22">
        <f t="shared" si="9"/>
        <v>112.65</v>
      </c>
      <c r="CF6" s="22">
        <f t="shared" si="9"/>
        <v>383.25</v>
      </c>
      <c r="CG6" s="22">
        <f t="shared" si="9"/>
        <v>377.72</v>
      </c>
      <c r="CH6" s="22">
        <f t="shared" si="9"/>
        <v>390.47</v>
      </c>
      <c r="CI6" s="22">
        <f t="shared" si="9"/>
        <v>403.61</v>
      </c>
      <c r="CJ6" s="22">
        <f t="shared" si="9"/>
        <v>442.82</v>
      </c>
      <c r="CK6" s="21" t="str">
        <f>IF(CK7="","",IF(CK7="-","【-】","【"&amp;SUBSTITUTE(TEXT(CK7,"#,##0.00"),"-","△")&amp;"】"))</f>
        <v>【320.83】</v>
      </c>
      <c r="CL6" s="22">
        <f>IF(CL7="",NA(),CL7)</f>
        <v>81.290000000000006</v>
      </c>
      <c r="CM6" s="22">
        <f t="shared" ref="CM6:CU6" si="10">IF(CM7="",NA(),CM7)</f>
        <v>79.37</v>
      </c>
      <c r="CN6" s="22">
        <f t="shared" si="10"/>
        <v>87.15</v>
      </c>
      <c r="CO6" s="22">
        <f t="shared" si="10"/>
        <v>81.22</v>
      </c>
      <c r="CP6" s="22">
        <f t="shared" si="10"/>
        <v>77</v>
      </c>
      <c r="CQ6" s="22">
        <f t="shared" si="10"/>
        <v>48.26</v>
      </c>
      <c r="CR6" s="22">
        <f t="shared" si="10"/>
        <v>48.01</v>
      </c>
      <c r="CS6" s="22">
        <f t="shared" si="10"/>
        <v>49.08</v>
      </c>
      <c r="CT6" s="22">
        <f t="shared" si="10"/>
        <v>51.46</v>
      </c>
      <c r="CU6" s="22">
        <f t="shared" si="10"/>
        <v>51.84</v>
      </c>
      <c r="CV6" s="21" t="str">
        <f>IF(CV7="","",IF(CV7="-","【-】","【"&amp;SUBSTITUTE(TEXT(CV7,"#,##0.00"),"-","△")&amp;"】"))</f>
        <v>【56.15】</v>
      </c>
      <c r="CW6" s="22">
        <f>IF(CW7="",NA(),CW7)</f>
        <v>83.55</v>
      </c>
      <c r="CX6" s="22">
        <f t="shared" ref="CX6:DF6" si="11">IF(CX7="",NA(),CX7)</f>
        <v>83.58</v>
      </c>
      <c r="CY6" s="22">
        <f t="shared" si="11"/>
        <v>83.56</v>
      </c>
      <c r="CZ6" s="22">
        <f t="shared" si="11"/>
        <v>83.6</v>
      </c>
      <c r="DA6" s="22">
        <f t="shared" si="11"/>
        <v>89.68</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435074</v>
      </c>
      <c r="D7" s="24">
        <v>47</v>
      </c>
      <c r="E7" s="24">
        <v>1</v>
      </c>
      <c r="F7" s="24">
        <v>0</v>
      </c>
      <c r="G7" s="24">
        <v>0</v>
      </c>
      <c r="H7" s="24" t="s">
        <v>96</v>
      </c>
      <c r="I7" s="24" t="s">
        <v>97</v>
      </c>
      <c r="J7" s="24" t="s">
        <v>98</v>
      </c>
      <c r="K7" s="24" t="s">
        <v>99</v>
      </c>
      <c r="L7" s="24" t="s">
        <v>100</v>
      </c>
      <c r="M7" s="24" t="s">
        <v>101</v>
      </c>
      <c r="N7" s="25" t="s">
        <v>102</v>
      </c>
      <c r="O7" s="25" t="s">
        <v>103</v>
      </c>
      <c r="P7" s="25">
        <v>90.31</v>
      </c>
      <c r="Q7" s="25">
        <v>2470</v>
      </c>
      <c r="R7" s="25">
        <v>2035</v>
      </c>
      <c r="S7" s="25">
        <v>190.96</v>
      </c>
      <c r="T7" s="25">
        <v>10.66</v>
      </c>
      <c r="U7" s="25">
        <v>1817</v>
      </c>
      <c r="V7" s="25">
        <v>6.75</v>
      </c>
      <c r="W7" s="25">
        <v>269.19</v>
      </c>
      <c r="X7" s="25">
        <v>115.49</v>
      </c>
      <c r="Y7" s="25">
        <v>113.42</v>
      </c>
      <c r="Z7" s="25">
        <v>134.72</v>
      </c>
      <c r="AA7" s="25">
        <v>74.89</v>
      </c>
      <c r="AB7" s="25">
        <v>120.69</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378.57</v>
      </c>
      <c r="BF7" s="25">
        <v>354.17</v>
      </c>
      <c r="BG7" s="25">
        <v>295.75</v>
      </c>
      <c r="BH7" s="25">
        <v>396.92</v>
      </c>
      <c r="BI7" s="25">
        <v>482.51</v>
      </c>
      <c r="BJ7" s="25">
        <v>1274.21</v>
      </c>
      <c r="BK7" s="25">
        <v>1183.92</v>
      </c>
      <c r="BL7" s="25">
        <v>1128.72</v>
      </c>
      <c r="BM7" s="25">
        <v>1125.25</v>
      </c>
      <c r="BN7" s="25">
        <v>1157.05</v>
      </c>
      <c r="BO7" s="25">
        <v>982.48</v>
      </c>
      <c r="BP7" s="25">
        <v>111.31</v>
      </c>
      <c r="BQ7" s="25">
        <v>108.52</v>
      </c>
      <c r="BR7" s="25">
        <v>73.33</v>
      </c>
      <c r="BS7" s="25">
        <v>69.75</v>
      </c>
      <c r="BT7" s="25">
        <v>117.75</v>
      </c>
      <c r="BU7" s="25">
        <v>41.25</v>
      </c>
      <c r="BV7" s="25">
        <v>42.5</v>
      </c>
      <c r="BW7" s="25">
        <v>41.84</v>
      </c>
      <c r="BX7" s="25">
        <v>41.44</v>
      </c>
      <c r="BY7" s="25">
        <v>37.65</v>
      </c>
      <c r="BZ7" s="25">
        <v>50.61</v>
      </c>
      <c r="CA7" s="25">
        <v>117.93</v>
      </c>
      <c r="CB7" s="25">
        <v>121.42</v>
      </c>
      <c r="CC7" s="25">
        <v>179.15</v>
      </c>
      <c r="CD7" s="25">
        <v>190.92</v>
      </c>
      <c r="CE7" s="25">
        <v>112.65</v>
      </c>
      <c r="CF7" s="25">
        <v>383.25</v>
      </c>
      <c r="CG7" s="25">
        <v>377.72</v>
      </c>
      <c r="CH7" s="25">
        <v>390.47</v>
      </c>
      <c r="CI7" s="25">
        <v>403.61</v>
      </c>
      <c r="CJ7" s="25">
        <v>442.82</v>
      </c>
      <c r="CK7" s="25">
        <v>320.83</v>
      </c>
      <c r="CL7" s="25">
        <v>81.290000000000006</v>
      </c>
      <c r="CM7" s="25">
        <v>79.37</v>
      </c>
      <c r="CN7" s="25">
        <v>87.15</v>
      </c>
      <c r="CO7" s="25">
        <v>81.22</v>
      </c>
      <c r="CP7" s="25">
        <v>77</v>
      </c>
      <c r="CQ7" s="25">
        <v>48.26</v>
      </c>
      <c r="CR7" s="25">
        <v>48.01</v>
      </c>
      <c r="CS7" s="25">
        <v>49.08</v>
      </c>
      <c r="CT7" s="25">
        <v>51.46</v>
      </c>
      <c r="CU7" s="25">
        <v>51.84</v>
      </c>
      <c r="CV7" s="25">
        <v>56.15</v>
      </c>
      <c r="CW7" s="25">
        <v>83.55</v>
      </c>
      <c r="CX7" s="25">
        <v>83.58</v>
      </c>
      <c r="CY7" s="25">
        <v>83.56</v>
      </c>
      <c r="CZ7" s="25">
        <v>83.6</v>
      </c>
      <c r="DA7" s="25">
        <v>89.68</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2023-12-05T01:07:35Z</dcterms:created>
  <dcterms:modified xsi:type="dcterms:W3CDTF">2024-02-02T02:06:33Z</dcterms:modified>
  <cp:category/>
</cp:coreProperties>
</file>