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mc:AlternateContent xmlns:mc="http://schemas.openxmlformats.org/markup-compatibility/2006">
    <mc:Choice Requires="x15">
      <x15ac:absPath xmlns:x15ac="http://schemas.microsoft.com/office/spreadsheetml/2010/11/ac" url="C:\Users\0180horikawa.NISHIHARA-NET\Desktop\"/>
    </mc:Choice>
  </mc:AlternateContent>
  <xr:revisionPtr revIDLastSave="0" documentId="8_{2103179B-8708-4185-883E-1DF98904479C}" xr6:coauthVersionLast="36" xr6:coauthVersionMax="36" xr10:uidLastSave="{00000000-0000-0000-0000-000000000000}"/>
  <workbookProtection workbookAlgorithmName="SHA-512" workbookHashValue="954GSqgsml3+S+yXGNVdFlT7Q03CxS/0SL0PdKI/a3AByHXmWqdTcpqj/192Uhpm3U8vifF1iKRwFN/mS1Dt4Q==" workbookSaltValue="rlLrNLiH2eGUNegESXoi9A==" workbookSpinCount="100000" lockStructure="1"/>
  <bookViews>
    <workbookView xWindow="0" yWindow="0" windowWidth="28800" windowHeight="1131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W10" i="4" s="1"/>
  <c r="P6" i="5"/>
  <c r="O6" i="5"/>
  <c r="I10" i="4" s="1"/>
  <c r="N6" i="5"/>
  <c r="M6" i="5"/>
  <c r="AD8" i="4" s="1"/>
  <c r="L6" i="5"/>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E85" i="4"/>
  <c r="AT10" i="4"/>
  <c r="AL10" i="4"/>
  <c r="P10" i="4"/>
  <c r="B10" i="4"/>
  <c r="BB8" i="4"/>
  <c r="AL8" i="4"/>
  <c r="W8" i="4"/>
  <c r="I8" i="4"/>
  <c r="B6" i="4"/>
</calcChain>
</file>

<file path=xl/sharedStrings.xml><?xml version="1.0" encoding="utf-8"?>
<sst xmlns="http://schemas.openxmlformats.org/spreadsheetml/2006/main" count="233" uniqueCount="117">
  <si>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</si>
  <si>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</si>
  <si>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</si>
  <si>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</si>
  <si>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</si>
  <si>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</si>
  <si>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</si>
  <si>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</si>
  <si>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</si>
  <si>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</si>
  <si>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</si>
  <si>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</si>
  <si>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</si>
  <si>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</si>
  <si>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</si>
  <si>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</si>
  <si>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</si>
  <si>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</si>
  <si>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</si>
  <si>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</si>
  <si>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</si>
  <si>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</si>
  <si>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</si>
  <si>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</si>
  <si>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</si>
  <si>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</si>
  <si>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</si>
  <si>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</si>
  <si>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</si>
  <si>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</si>
  <si>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</si>
  <si>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</si>
  <si>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</si>
  <si>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</si>
  <si>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</si>
  <si>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</si>
  <si>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</si>
  <si>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</si>
  <si>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</si>
  <si>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</si>
  <si>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</si>
  <si>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</si>
  <si>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</si>
  <si>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</si>
  <si>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</si>
  <si>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</si>
  <si>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</si>
  <si>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</si>
  <si>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</si>
  <si>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</si>
  <si>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</si>
  <si>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</si>
  <si>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</si>
  <si>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</si>
  <si>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</si>
  <si>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</si>
  <si>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</si>
  <si>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</si>
  <si>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</si>
  <si>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</si>
  <si>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</si>
  <si>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</si>
  <si>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</si>
  <si>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</si>
  <si>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</si>
  <si>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</si>
  <si>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</si>
  <si>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</si>
  <si>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</si>
  <si>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</si>
  <si>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</si>
  <si>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</si>
  <si>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</si>
  <si>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</si>
  <si>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</si>
  <si>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</si>
  <si>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</si>
  <si>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</si>
  <si>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</si>
  <si>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</si>
  <si>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</si>
  <si>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</si>
  <si>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</si>
  <si>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</si>
  <si>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</si>
  <si>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</si>
  <si>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</si>
  <si>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</si>
  <si>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</si>
  <si>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</si>
  <si>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</si>
  <si>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</si>
  <si>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</si>
  <si>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</si>
  <si>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</si>
  <si>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</si>
  <si>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西原村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</si>
  <si>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</si>
  <si>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</si>
  <si>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</si>
  <si>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</si>
  <si>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</si>
  <si>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</si>
  <si>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</si>
  <si>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</si>
  <si>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</si>
  <si>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</si>
  <si>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</si>
  <si>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</si>
  <si>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</si>
  <si>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</si>
  <si>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</si>
  <si>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</si>
  <si>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</si>
  <si>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経営の健全性及び効率性に係る指標を分析すると、おおむね健全な状態です。
　しかしながら、今後は施設・管路の更新需要の増大等が見込まれるため、アセットマネジメントや経営戦略を策定し、事業の規模適正化や長期的な収支予測を立て、計画的に事業を行うよう取り組んでいく必要があります。</t>
    <phoneticPr fontId="4"/>
  </si>
  <si>
    <t>①水道事業の収益は、令和3年度において他簡易水道事業との水道事業統合により加入金等で一時的に収益的収支比率が大幅に増加しておりますが、令和4年度においては、標準的な水準に戻りつつあります。
②該当数値はありません。
③該当数値はありません。
④企業債残高対給水収益比率は、平均値より大幅に低くなっているものの、今後の施設更新時に適切な投資規模となるものか分析し、経営改善に努める必要があります。
⑤料金回収率は、類似団体平均値より高い値ではあるが100％を下回っており、適正な水道料金の設定、経費削減等に努めていく必要があります。
⑥給水原価は、良質な地下水に恵まれており、類
似団体平均値よりも低く抑えられています。
⑦施設利用率は、平均より高い水準となっており、適切な施設利用が行われています。今後も他簡易水道事業との統合も控えていることから、施設更新時等には施設規模の検討を行う必要があります。
⑧有収率は、類似団体平均値より高い値となっているが、今後も老朽化した施設・配管等を更新していくことで有収率の向上を図っていきます。</t>
    <rPh sb="67" eb="69">
      <t>レイワ</t>
    </rPh>
    <rPh sb="70" eb="72">
      <t>ネンド</t>
    </rPh>
    <rPh sb="78" eb="81">
      <t>ヒョウジュンテキ</t>
    </rPh>
    <rPh sb="82" eb="84">
      <t>スイジュン</t>
    </rPh>
    <rPh sb="85" eb="86">
      <t>モド</t>
    </rPh>
    <phoneticPr fontId="4"/>
  </si>
  <si>
    <t>①該当数値はありません。
②該当数値はありません。
③水源地、配水池などの施設や水道管ともに年々老
朽化が進み、大幅な改修の必要性や漏水による修繕
が増加している状態にあります。施設・設備については計画的・効率的な更新を実施していく必要があり、また老朽管については管路更新整備計画を策定し、効率的な布設替えを行い安定的な給水確保を図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</si>
</sst>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
                  <c:v>0</c:v>
                </c:pt>
                <c:pt idx="1">
                  <c:v>1.26</c:v>
                </c:pt>
                <c:pt idx="2">
                  <c:v>0.89</c:v>
                </c:pt>
                <c:pt idx="3">
                  <c:v>0.78</c:v>
                </c:pt>
                <c:pt idx="4" formatCode="#,##0.00;&quot;△&quot;#,##0.00">
                  <c:v>0</c:v>
                </c:pt>
              </c:numCache>
            </c:numRef>
          </c:val>
          <c:extLst>
            <c:ext xmlns:c16="http://schemas.microsoft.com/office/drawing/2014/chart" uri="{C3380CC4-5D6E-409C-BE32-E72D297353CC}">
              <c16:uniqueId val="{00000000-3B58-4440-A76A-3DE081A53F94}"/>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3B58-4440-A76A-3DE081A53F94}"/>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66.94</c:v>
                </c:pt>
                <c:pt idx="1">
                  <c:v>64.83</c:v>
                </c:pt>
                <c:pt idx="2">
                  <c:v>63.37</c:v>
                </c:pt>
                <c:pt idx="3">
                  <c:v>63.7</c:v>
                </c:pt>
                <c:pt idx="4">
                  <c:v>63.36</c:v>
                </c:pt>
              </c:numCache>
            </c:numRef>
          </c:val>
          <c:extLst>
            <c:ext xmlns:c16="http://schemas.microsoft.com/office/drawing/2014/chart" uri="{C3380CC4-5D6E-409C-BE32-E72D297353CC}">
              <c16:uniqueId val="{00000000-7928-424B-B8F8-B76CAFD948B1}"/>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7928-424B-B8F8-B76CAFD948B1}"/>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81.27</c:v>
                </c:pt>
                <c:pt idx="1">
                  <c:v>85.67</c:v>
                </c:pt>
                <c:pt idx="2">
                  <c:v>91.25</c:v>
                </c:pt>
                <c:pt idx="3">
                  <c:v>93.58</c:v>
                </c:pt>
                <c:pt idx="4">
                  <c:v>92.41</c:v>
                </c:pt>
              </c:numCache>
            </c:numRef>
          </c:val>
          <c:extLst>
            <c:ext xmlns:c16="http://schemas.microsoft.com/office/drawing/2014/chart" uri="{C3380CC4-5D6E-409C-BE32-E72D297353CC}">
              <c16:uniqueId val="{00000000-1CD9-4514-8D26-231D41736773}"/>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1CD9-4514-8D26-231D41736773}"/>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84.29</c:v>
                </c:pt>
                <c:pt idx="1">
                  <c:v>94.92</c:v>
                </c:pt>
                <c:pt idx="2">
                  <c:v>84.48</c:v>
                </c:pt>
                <c:pt idx="3">
                  <c:v>129.25</c:v>
                </c:pt>
                <c:pt idx="4">
                  <c:v>102.12</c:v>
                </c:pt>
              </c:numCache>
            </c:numRef>
          </c:val>
          <c:extLst>
            <c:ext xmlns:c16="http://schemas.microsoft.com/office/drawing/2014/chart" uri="{C3380CC4-5D6E-409C-BE32-E72D297353CC}">
              <c16:uniqueId val="{00000000-87D3-496F-BD5F-237F9D10865C}"/>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87D3-496F-BD5F-237F9D10865C}"/>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27-4151-8CD5-3E513A9989CB}"/>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27-4151-8CD5-3E513A9989CB}"/>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CE-4C35-8BCA-5131FC8A457D}"/>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CE-4C35-8BCA-5131FC8A457D}"/>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D9-4F7A-8F1D-AE6A6700CA9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D9-4F7A-8F1D-AE6A6700CA9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CC-4F6E-A2E6-5E2B62D2F3C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CC-4F6E-A2E6-5E2B62D2F3C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443.03</c:v>
                </c:pt>
                <c:pt idx="1">
                  <c:v>377.84</c:v>
                </c:pt>
                <c:pt idx="2">
                  <c:v>308.24</c:v>
                </c:pt>
                <c:pt idx="3">
                  <c:v>263.04000000000002</c:v>
                </c:pt>
                <c:pt idx="4">
                  <c:v>238.76</c:v>
                </c:pt>
              </c:numCache>
            </c:numRef>
          </c:val>
          <c:extLst>
            <c:ext xmlns:c16="http://schemas.microsoft.com/office/drawing/2014/chart" uri="{C3380CC4-5D6E-409C-BE32-E72D297353CC}">
              <c16:uniqueId val="{00000000-5C6A-4F38-A066-A456BF8DBA9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5C6A-4F38-A066-A456BF8DBA9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83.9</c:v>
                </c:pt>
                <c:pt idx="1">
                  <c:v>90.67</c:v>
                </c:pt>
                <c:pt idx="2">
                  <c:v>84.07</c:v>
                </c:pt>
                <c:pt idx="3">
                  <c:v>91.27</c:v>
                </c:pt>
                <c:pt idx="4">
                  <c:v>89.26</c:v>
                </c:pt>
              </c:numCache>
            </c:numRef>
          </c:val>
          <c:extLst>
            <c:ext xmlns:c16="http://schemas.microsoft.com/office/drawing/2014/chart" uri="{C3380CC4-5D6E-409C-BE32-E72D297353CC}">
              <c16:uniqueId val="{00000000-4FB6-4E18-8D19-DA357C329E31}"/>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4FB6-4E18-8D19-DA357C329E31}"/>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144.37</c:v>
                </c:pt>
                <c:pt idx="1">
                  <c:v>134.36000000000001</c:v>
                </c:pt>
                <c:pt idx="2">
                  <c:v>146.91999999999999</c:v>
                </c:pt>
                <c:pt idx="3">
                  <c:v>135.47</c:v>
                </c:pt>
                <c:pt idx="4">
                  <c:v>137.6</c:v>
                </c:pt>
              </c:numCache>
            </c:numRef>
          </c:val>
          <c:extLst>
            <c:ext xmlns:c16="http://schemas.microsoft.com/office/drawing/2014/chart" uri="{C3380CC4-5D6E-409C-BE32-E72D297353CC}">
              <c16:uniqueId val="{00000000-20CE-45F5-A2AF-94A5F525AE2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20CE-45F5-A2AF-94A5F525AE2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西原村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D3</v>
      </c>
      <c r="X8" s="36"/>
      <c r="Y8" s="36"/>
      <c r="Z8" s="36"/>
      <c r="AA8" s="36"/>
      <c r="AB8" s="36"/>
      <c r="AC8" s="36"/>
      <c r="AD8" s="36" t="str">
        <f>データ!$M$6</f>
        <v>非設置</v>
      </c>
      <c r="AE8" s="36"/>
      <c r="AF8" s="36"/>
      <c r="AG8" s="36"/>
      <c r="AH8" s="36"/>
      <c r="AI8" s="36"/>
      <c r="AJ8" s="36"/>
      <c r="AK8" s="2"/>
      <c r="AL8" s="37">
        <f>データ!$R$6</f>
        <v>6926</v>
      </c>
      <c r="AM8" s="37"/>
      <c r="AN8" s="37"/>
      <c r="AO8" s="37"/>
      <c r="AP8" s="37"/>
      <c r="AQ8" s="37"/>
      <c r="AR8" s="37"/>
      <c r="AS8" s="37"/>
      <c r="AT8" s="38">
        <f>データ!$S$6</f>
        <v>77.22</v>
      </c>
      <c r="AU8" s="38"/>
      <c r="AV8" s="38"/>
      <c r="AW8" s="38"/>
      <c r="AX8" s="38"/>
      <c r="AY8" s="38"/>
      <c r="AZ8" s="38"/>
      <c r="BA8" s="38"/>
      <c r="BB8" s="38">
        <f>データ!$T$6</f>
        <v>89.69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64.760000000000005</v>
      </c>
      <c r="Q10" s="38"/>
      <c r="R10" s="38"/>
      <c r="S10" s="38"/>
      <c r="T10" s="38"/>
      <c r="U10" s="38"/>
      <c r="V10" s="38"/>
      <c r="W10" s="37">
        <f>データ!$Q$6</f>
        <v>2112</v>
      </c>
      <c r="X10" s="37"/>
      <c r="Y10" s="37"/>
      <c r="Z10" s="37"/>
      <c r="AA10" s="37"/>
      <c r="AB10" s="37"/>
      <c r="AC10" s="37"/>
      <c r="AD10" s="2"/>
      <c r="AE10" s="2"/>
      <c r="AF10" s="2"/>
      <c r="AG10" s="2"/>
      <c r="AH10" s="2"/>
      <c r="AI10" s="2"/>
      <c r="AJ10" s="2"/>
      <c r="AK10" s="2"/>
      <c r="AL10" s="37">
        <f>データ!$U$6</f>
        <v>4459</v>
      </c>
      <c r="AM10" s="37"/>
      <c r="AN10" s="37"/>
      <c r="AO10" s="37"/>
      <c r="AP10" s="37"/>
      <c r="AQ10" s="37"/>
      <c r="AR10" s="37"/>
      <c r="AS10" s="37"/>
      <c r="AT10" s="38">
        <f>データ!$V$6</f>
        <v>7.15</v>
      </c>
      <c r="AU10" s="38"/>
      <c r="AV10" s="38"/>
      <c r="AW10" s="38"/>
      <c r="AX10" s="38"/>
      <c r="AY10" s="38"/>
      <c r="AZ10" s="38"/>
      <c r="BA10" s="38"/>
      <c r="BB10" s="38">
        <f>データ!$W$6</f>
        <v>623.64</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115</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116</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114</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uk9pd71VvJo9gtFXT5S+UXOktfniZuggP6PxVT6ImLy1eeVaJymeAJB/8YdmDPy/twysrM1VewNafS3JHHHDrQ==" saltValue="r/MM+Mxcm4PwmwpAL2sP2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434329</v>
      </c>
      <c r="D6" s="20">
        <f t="shared" si="3"/>
        <v>47</v>
      </c>
      <c r="E6" s="20">
        <f t="shared" si="3"/>
        <v>1</v>
      </c>
      <c r="F6" s="20">
        <f t="shared" si="3"/>
        <v>0</v>
      </c>
      <c r="G6" s="20">
        <f t="shared" si="3"/>
        <v>0</v>
      </c>
      <c r="H6" s="20" t="str">
        <f t="shared" si="3"/>
        <v>熊本県　西原村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64.760000000000005</v>
      </c>
      <c r="Q6" s="21">
        <f t="shared" si="3"/>
        <v>2112</v>
      </c>
      <c r="R6" s="21">
        <f t="shared" si="3"/>
        <v>6926</v>
      </c>
      <c r="S6" s="21">
        <f t="shared" si="3"/>
        <v>77.22</v>
      </c>
      <c r="T6" s="21">
        <f t="shared" si="3"/>
        <v>89.69</v>
      </c>
      <c r="U6" s="21">
        <f t="shared" si="3"/>
        <v>4459</v>
      </c>
      <c r="V6" s="21">
        <f t="shared" si="3"/>
        <v>7.15</v>
      </c>
      <c r="W6" s="21">
        <f t="shared" si="3"/>
        <v>623.64</v>
      </c>
      <c r="X6" s="22">
        <f>IF(X7="",NA(),X7)</f>
        <v>84.29</v>
      </c>
      <c r="Y6" s="22">
        <f t="shared" ref="Y6:AG6" si="4">IF(Y7="",NA(),Y7)</f>
        <v>94.92</v>
      </c>
      <c r="Z6" s="22">
        <f t="shared" si="4"/>
        <v>84.48</v>
      </c>
      <c r="AA6" s="22">
        <f t="shared" si="4"/>
        <v>129.25</v>
      </c>
      <c r="AB6" s="22">
        <f t="shared" si="4"/>
        <v>102.12</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443.03</v>
      </c>
      <c r="BF6" s="22">
        <f t="shared" ref="BF6:BN6" si="7">IF(BF7="",NA(),BF7)</f>
        <v>377.84</v>
      </c>
      <c r="BG6" s="22">
        <f t="shared" si="7"/>
        <v>308.24</v>
      </c>
      <c r="BH6" s="22">
        <f t="shared" si="7"/>
        <v>263.04000000000002</v>
      </c>
      <c r="BI6" s="22">
        <f t="shared" si="7"/>
        <v>238.76</v>
      </c>
      <c r="BJ6" s="22">
        <f t="shared" si="7"/>
        <v>1007.7</v>
      </c>
      <c r="BK6" s="22">
        <f t="shared" si="7"/>
        <v>1018.52</v>
      </c>
      <c r="BL6" s="22">
        <f t="shared" si="7"/>
        <v>949.61</v>
      </c>
      <c r="BM6" s="22">
        <f t="shared" si="7"/>
        <v>918.84</v>
      </c>
      <c r="BN6" s="22">
        <f t="shared" si="7"/>
        <v>955.49</v>
      </c>
      <c r="BO6" s="21" t="str">
        <f>IF(BO7="","",IF(BO7="-","【-】","【"&amp;SUBSTITUTE(TEXT(BO7,"#,##0.00"),"-","△")&amp;"】"))</f>
        <v>【982.48】</v>
      </c>
      <c r="BP6" s="22">
        <f>IF(BP7="",NA(),BP7)</f>
        <v>83.9</v>
      </c>
      <c r="BQ6" s="22">
        <f t="shared" ref="BQ6:BY6" si="8">IF(BQ7="",NA(),BQ7)</f>
        <v>90.67</v>
      </c>
      <c r="BR6" s="22">
        <f t="shared" si="8"/>
        <v>84.07</v>
      </c>
      <c r="BS6" s="22">
        <f t="shared" si="8"/>
        <v>91.27</v>
      </c>
      <c r="BT6" s="22">
        <f t="shared" si="8"/>
        <v>89.26</v>
      </c>
      <c r="BU6" s="22">
        <f t="shared" si="8"/>
        <v>59.22</v>
      </c>
      <c r="BV6" s="22">
        <f t="shared" si="8"/>
        <v>58.79</v>
      </c>
      <c r="BW6" s="22">
        <f t="shared" si="8"/>
        <v>58.41</v>
      </c>
      <c r="BX6" s="22">
        <f t="shared" si="8"/>
        <v>58.27</v>
      </c>
      <c r="BY6" s="22">
        <f t="shared" si="8"/>
        <v>55.15</v>
      </c>
      <c r="BZ6" s="21" t="str">
        <f>IF(BZ7="","",IF(BZ7="-","【-】","【"&amp;SUBSTITUTE(TEXT(BZ7,"#,##0.00"),"-","△")&amp;"】"))</f>
        <v>【50.61】</v>
      </c>
      <c r="CA6" s="22">
        <f>IF(CA7="",NA(),CA7)</f>
        <v>144.37</v>
      </c>
      <c r="CB6" s="22">
        <f t="shared" ref="CB6:CJ6" si="9">IF(CB7="",NA(),CB7)</f>
        <v>134.36000000000001</v>
      </c>
      <c r="CC6" s="22">
        <f t="shared" si="9"/>
        <v>146.91999999999999</v>
      </c>
      <c r="CD6" s="22">
        <f t="shared" si="9"/>
        <v>135.47</v>
      </c>
      <c r="CE6" s="22">
        <f t="shared" si="9"/>
        <v>137.6</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66.94</v>
      </c>
      <c r="CM6" s="22">
        <f t="shared" ref="CM6:CU6" si="10">IF(CM7="",NA(),CM7)</f>
        <v>64.83</v>
      </c>
      <c r="CN6" s="22">
        <f t="shared" si="10"/>
        <v>63.37</v>
      </c>
      <c r="CO6" s="22">
        <f t="shared" si="10"/>
        <v>63.7</v>
      </c>
      <c r="CP6" s="22">
        <f t="shared" si="10"/>
        <v>63.36</v>
      </c>
      <c r="CQ6" s="22">
        <f t="shared" si="10"/>
        <v>56.76</v>
      </c>
      <c r="CR6" s="22">
        <f t="shared" si="10"/>
        <v>56.04</v>
      </c>
      <c r="CS6" s="22">
        <f t="shared" si="10"/>
        <v>58.52</v>
      </c>
      <c r="CT6" s="22">
        <f t="shared" si="10"/>
        <v>58.88</v>
      </c>
      <c r="CU6" s="22">
        <f t="shared" si="10"/>
        <v>58.16</v>
      </c>
      <c r="CV6" s="21" t="str">
        <f>IF(CV7="","",IF(CV7="-","【-】","【"&amp;SUBSTITUTE(TEXT(CV7,"#,##0.00"),"-","△")&amp;"】"))</f>
        <v>【56.15】</v>
      </c>
      <c r="CW6" s="22">
        <f>IF(CW7="",NA(),CW7)</f>
        <v>81.27</v>
      </c>
      <c r="CX6" s="22">
        <f t="shared" ref="CX6:DF6" si="11">IF(CX7="",NA(),CX7)</f>
        <v>85.67</v>
      </c>
      <c r="CY6" s="22">
        <f t="shared" si="11"/>
        <v>91.25</v>
      </c>
      <c r="CZ6" s="22">
        <f t="shared" si="11"/>
        <v>93.58</v>
      </c>
      <c r="DA6" s="22">
        <f t="shared" si="11"/>
        <v>92.41</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2">
        <f t="shared" ref="EE6:EM6" si="14">IF(EE7="",NA(),EE7)</f>
        <v>1.26</v>
      </c>
      <c r="EF6" s="22">
        <f t="shared" si="14"/>
        <v>0.89</v>
      </c>
      <c r="EG6" s="22">
        <f t="shared" si="14"/>
        <v>0.78</v>
      </c>
      <c r="EH6" s="21">
        <f t="shared" si="14"/>
        <v>0</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x14ac:dyDescent="0.15">
      <c r="A7" s="15"/>
      <c r="B7" s="24">
        <v>2022</v>
      </c>
      <c r="C7" s="24">
        <v>434329</v>
      </c>
      <c r="D7" s="24">
        <v>47</v>
      </c>
      <c r="E7" s="24">
        <v>1</v>
      </c>
      <c r="F7" s="24">
        <v>0</v>
      </c>
      <c r="G7" s="24">
        <v>0</v>
      </c>
      <c r="H7" s="24" t="s">
        <v>96</v>
      </c>
      <c r="I7" s="24" t="s">
        <v>97</v>
      </c>
      <c r="J7" s="24" t="s">
        <v>98</v>
      </c>
      <c r="K7" s="24" t="s">
        <v>99</v>
      </c>
      <c r="L7" s="24" t="s">
        <v>100</v>
      </c>
      <c r="M7" s="24" t="s">
        <v>101</v>
      </c>
      <c r="N7" s="25" t="s">
        <v>102</v>
      </c>
      <c r="O7" s="25" t="s">
        <v>103</v>
      </c>
      <c r="P7" s="25">
        <v>64.760000000000005</v>
      </c>
      <c r="Q7" s="25">
        <v>2112</v>
      </c>
      <c r="R7" s="25">
        <v>6926</v>
      </c>
      <c r="S7" s="25">
        <v>77.22</v>
      </c>
      <c r="T7" s="25">
        <v>89.69</v>
      </c>
      <c r="U7" s="25">
        <v>4459</v>
      </c>
      <c r="V7" s="25">
        <v>7.15</v>
      </c>
      <c r="W7" s="25">
        <v>623.64</v>
      </c>
      <c r="X7" s="25">
        <v>84.29</v>
      </c>
      <c r="Y7" s="25">
        <v>94.92</v>
      </c>
      <c r="Z7" s="25">
        <v>84.48</v>
      </c>
      <c r="AA7" s="25">
        <v>129.25</v>
      </c>
      <c r="AB7" s="25">
        <v>102.12</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443.03</v>
      </c>
      <c r="BF7" s="25">
        <v>377.84</v>
      </c>
      <c r="BG7" s="25">
        <v>308.24</v>
      </c>
      <c r="BH7" s="25">
        <v>263.04000000000002</v>
      </c>
      <c r="BI7" s="25">
        <v>238.76</v>
      </c>
      <c r="BJ7" s="25">
        <v>1007.7</v>
      </c>
      <c r="BK7" s="25">
        <v>1018.52</v>
      </c>
      <c r="BL7" s="25">
        <v>949.61</v>
      </c>
      <c r="BM7" s="25">
        <v>918.84</v>
      </c>
      <c r="BN7" s="25">
        <v>955.49</v>
      </c>
      <c r="BO7" s="25">
        <v>982.48</v>
      </c>
      <c r="BP7" s="25">
        <v>83.9</v>
      </c>
      <c r="BQ7" s="25">
        <v>90.67</v>
      </c>
      <c r="BR7" s="25">
        <v>84.07</v>
      </c>
      <c r="BS7" s="25">
        <v>91.27</v>
      </c>
      <c r="BT7" s="25">
        <v>89.26</v>
      </c>
      <c r="BU7" s="25">
        <v>59.22</v>
      </c>
      <c r="BV7" s="25">
        <v>58.79</v>
      </c>
      <c r="BW7" s="25">
        <v>58.41</v>
      </c>
      <c r="BX7" s="25">
        <v>58.27</v>
      </c>
      <c r="BY7" s="25">
        <v>55.15</v>
      </c>
      <c r="BZ7" s="25">
        <v>50.61</v>
      </c>
      <c r="CA7" s="25">
        <v>144.37</v>
      </c>
      <c r="CB7" s="25">
        <v>134.36000000000001</v>
      </c>
      <c r="CC7" s="25">
        <v>146.91999999999999</v>
      </c>
      <c r="CD7" s="25">
        <v>135.47</v>
      </c>
      <c r="CE7" s="25">
        <v>137.6</v>
      </c>
      <c r="CF7" s="25">
        <v>292.89999999999998</v>
      </c>
      <c r="CG7" s="25">
        <v>298.25</v>
      </c>
      <c r="CH7" s="25">
        <v>303.27999999999997</v>
      </c>
      <c r="CI7" s="25">
        <v>303.81</v>
      </c>
      <c r="CJ7" s="25">
        <v>310.26</v>
      </c>
      <c r="CK7" s="25">
        <v>320.83</v>
      </c>
      <c r="CL7" s="25">
        <v>66.94</v>
      </c>
      <c r="CM7" s="25">
        <v>64.83</v>
      </c>
      <c r="CN7" s="25">
        <v>63.37</v>
      </c>
      <c r="CO7" s="25">
        <v>63.7</v>
      </c>
      <c r="CP7" s="25">
        <v>63.36</v>
      </c>
      <c r="CQ7" s="25">
        <v>56.76</v>
      </c>
      <c r="CR7" s="25">
        <v>56.04</v>
      </c>
      <c r="CS7" s="25">
        <v>58.52</v>
      </c>
      <c r="CT7" s="25">
        <v>58.88</v>
      </c>
      <c r="CU7" s="25">
        <v>58.16</v>
      </c>
      <c r="CV7" s="25">
        <v>56.15</v>
      </c>
      <c r="CW7" s="25">
        <v>81.27</v>
      </c>
      <c r="CX7" s="25">
        <v>85.67</v>
      </c>
      <c r="CY7" s="25">
        <v>91.25</v>
      </c>
      <c r="CZ7" s="25">
        <v>93.58</v>
      </c>
      <c r="DA7" s="25">
        <v>92.41</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1.26</v>
      </c>
      <c r="EF7" s="25">
        <v>0.89</v>
      </c>
      <c r="EG7" s="25">
        <v>0.78</v>
      </c>
      <c r="EH7" s="25">
        <v>0</v>
      </c>
      <c r="EI7" s="25">
        <v>0.53</v>
      </c>
      <c r="EJ7" s="25">
        <v>0.71</v>
      </c>
      <c r="EK7" s="25">
        <v>0.72</v>
      </c>
      <c r="EL7" s="25">
        <v>0.71</v>
      </c>
      <c r="EM7" s="25">
        <v>0.55000000000000004</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2023-12-05T01:07:32Z</dcterms:created>
  <dcterms:modified xsi:type="dcterms:W3CDTF">2024-02-14T00:50:47Z</dcterms:modified>
  <cp:category/>
</cp:coreProperties>
</file>