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1市長\13上下水道局\1上下水道課\2庶務係【係長フォルダ】R4.4.1～\01 水道事業会計\○各種調査・報告・通知\経営比較分析表\R5年度\02回答\"/>
    </mc:Choice>
  </mc:AlternateContent>
  <workbookProtection workbookAlgorithmName="SHA-512" workbookHashValue="Hna0nn2UK+vWhdUBhlork02FZ/cUbf5BqWXjuYbfJ33LxkGVOqY4lJEGpWOxiax1uwYieAhfESX1/mxlxVnDRw==" workbookSaltValue="NTsmXPNjbBWrRwHllC57d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<sst xmlns="http://schemas.openxmlformats.org/spreadsheetml/2006/main" count="236" uniqueCount="116">
  <si>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</si>
  <si>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</si>
  <si>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</si>
  <si>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</si>
  <si>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</si>
  <si>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</si>
  <si>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</si>
  <si>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</si>
  <si>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</si>
  <si>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</si>
  <si>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</si>
  <si>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</si>
  <si>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</si>
  <si>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</si>
  <si>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</si>
  <si>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</si>
  <si>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</si>
  <si>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</si>
  <si>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</si>
  <si>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</si>
  <si>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</si>
  <si>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</si>
  <si>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</si>
  <si>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</si>
  <si>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</si>
  <si>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</si>
  <si>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</si>
  <si>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</si>
  <si>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</si>
  <si>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</si>
  <si>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</si>
  <si>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</si>
  <si>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</si>
  <si>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</si>
  <si>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</si>
  <si>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</si>
  <si>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</si>
  <si>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</si>
  <si>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</si>
  <si>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</si>
  <si>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</si>
  <si>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</si>
  <si>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</si>
  <si>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</si>
  <si>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</si>
  <si>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</si>
  <si>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</si>
  <si>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</si>
  <si>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</si>
  <si>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</si>
  <si>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</si>
  <si>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</si>
  <si>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</si>
  <si>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</si>
  <si>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</si>
  <si>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</si>
  <si>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</si>
  <si>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</si>
  <si>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</si>
  <si>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</si>
  <si>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</si>
  <si>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</si>
  <si>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</si>
  <si>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</si>
  <si>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</si>
  <si>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</si>
  <si>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</si>
  <si>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</si>
  <si>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</si>
  <si>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</si>
  <si>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</si>
  <si>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</si>
  <si>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</si>
  <si>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</si>
  <si>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</si>
  <si>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</si>
  <si>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</si>
  <si>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</si>
  <si>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</si>
  <si>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</si>
  <si>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</si>
  <si>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</si>
  <si>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</si>
  <si>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</si>
  <si>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</si>
  <si>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</si>
  <si>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</si>
  <si>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</si>
  <si>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</si>
  <si>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</si>
  <si>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</si>
  <si>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</si>
  <si>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</si>
  <si>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</si>
  <si>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</si>
  <si>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</si>
  <si>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</si>
  <si>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</si>
  <si>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</si>
  <si>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</si>
  <si>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</si>
  <si>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</si>
  <si>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</si>
  <si>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</si>
  <si>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</si>
  <si>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</si>
  <si>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</si>
  <si>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</si>
  <si>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</si>
  <si>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</si>
  <si>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</si>
  <si>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</si>
  <si>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</si>
  <si>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本市の下水道事業において、処理区域内人口の飛躍的な増加は期待できず、人口減少や節水機器の普及等の影響により、使用料収入の大幅な増額は見込めない状況である。
　加えて、老朽化が進む資産の更新・改築に係る投資費用は増大することから、より厳しいｺｽﾄ意識が求められる。
　また、繰入金に依存している一般会計も厳しい財政環境の中、行政需要の多様化に対応していかなければならない。
　このような状況下で、将来的に安定した下水道事業ｻｰﾋﾞｽを提供するため、維持管理費の節減や事務改善に取り組むことはもとより、資産の更新費用を踏まえた使用料見直しの検討、公費（市税）・私費（下水道使用料）の負担の適正化を図りながら、経営基盤の強化と財政ﾏﾈｼﾞﾒﾝﾄの向上を目指す。</t>
    <rPh sb="1" eb="3">
      <t>ホンシ</t>
    </rPh>
    <rPh sb="4" eb="7">
      <t>ゲスイドウ</t>
    </rPh>
    <rPh sb="7" eb="9">
      <t>ジギョウ</t>
    </rPh>
    <rPh sb="14" eb="16">
      <t>ショリ</t>
    </rPh>
    <rPh sb="16" eb="19">
      <t>クイキナイ</t>
    </rPh>
    <rPh sb="64" eb="66">
      <t>ゾウガク</t>
    </rPh>
    <rPh sb="80" eb="81">
      <t>クワ</t>
    </rPh>
    <rPh sb="84" eb="87">
      <t>ロウキュウカ</t>
    </rPh>
    <rPh sb="88" eb="89">
      <t>スス</t>
    </rPh>
    <rPh sb="90" eb="92">
      <t>シサン</t>
    </rPh>
    <rPh sb="93" eb="95">
      <t>コウシン</t>
    </rPh>
    <rPh sb="96" eb="98">
      <t>カイチク</t>
    </rPh>
    <rPh sb="99" eb="100">
      <t>カカ</t>
    </rPh>
    <rPh sb="101" eb="103">
      <t>トウシ</t>
    </rPh>
    <rPh sb="103" eb="105">
      <t>ヒヨウ</t>
    </rPh>
    <rPh sb="106" eb="108">
      <t>ゾウダイ</t>
    </rPh>
    <rPh sb="117" eb="118">
      <t>キビ</t>
    </rPh>
    <rPh sb="123" eb="125">
      <t>イシキ</t>
    </rPh>
    <rPh sb="126" eb="127">
      <t>モト</t>
    </rPh>
    <rPh sb="137" eb="139">
      <t>クリイレ</t>
    </rPh>
    <rPh sb="139" eb="140">
      <t>キン</t>
    </rPh>
    <rPh sb="141" eb="143">
      <t>イゾン</t>
    </rPh>
    <rPh sb="147" eb="149">
      <t>イッパン</t>
    </rPh>
    <rPh sb="149" eb="151">
      <t>カイケイ</t>
    </rPh>
    <rPh sb="152" eb="153">
      <t>キビ</t>
    </rPh>
    <rPh sb="155" eb="157">
      <t>ザイセイ</t>
    </rPh>
    <rPh sb="157" eb="159">
      <t>カンキョウ</t>
    </rPh>
    <rPh sb="160" eb="161">
      <t>ナカ</t>
    </rPh>
    <rPh sb="162" eb="164">
      <t>ギョウセイ</t>
    </rPh>
    <rPh sb="164" eb="166">
      <t>ジュヨウ</t>
    </rPh>
    <rPh sb="167" eb="170">
      <t>タヨウカ</t>
    </rPh>
    <rPh sb="171" eb="173">
      <t>タイオウ</t>
    </rPh>
    <rPh sb="193" eb="196">
      <t>ジョウキョウカ</t>
    </rPh>
    <rPh sb="198" eb="201">
      <t>ショウライテキ</t>
    </rPh>
    <rPh sb="202" eb="204">
      <t>アンテイ</t>
    </rPh>
    <rPh sb="206" eb="209">
      <t>ゲスイドウ</t>
    </rPh>
    <rPh sb="209" eb="211">
      <t>ジギョウ</t>
    </rPh>
    <rPh sb="217" eb="219">
      <t>テイキョウ</t>
    </rPh>
    <rPh sb="224" eb="226">
      <t>イジ</t>
    </rPh>
    <rPh sb="226" eb="229">
      <t>カンリヒ</t>
    </rPh>
    <rPh sb="230" eb="232">
      <t>セツゲン</t>
    </rPh>
    <rPh sb="233" eb="235">
      <t>ジム</t>
    </rPh>
    <rPh sb="235" eb="237">
      <t>カイゼン</t>
    </rPh>
    <rPh sb="250" eb="252">
      <t>シサン</t>
    </rPh>
    <rPh sb="253" eb="255">
      <t>コウシン</t>
    </rPh>
    <rPh sb="255" eb="257">
      <t>ヒヨウ</t>
    </rPh>
    <rPh sb="258" eb="259">
      <t>フ</t>
    </rPh>
    <rPh sb="269" eb="271">
      <t>ケントウ</t>
    </rPh>
    <rPh sb="272" eb="274">
      <t>コウヒ</t>
    </rPh>
    <rPh sb="275" eb="276">
      <t>シ</t>
    </rPh>
    <rPh sb="276" eb="277">
      <t>ゼイ</t>
    </rPh>
    <rPh sb="279" eb="281">
      <t>シヒ</t>
    </rPh>
    <rPh sb="282" eb="285">
      <t>ゲスイドウ</t>
    </rPh>
    <rPh sb="285" eb="288">
      <t>シヨウリョウ</t>
    </rPh>
    <rPh sb="290" eb="292">
      <t>フタン</t>
    </rPh>
    <rPh sb="293" eb="296">
      <t>テキセイカ</t>
    </rPh>
    <rPh sb="297" eb="298">
      <t>ハカ</t>
    </rPh>
    <rPh sb="303" eb="305">
      <t>ケイエイ</t>
    </rPh>
    <rPh sb="305" eb="307">
      <t>キバン</t>
    </rPh>
    <rPh sb="308" eb="310">
      <t>キョウカ</t>
    </rPh>
    <rPh sb="311" eb="313">
      <t>ザイセイ</t>
    </rPh>
    <rPh sb="321" eb="323">
      <t>コウジョウ</t>
    </rPh>
    <rPh sb="324" eb="326">
      <t>メザ</t>
    </rPh>
    <phoneticPr fontId="4"/>
  </si>
  <si>
    <r>
      <rPr>
        <u/>
        <sz val="11"/>
        <color theme="1"/>
        <rFont val="ＭＳ ゴシック"/>
        <family val="3"/>
        <charset val="128"/>
      </rPr>
      <t>①…</t>
    </r>
    <r>
      <rPr>
        <sz val="11"/>
        <color theme="1"/>
        <rFont val="ＭＳ ゴシック"/>
        <family val="3"/>
        <charset val="128"/>
      </rPr>
      <t xml:space="preserve">職員数の減に伴い人件費が減少したため、前年度から数値は改善したものの、未だ類似団体平均値を下回っている。
</t>
    </r>
    <r>
      <rPr>
        <u/>
        <sz val="11"/>
        <color theme="1"/>
        <rFont val="ＭＳ ゴシック"/>
        <family val="3"/>
        <charset val="128"/>
      </rPr>
      <t>②…</t>
    </r>
    <r>
      <rPr>
        <sz val="11"/>
        <color theme="1"/>
        <rFont val="ＭＳ ゴシック"/>
        <family val="3"/>
        <charset val="128"/>
      </rPr>
      <t xml:space="preserve">令和4年度は純利益となっており、損失は発生していない。
</t>
    </r>
    <r>
      <rPr>
        <sz val="11"/>
        <color rgb="FFFF0000"/>
        <rFont val="ＭＳ ゴシック"/>
        <family val="3"/>
        <charset val="128"/>
      </rPr>
      <t xml:space="preserve">
</t>
    </r>
    <r>
      <rPr>
        <u/>
        <sz val="11"/>
        <color theme="1"/>
        <rFont val="ＭＳ ゴシック"/>
        <family val="3"/>
        <charset val="128"/>
      </rPr>
      <t>③…</t>
    </r>
    <r>
      <rPr>
        <sz val="11"/>
        <color theme="1"/>
        <rFont val="ＭＳ ゴシック"/>
        <family val="3"/>
        <charset val="128"/>
      </rPr>
      <t>公共・特環・農集を1つの会計で処理しており、特環の流動資産（預金）がﾏｲﾅｽになったことが要因である。</t>
    </r>
    <r>
      <rPr>
        <sz val="11"/>
        <color rgb="FFFF0000"/>
        <rFont val="ＭＳ ゴシック"/>
        <family val="3"/>
        <charset val="128"/>
      </rPr>
      <t xml:space="preserve">
</t>
    </r>
    <r>
      <rPr>
        <sz val="11"/>
        <color theme="1"/>
        <rFont val="ＭＳ ゴシック"/>
        <family val="3"/>
        <charset val="128"/>
      </rPr>
      <t>※下水道事業会計（3事業）の流動比率＝65.89%</t>
    </r>
    <r>
      <rPr>
        <sz val="11"/>
        <color rgb="FFFF0000"/>
        <rFont val="ＭＳ ゴシック"/>
        <family val="3"/>
        <charset val="128"/>
      </rPr>
      <t xml:space="preserve">
</t>
    </r>
    <r>
      <rPr>
        <u/>
        <sz val="11"/>
        <color theme="1"/>
        <rFont val="ＭＳ ゴシック"/>
        <family val="3"/>
        <charset val="128"/>
      </rPr>
      <t>④…</t>
    </r>
    <r>
      <rPr>
        <sz val="11"/>
        <color theme="1"/>
        <rFont val="ＭＳ ゴシック"/>
        <family val="3"/>
        <charset val="128"/>
      </rPr>
      <t xml:space="preserve">汚水処理費公費負担分増の影響で比率が前年度から大幅に増加している。
</t>
    </r>
    <r>
      <rPr>
        <sz val="11"/>
        <color rgb="FFFF0000"/>
        <rFont val="ＭＳ ゴシック"/>
        <family val="3"/>
        <charset val="128"/>
      </rPr>
      <t xml:space="preserve">
</t>
    </r>
    <r>
      <rPr>
        <u/>
        <sz val="11"/>
        <color theme="1"/>
        <rFont val="ＭＳ ゴシック"/>
        <family val="3"/>
        <charset val="128"/>
      </rPr>
      <t>⑤・⑥…</t>
    </r>
    <r>
      <rPr>
        <sz val="11"/>
        <color theme="1"/>
        <rFont val="ＭＳ ゴシック"/>
        <family val="3"/>
        <charset val="128"/>
      </rPr>
      <t xml:space="preserve">汚水処理費用が下水道使用料で賄えているが、今後も未接続世帯の解消及び維持管理費の節減に努めていく。
</t>
    </r>
    <r>
      <rPr>
        <sz val="11"/>
        <color rgb="FFFF0000"/>
        <rFont val="ＭＳ ゴシック"/>
        <family val="3"/>
        <charset val="128"/>
      </rPr>
      <t xml:space="preserve">
</t>
    </r>
    <r>
      <rPr>
        <u/>
        <sz val="11"/>
        <color theme="1"/>
        <rFont val="ＭＳ ゴシック"/>
        <family val="3"/>
        <charset val="128"/>
      </rPr>
      <t>⑧…</t>
    </r>
    <r>
      <rPr>
        <sz val="11"/>
        <color theme="1"/>
        <rFont val="ＭＳ ゴシック"/>
        <family val="3"/>
        <charset val="128"/>
      </rPr>
      <t>前年度に比べて大きな変化はないが、類似団体平均値を下回っており、人口減少や高齢化の進行などの影響により伸び悩んでいる</t>
    </r>
    <r>
      <rPr>
        <sz val="11"/>
        <color rgb="FFFF0000"/>
        <rFont val="ＭＳ ゴシック"/>
        <family val="3"/>
        <charset val="128"/>
      </rPr>
      <t>。</t>
    </r>
    <rPh sb="37" eb="38">
      <t>イマ</t>
    </rPh>
    <rPh sb="39" eb="46">
      <t>ルイジダンタイヘイキンチ</t>
    </rPh>
    <rPh sb="47" eb="49">
      <t>シタマワ</t>
    </rPh>
    <rPh sb="58" eb="60">
      <t>レイワ</t>
    </rPh>
    <rPh sb="61" eb="63">
      <t>ネンド</t>
    </rPh>
    <rPh sb="64" eb="67">
      <t>ジュンリエキ</t>
    </rPh>
    <rPh sb="74" eb="76">
      <t>ソンシツ</t>
    </rPh>
    <rPh sb="77" eb="79">
      <t>ハッセイ</t>
    </rPh>
    <rPh sb="89" eb="91">
      <t>コウキョウ</t>
    </rPh>
    <rPh sb="101" eb="103">
      <t>カイケイ</t>
    </rPh>
    <rPh sb="104" eb="106">
      <t>ショリ</t>
    </rPh>
    <rPh sb="114" eb="116">
      <t>リュウドウ</t>
    </rPh>
    <rPh sb="116" eb="118">
      <t>シサン</t>
    </rPh>
    <rPh sb="119" eb="121">
      <t>ヨキン</t>
    </rPh>
    <rPh sb="134" eb="136">
      <t>ヨウイン</t>
    </rPh>
    <rPh sb="142" eb="145">
      <t>ゲスイドウ</t>
    </rPh>
    <rPh sb="145" eb="147">
      <t>ジギョウ</t>
    </rPh>
    <rPh sb="147" eb="149">
      <t>カイケイ</t>
    </rPh>
    <rPh sb="151" eb="153">
      <t>ジギョウ</t>
    </rPh>
    <rPh sb="155" eb="157">
      <t>リュウドウ</t>
    </rPh>
    <rPh sb="157" eb="159">
      <t>ヒリツ</t>
    </rPh>
    <rPh sb="209" eb="211">
      <t>オスイ</t>
    </rPh>
    <rPh sb="211" eb="213">
      <t>ショリ</t>
    </rPh>
    <rPh sb="213" eb="215">
      <t>ヒヨウ</t>
    </rPh>
    <rPh sb="216" eb="219">
      <t>ゲスイドウ</t>
    </rPh>
    <rPh sb="219" eb="222">
      <t>シヨウリョウ</t>
    </rPh>
    <rPh sb="223" eb="224">
      <t>マカナ</t>
    </rPh>
    <rPh sb="230" eb="232">
      <t>コンゴ</t>
    </rPh>
    <rPh sb="233" eb="236">
      <t>ミセツゾク</t>
    </rPh>
    <rPh sb="236" eb="238">
      <t>セタイ</t>
    </rPh>
    <rPh sb="239" eb="241">
      <t>カイショウ</t>
    </rPh>
    <rPh sb="241" eb="242">
      <t>オヨ</t>
    </rPh>
    <rPh sb="243" eb="245">
      <t>イジ</t>
    </rPh>
    <rPh sb="245" eb="248">
      <t>カンリヒ</t>
    </rPh>
    <rPh sb="249" eb="251">
      <t>セツゲン</t>
    </rPh>
    <rPh sb="252" eb="253">
      <t>ツト</t>
    </rPh>
    <rPh sb="262" eb="265">
      <t>ゼンネンド</t>
    </rPh>
    <rPh sb="266" eb="267">
      <t>クラ</t>
    </rPh>
    <rPh sb="269" eb="270">
      <t>オオ</t>
    </rPh>
    <rPh sb="272" eb="274">
      <t>ヘンカ</t>
    </rPh>
    <rPh sb="279" eb="281">
      <t>ルイジ</t>
    </rPh>
    <rPh sb="281" eb="283">
      <t>ダンタイ</t>
    </rPh>
    <rPh sb="283" eb="286">
      <t>ヘイキンチ</t>
    </rPh>
    <rPh sb="287" eb="289">
      <t>シタマワ</t>
    </rPh>
    <rPh sb="294" eb="296">
      <t>ジンコウ</t>
    </rPh>
    <rPh sb="296" eb="298">
      <t>ゲンショウ</t>
    </rPh>
    <rPh sb="299" eb="301">
      <t>コウレイ</t>
    </rPh>
    <rPh sb="301" eb="302">
      <t>カ</t>
    </rPh>
    <rPh sb="303" eb="305">
      <t>シンコウ</t>
    </rPh>
    <rPh sb="308" eb="310">
      <t>エイキョウ</t>
    </rPh>
    <rPh sb="313" eb="314">
      <t>ノ</t>
    </rPh>
    <rPh sb="315" eb="316">
      <t>ナヤ</t>
    </rPh>
    <phoneticPr fontId="4"/>
  </si>
  <si>
    <r>
      <rPr>
        <u/>
        <sz val="11"/>
        <color theme="1"/>
        <rFont val="ＭＳ ゴシック"/>
        <family val="3"/>
        <charset val="128"/>
      </rPr>
      <t>①…</t>
    </r>
    <r>
      <rPr>
        <sz val="11"/>
        <color theme="1"/>
        <rFont val="ＭＳ ゴシック"/>
        <family val="3"/>
        <charset val="128"/>
      </rPr>
      <t xml:space="preserve">本事業は供用開始から18年を迎えたが、令和4年度は新たな設備投資を行っていないため、管渠等の老朽化が進んでいる。比較的新しい施設であるが、類似団体平均値を上回っているため、施設改築等の必要性が高まっている。
</t>
    </r>
    <r>
      <rPr>
        <u/>
        <sz val="11"/>
        <color theme="1"/>
        <rFont val="ＭＳ ゴシック"/>
        <family val="3"/>
        <charset val="128"/>
      </rPr>
      <t>②・③…</t>
    </r>
    <r>
      <rPr>
        <sz val="11"/>
        <color theme="1"/>
        <rFont val="ＭＳ ゴシック"/>
        <family val="3"/>
        <charset val="128"/>
      </rPr>
      <t>法定耐用年数（50年）を超えた管渠はないため、これまで更新実績はないが、今後は管渠の老朽化に備え、ｽﾄｯｸﾏﾈｼﾞﾒﾝﾄ計画に基づき、計画的な修繕・改築・更新を行っていく。</t>
    </r>
    <rPh sb="2" eb="3">
      <t>ホン</t>
    </rPh>
    <rPh sb="3" eb="5">
      <t>ジギョウ</t>
    </rPh>
    <rPh sb="6" eb="8">
      <t>キョウヨウ</t>
    </rPh>
    <rPh sb="8" eb="10">
      <t>カイシ</t>
    </rPh>
    <rPh sb="14" eb="15">
      <t>ネン</t>
    </rPh>
    <rPh sb="16" eb="17">
      <t>ムカ</t>
    </rPh>
    <rPh sb="21" eb="23">
      <t>レイワ</t>
    </rPh>
    <rPh sb="24" eb="26">
      <t>ネンド</t>
    </rPh>
    <rPh sb="27" eb="28">
      <t>アラ</t>
    </rPh>
    <rPh sb="30" eb="32">
      <t>セツビ</t>
    </rPh>
    <rPh sb="32" eb="34">
      <t>トウシ</t>
    </rPh>
    <rPh sb="35" eb="36">
      <t>オコナ</t>
    </rPh>
    <rPh sb="44" eb="46">
      <t>カンキョ</t>
    </rPh>
    <rPh sb="46" eb="47">
      <t>トウ</t>
    </rPh>
    <rPh sb="48" eb="51">
      <t>ロウキュウカ</t>
    </rPh>
    <rPh sb="52" eb="53">
      <t>スス</t>
    </rPh>
    <rPh sb="58" eb="61">
      <t>ヒカクテキ</t>
    </rPh>
    <rPh sb="61" eb="62">
      <t>アタラ</t>
    </rPh>
    <rPh sb="64" eb="66">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</si>
</sst>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14-45C5-86C6-D6A5659DF3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0.36</c:v>
                </c:pt>
                <c:pt idx="2">
                  <c:v>0.39</c:v>
                </c:pt>
                <c:pt idx="3">
                  <c:v>0.1</c:v>
                </c:pt>
                <c:pt idx="4">
                  <c:v>0.08</c:v>
                </c:pt>
              </c:numCache>
            </c:numRef>
          </c:val>
          <c:smooth val="0"/>
          <c:extLst>
            <c:ext xmlns:c16="http://schemas.microsoft.com/office/drawing/2014/chart" uri="{C3380CC4-5D6E-409C-BE32-E72D297353CC}">
              <c16:uniqueId val="{00000001-F114-45C5-86C6-D6A5659DF3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76-43E3-9742-0B426DCB4D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42.47</c:v>
                </c:pt>
                <c:pt idx="2">
                  <c:v>42.4</c:v>
                </c:pt>
                <c:pt idx="3">
                  <c:v>42.28</c:v>
                </c:pt>
                <c:pt idx="4">
                  <c:v>41.06</c:v>
                </c:pt>
              </c:numCache>
            </c:numRef>
          </c:val>
          <c:smooth val="0"/>
          <c:extLst>
            <c:ext xmlns:c16="http://schemas.microsoft.com/office/drawing/2014/chart" uri="{C3380CC4-5D6E-409C-BE32-E72D297353CC}">
              <c16:uniqueId val="{00000001-4276-43E3-9742-0B426DCB4D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65.180000000000007</c:v>
                </c:pt>
                <c:pt idx="1">
                  <c:v>63.62</c:v>
                </c:pt>
                <c:pt idx="2">
                  <c:v>68.83</c:v>
                </c:pt>
                <c:pt idx="3">
                  <c:v>68.510000000000005</c:v>
                </c:pt>
                <c:pt idx="4">
                  <c:v>67.05</c:v>
                </c:pt>
              </c:numCache>
            </c:numRef>
          </c:val>
          <c:extLst>
            <c:ext xmlns:c16="http://schemas.microsoft.com/office/drawing/2014/chart" uri="{C3380CC4-5D6E-409C-BE32-E72D297353CC}">
              <c16:uniqueId val="{00000000-78E3-4AD3-95B9-672D4DF2FA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83.75</c:v>
                </c:pt>
                <c:pt idx="2">
                  <c:v>84.19</c:v>
                </c:pt>
                <c:pt idx="3">
                  <c:v>84.34</c:v>
                </c:pt>
                <c:pt idx="4">
                  <c:v>84.34</c:v>
                </c:pt>
              </c:numCache>
            </c:numRef>
          </c:val>
          <c:smooth val="0"/>
          <c:extLst>
            <c:ext xmlns:c16="http://schemas.microsoft.com/office/drawing/2014/chart" uri="{C3380CC4-5D6E-409C-BE32-E72D297353CC}">
              <c16:uniqueId val="{00000001-78E3-4AD3-95B9-672D4DF2FA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100.06</c:v>
                </c:pt>
                <c:pt idx="1">
                  <c:v>99.25</c:v>
                </c:pt>
                <c:pt idx="2">
                  <c:v>104.75</c:v>
                </c:pt>
                <c:pt idx="3">
                  <c:v>90.63</c:v>
                </c:pt>
                <c:pt idx="4">
                  <c:v>101.72</c:v>
                </c:pt>
              </c:numCache>
            </c:numRef>
          </c:val>
          <c:extLst>
            <c:ext xmlns:c16="http://schemas.microsoft.com/office/drawing/2014/chart" uri="{C3380CC4-5D6E-409C-BE32-E72D297353CC}">
              <c16:uniqueId val="{00000000-7CDD-49A5-ACBB-AF4A59166E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102.73</c:v>
                </c:pt>
                <c:pt idx="2">
                  <c:v>105.78</c:v>
                </c:pt>
                <c:pt idx="3">
                  <c:v>106.09</c:v>
                </c:pt>
                <c:pt idx="4">
                  <c:v>106.44</c:v>
                </c:pt>
              </c:numCache>
            </c:numRef>
          </c:val>
          <c:smooth val="0"/>
          <c:extLst>
            <c:ext xmlns:c16="http://schemas.microsoft.com/office/drawing/2014/chart" uri="{C3380CC4-5D6E-409C-BE32-E72D297353CC}">
              <c16:uniqueId val="{00000001-7CDD-49A5-ACBB-AF4A59166E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17.809999999999999</c:v>
                </c:pt>
                <c:pt idx="1">
                  <c:v>19.87</c:v>
                </c:pt>
                <c:pt idx="2">
                  <c:v>21.94</c:v>
                </c:pt>
                <c:pt idx="3">
                  <c:v>24.01</c:v>
                </c:pt>
                <c:pt idx="4">
                  <c:v>26.09</c:v>
                </c:pt>
              </c:numCache>
            </c:numRef>
          </c:val>
          <c:extLst>
            <c:ext xmlns:c16="http://schemas.microsoft.com/office/drawing/2014/chart" uri="{C3380CC4-5D6E-409C-BE32-E72D297353CC}">
              <c16:uniqueId val="{00000000-7BC9-4ECB-9C7D-36670BB84C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15.02</c:v>
                </c:pt>
                <c:pt idx="1">
                  <c:v>24.68</c:v>
                </c:pt>
                <c:pt idx="2">
                  <c:v>21.36</c:v>
                </c:pt>
                <c:pt idx="3">
                  <c:v>22.79</c:v>
                </c:pt>
                <c:pt idx="4">
                  <c:v>24.8</c:v>
                </c:pt>
              </c:numCache>
            </c:numRef>
          </c:val>
          <c:smooth val="0"/>
          <c:extLst>
            <c:ext xmlns:c16="http://schemas.microsoft.com/office/drawing/2014/chart" uri="{C3380CC4-5D6E-409C-BE32-E72D297353CC}">
              <c16:uniqueId val="{00000001-7BC9-4ECB-9C7D-36670BB84C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6A-48FB-A2CC-9D1EE8334E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8.6199999999999992</c:v>
                </c:pt>
                <c:pt idx="2">
                  <c:v>0.01</c:v>
                </c:pt>
                <c:pt idx="3">
                  <c:v>0.01</c:v>
                </c:pt>
                <c:pt idx="4">
                  <c:v>0.02</c:v>
                </c:pt>
              </c:numCache>
            </c:numRef>
          </c:val>
          <c:smooth val="0"/>
          <c:extLst>
            <c:ext xmlns:c16="http://schemas.microsoft.com/office/drawing/2014/chart" uri="{C3380CC4-5D6E-409C-BE32-E72D297353CC}">
              <c16:uniqueId val="{00000001-D76A-48FB-A2CC-9D1EE8334E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2-4DDE-B11C-ECF8D92E54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179.15</c:v>
                </c:pt>
                <c:pt idx="1">
                  <c:v>94.97</c:v>
                </c:pt>
                <c:pt idx="2">
                  <c:v>63.96</c:v>
                </c:pt>
                <c:pt idx="3">
                  <c:v>69.42</c:v>
                </c:pt>
                <c:pt idx="4">
                  <c:v>72.86</c:v>
                </c:pt>
              </c:numCache>
            </c:numRef>
          </c:val>
          <c:smooth val="0"/>
          <c:extLst>
            <c:ext xmlns:c16="http://schemas.microsoft.com/office/drawing/2014/chart" uri="{C3380CC4-5D6E-409C-BE32-E72D297353CC}">
              <c16:uniqueId val="{00000001-AE32-4DDE-B11C-ECF8D92E54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66.28</c:v>
                </c:pt>
                <c:pt idx="1">
                  <c:v>16.88</c:v>
                </c:pt>
                <c:pt idx="2">
                  <c:v>-11.89</c:v>
                </c:pt>
                <c:pt idx="3">
                  <c:v>-64.39</c:v>
                </c:pt>
                <c:pt idx="4">
                  <c:v>-101.73</c:v>
                </c:pt>
              </c:numCache>
            </c:numRef>
          </c:val>
          <c:extLst>
            <c:ext xmlns:c16="http://schemas.microsoft.com/office/drawing/2014/chart" uri="{C3380CC4-5D6E-409C-BE32-E72D297353CC}">
              <c16:uniqueId val="{00000000-1E7D-468E-BAE1-7769061708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131.47999999999999</c:v>
                </c:pt>
                <c:pt idx="1">
                  <c:v>47.72</c:v>
                </c:pt>
                <c:pt idx="2">
                  <c:v>44.24</c:v>
                </c:pt>
                <c:pt idx="3">
                  <c:v>43.07</c:v>
                </c:pt>
                <c:pt idx="4">
                  <c:v>45.42</c:v>
                </c:pt>
              </c:numCache>
            </c:numRef>
          </c:val>
          <c:smooth val="0"/>
          <c:extLst>
            <c:ext xmlns:c16="http://schemas.microsoft.com/office/drawing/2014/chart" uri="{C3380CC4-5D6E-409C-BE32-E72D297353CC}">
              <c16:uniqueId val="{00000001-1E7D-468E-BAE1-7769061708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2306.2800000000002</c:v>
                </c:pt>
                <c:pt idx="1">
                  <c:v>2118.63</c:v>
                </c:pt>
                <c:pt idx="2">
                  <c:v>1866.5</c:v>
                </c:pt>
                <c:pt idx="3">
                  <c:v>684.78</c:v>
                </c:pt>
                <c:pt idx="4">
                  <c:v>1528.13</c:v>
                </c:pt>
              </c:numCache>
            </c:numRef>
          </c:val>
          <c:extLst>
            <c:ext xmlns:c16="http://schemas.microsoft.com/office/drawing/2014/chart" uri="{C3380CC4-5D6E-409C-BE32-E72D297353CC}">
              <c16:uniqueId val="{00000000-3944-4449-ADD3-898C7503CB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1206.79</c:v>
                </c:pt>
                <c:pt idx="2">
                  <c:v>1258.43</c:v>
                </c:pt>
                <c:pt idx="3">
                  <c:v>1163.75</c:v>
                </c:pt>
                <c:pt idx="4">
                  <c:v>1195.47</c:v>
                </c:pt>
              </c:numCache>
            </c:numRef>
          </c:val>
          <c:smooth val="0"/>
          <c:extLst>
            <c:ext xmlns:c16="http://schemas.microsoft.com/office/drawing/2014/chart" uri="{C3380CC4-5D6E-409C-BE32-E72D297353CC}">
              <c16:uniqueId val="{00000001-3944-4449-ADD3-898C7503CB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65.2</c:v>
                </c:pt>
                <c:pt idx="1">
                  <c:v>75.010000000000005</c:v>
                </c:pt>
                <c:pt idx="2">
                  <c:v>99.81</c:v>
                </c:pt>
                <c:pt idx="3">
                  <c:v>93.59</c:v>
                </c:pt>
                <c:pt idx="4">
                  <c:v>100</c:v>
                </c:pt>
              </c:numCache>
            </c:numRef>
          </c:val>
          <c:extLst>
            <c:ext xmlns:c16="http://schemas.microsoft.com/office/drawing/2014/chart" uri="{C3380CC4-5D6E-409C-BE32-E72D297353CC}">
              <c16:uniqueId val="{00000000-E029-4A83-89C6-8712852FB4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E029-4A83-89C6-8712852FB4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232.39</c:v>
                </c:pt>
                <c:pt idx="1">
                  <c:v>202.21</c:v>
                </c:pt>
                <c:pt idx="2">
                  <c:v>152.18</c:v>
                </c:pt>
                <c:pt idx="3">
                  <c:v>161.22999999999999</c:v>
                </c:pt>
                <c:pt idx="4">
                  <c:v>151.27000000000001</c:v>
                </c:pt>
              </c:numCache>
            </c:numRef>
          </c:val>
          <c:extLst>
            <c:ext xmlns:c16="http://schemas.microsoft.com/office/drawing/2014/chart" uri="{C3380CC4-5D6E-409C-BE32-E72D297353CC}">
              <c16:uniqueId val="{00000000-E3D9-4F31-9428-C329C3559A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228.47</c:v>
                </c:pt>
                <c:pt idx="2">
                  <c:v>224.88</c:v>
                </c:pt>
                <c:pt idx="3">
                  <c:v>228.64</c:v>
                </c:pt>
                <c:pt idx="4">
                  <c:v>239.46</c:v>
                </c:pt>
              </c:numCache>
            </c:numRef>
          </c:val>
          <c:smooth val="0"/>
          <c:extLst>
            <c:ext xmlns:c16="http://schemas.microsoft.com/office/drawing/2014/chart" uri="{C3380CC4-5D6E-409C-BE32-E72D297353CC}">
              <c16:uniqueId val="{00000001-E3D9-4F31-9428-C329C3559A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3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宇城市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57562</v>
      </c>
      <c r="AM8" s="42"/>
      <c r="AN8" s="42"/>
      <c r="AO8" s="42"/>
      <c r="AP8" s="42"/>
      <c r="AQ8" s="42"/>
      <c r="AR8" s="42"/>
      <c r="AS8" s="42"/>
      <c r="AT8" s="35">
        <f>データ!T6</f>
        <v>188.67</v>
      </c>
      <c r="AU8" s="35"/>
      <c r="AV8" s="35"/>
      <c r="AW8" s="35"/>
      <c r="AX8" s="35"/>
      <c r="AY8" s="35"/>
      <c r="AZ8" s="35"/>
      <c r="BA8" s="35"/>
      <c r="BB8" s="35">
        <f>データ!U6</f>
        <v>305.08999999999997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54.73</v>
      </c>
      <c r="J10" s="35"/>
      <c r="K10" s="35"/>
      <c r="L10" s="35"/>
      <c r="M10" s="35"/>
      <c r="N10" s="35"/>
      <c r="O10" s="35"/>
      <c r="P10" s="35">
        <f>データ!P6</f>
        <v>2.13</v>
      </c>
      <c r="Q10" s="35"/>
      <c r="R10" s="35"/>
      <c r="S10" s="35"/>
      <c r="T10" s="35"/>
      <c r="U10" s="35"/>
      <c r="V10" s="35"/>
      <c r="W10" s="35">
        <f>データ!Q6</f>
        <v>84.28</v>
      </c>
      <c r="X10" s="35"/>
      <c r="Y10" s="35"/>
      <c r="Z10" s="35"/>
      <c r="AA10" s="35"/>
      <c r="AB10" s="35"/>
      <c r="AC10" s="35"/>
      <c r="AD10" s="42">
        <f>データ!R6</f>
        <v>3140</v>
      </c>
      <c r="AE10" s="42"/>
      <c r="AF10" s="42"/>
      <c r="AG10" s="42"/>
      <c r="AH10" s="42"/>
      <c r="AI10" s="42"/>
      <c r="AJ10" s="42"/>
      <c r="AK10" s="2"/>
      <c r="AL10" s="42">
        <f>データ!V6</f>
        <v>1217</v>
      </c>
      <c r="AM10" s="42"/>
      <c r="AN10" s="42"/>
      <c r="AO10" s="42"/>
      <c r="AP10" s="42"/>
      <c r="AQ10" s="42"/>
      <c r="AR10" s="42"/>
      <c r="AS10" s="42"/>
      <c r="AT10" s="35">
        <f>データ!W6</f>
        <v>0.49</v>
      </c>
      <c r="AU10" s="35"/>
      <c r="AV10" s="35"/>
      <c r="AW10" s="35"/>
      <c r="AX10" s="35"/>
      <c r="AY10" s="35"/>
      <c r="AZ10" s="35"/>
      <c r="BA10" s="35"/>
      <c r="BB10" s="35">
        <f>データ!X6</f>
        <v>2483.67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113</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hgIcS1V3jjzU1A8dEvyMBE2Qbju3aTJ4vL/WkyTYZPIUJmd+TNIsCUfazNGN8O6OYnp9sCZgi/nJOXybzeddpQ==" saltValue="TDRHnPXbwAvzZHOyyxeBK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432130</v>
      </c>
      <c r="D6" s="19">
        <f t="shared" si="3"/>
        <v>46</v>
      </c>
      <c r="E6" s="19">
        <f t="shared" si="3"/>
        <v>17</v>
      </c>
      <c r="F6" s="19">
        <f t="shared" si="3"/>
        <v>4</v>
      </c>
      <c r="G6" s="19">
        <f t="shared" si="3"/>
        <v>0</v>
      </c>
      <c r="H6" s="19" t="str">
        <f t="shared" si="3"/>
        <v>熊本県　宇城市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54.73</v>
      </c>
      <c r="P6" s="20">
        <f t="shared" si="3"/>
        <v>2.13</v>
      </c>
      <c r="Q6" s="20">
        <f t="shared" si="3"/>
        <v>84.28</v>
      </c>
      <c r="R6" s="20">
        <f t="shared" si="3"/>
        <v>3140</v>
      </c>
      <c r="S6" s="20">
        <f t="shared" si="3"/>
        <v>57562</v>
      </c>
      <c r="T6" s="20">
        <f t="shared" si="3"/>
        <v>188.67</v>
      </c>
      <c r="U6" s="20">
        <f t="shared" si="3"/>
        <v>305.08999999999997</v>
      </c>
      <c r="V6" s="20">
        <f t="shared" si="3"/>
        <v>1217</v>
      </c>
      <c r="W6" s="20">
        <f t="shared" si="3"/>
        <v>0.49</v>
      </c>
      <c r="X6" s="20">
        <f t="shared" si="3"/>
        <v>2483.67</v>
      </c>
      <c r="Y6" s="21">
        <f>IF(Y7="",NA(),Y7)</f>
        <v>100.06</v>
      </c>
      <c r="Z6" s="21">
        <f t="shared" ref="Z6:AH6" si="4">IF(Z7="",NA(),Z7)</f>
        <v>99.25</v>
      </c>
      <c r="AA6" s="21">
        <f t="shared" si="4"/>
        <v>104.75</v>
      </c>
      <c r="AB6" s="21">
        <f t="shared" si="4"/>
        <v>90.63</v>
      </c>
      <c r="AC6" s="21">
        <f t="shared" si="4"/>
        <v>101.72</v>
      </c>
      <c r="AD6" s="21">
        <f t="shared" si="4"/>
        <v>98.03</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179.15</v>
      </c>
      <c r="AP6" s="21">
        <f t="shared" si="5"/>
        <v>94.97</v>
      </c>
      <c r="AQ6" s="21">
        <f t="shared" si="5"/>
        <v>63.96</v>
      </c>
      <c r="AR6" s="21">
        <f t="shared" si="5"/>
        <v>69.42</v>
      </c>
      <c r="AS6" s="21">
        <f t="shared" si="5"/>
        <v>72.86</v>
      </c>
      <c r="AT6" s="20" t="str">
        <f>IF(AT7="","",IF(AT7="-","【-】","【"&amp;SUBSTITUTE(TEXT(AT7,"#,##0.00"),"-","△")&amp;"】"))</f>
        <v>【65.93】</v>
      </c>
      <c r="AU6" s="21">
        <f>IF(AU7="",NA(),AU7)</f>
        <v>66.28</v>
      </c>
      <c r="AV6" s="21">
        <f t="shared" ref="AV6:BD6" si="6">IF(AV7="",NA(),AV7)</f>
        <v>16.88</v>
      </c>
      <c r="AW6" s="21">
        <f t="shared" si="6"/>
        <v>-11.89</v>
      </c>
      <c r="AX6" s="21">
        <f t="shared" si="6"/>
        <v>-64.39</v>
      </c>
      <c r="AY6" s="21">
        <f t="shared" si="6"/>
        <v>-101.73</v>
      </c>
      <c r="AZ6" s="21">
        <f t="shared" si="6"/>
        <v>131.47999999999999</v>
      </c>
      <c r="BA6" s="21">
        <f t="shared" si="6"/>
        <v>47.72</v>
      </c>
      <c r="BB6" s="21">
        <f t="shared" si="6"/>
        <v>44.24</v>
      </c>
      <c r="BC6" s="21">
        <f t="shared" si="6"/>
        <v>43.07</v>
      </c>
      <c r="BD6" s="21">
        <f t="shared" si="6"/>
        <v>45.42</v>
      </c>
      <c r="BE6" s="20" t="str">
        <f>IF(BE7="","",IF(BE7="-","【-】","【"&amp;SUBSTITUTE(TEXT(BE7,"#,##0.00"),"-","△")&amp;"】"))</f>
        <v>【44.25】</v>
      </c>
      <c r="BF6" s="21">
        <f>IF(BF7="",NA(),BF7)</f>
        <v>2306.2800000000002</v>
      </c>
      <c r="BG6" s="21">
        <f t="shared" ref="BG6:BO6" si="7">IF(BG7="",NA(),BG7)</f>
        <v>2118.63</v>
      </c>
      <c r="BH6" s="21">
        <f t="shared" si="7"/>
        <v>1866.5</v>
      </c>
      <c r="BI6" s="21">
        <f t="shared" si="7"/>
        <v>684.78</v>
      </c>
      <c r="BJ6" s="21">
        <f t="shared" si="7"/>
        <v>1528.13</v>
      </c>
      <c r="BK6" s="21">
        <f t="shared" si="7"/>
        <v>1269.1500000000001</v>
      </c>
      <c r="BL6" s="21">
        <f t="shared" si="7"/>
        <v>1206.79</v>
      </c>
      <c r="BM6" s="21">
        <f t="shared" si="7"/>
        <v>1258.43</v>
      </c>
      <c r="BN6" s="21">
        <f t="shared" si="7"/>
        <v>1163.75</v>
      </c>
      <c r="BO6" s="21">
        <f t="shared" si="7"/>
        <v>1195.47</v>
      </c>
      <c r="BP6" s="20" t="str">
        <f>IF(BP7="","",IF(BP7="-","【-】","【"&amp;SUBSTITUTE(TEXT(BP7,"#,##0.00"),"-","△")&amp;"】"))</f>
        <v>【1,182.11】</v>
      </c>
      <c r="BQ6" s="21">
        <f>IF(BQ7="",NA(),BQ7)</f>
        <v>65.2</v>
      </c>
      <c r="BR6" s="21">
        <f t="shared" ref="BR6:BZ6" si="8">IF(BR7="",NA(),BR7)</f>
        <v>75.010000000000005</v>
      </c>
      <c r="BS6" s="21">
        <f t="shared" si="8"/>
        <v>99.81</v>
      </c>
      <c r="BT6" s="21">
        <f t="shared" si="8"/>
        <v>93.59</v>
      </c>
      <c r="BU6" s="21">
        <f t="shared" si="8"/>
        <v>100</v>
      </c>
      <c r="BV6" s="21">
        <f t="shared" si="8"/>
        <v>63.97</v>
      </c>
      <c r="BW6" s="21">
        <f t="shared" si="8"/>
        <v>71.84</v>
      </c>
      <c r="BX6" s="21">
        <f t="shared" si="8"/>
        <v>73.36</v>
      </c>
      <c r="BY6" s="21">
        <f t="shared" si="8"/>
        <v>72.599999999999994</v>
      </c>
      <c r="BZ6" s="21">
        <f t="shared" si="8"/>
        <v>69.430000000000007</v>
      </c>
      <c r="CA6" s="20" t="str">
        <f>IF(CA7="","",IF(CA7="-","【-】","【"&amp;SUBSTITUTE(TEXT(CA7,"#,##0.00"),"-","△")&amp;"】"))</f>
        <v>【73.78】</v>
      </c>
      <c r="CB6" s="21">
        <f>IF(CB7="",NA(),CB7)</f>
        <v>232.39</v>
      </c>
      <c r="CC6" s="21">
        <f t="shared" ref="CC6:CK6" si="9">IF(CC7="",NA(),CC7)</f>
        <v>202.21</v>
      </c>
      <c r="CD6" s="21">
        <f t="shared" si="9"/>
        <v>152.18</v>
      </c>
      <c r="CE6" s="21">
        <f t="shared" si="9"/>
        <v>161.22999999999999</v>
      </c>
      <c r="CF6" s="21">
        <f t="shared" si="9"/>
        <v>151.27000000000001</v>
      </c>
      <c r="CG6" s="21">
        <f t="shared" si="9"/>
        <v>256.82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37.46</v>
      </c>
      <c r="CS6" s="21">
        <f t="shared" si="10"/>
        <v>42.47</v>
      </c>
      <c r="CT6" s="21">
        <f t="shared" si="10"/>
        <v>42.4</v>
      </c>
      <c r="CU6" s="21">
        <f t="shared" si="10"/>
        <v>42.28</v>
      </c>
      <c r="CV6" s="21">
        <f t="shared" si="10"/>
        <v>41.06</v>
      </c>
      <c r="CW6" s="20" t="str">
        <f>IF(CW7="","",IF(CW7="-","【-】","【"&amp;SUBSTITUTE(TEXT(CW7,"#,##0.00"),"-","△")&amp;"】"))</f>
        <v>【42.22】</v>
      </c>
      <c r="CX6" s="21">
        <f>IF(CX7="",NA(),CX7)</f>
        <v>65.180000000000007</v>
      </c>
      <c r="CY6" s="21">
        <f t="shared" ref="CY6:DG6" si="11">IF(CY7="",NA(),CY7)</f>
        <v>63.62</v>
      </c>
      <c r="CZ6" s="21">
        <f t="shared" si="11"/>
        <v>68.83</v>
      </c>
      <c r="DA6" s="21">
        <f t="shared" si="11"/>
        <v>68.510000000000005</v>
      </c>
      <c r="DB6" s="21">
        <f t="shared" si="11"/>
        <v>67.05</v>
      </c>
      <c r="DC6" s="21">
        <f t="shared" si="11"/>
        <v>67.459999999999994</v>
      </c>
      <c r="DD6" s="21">
        <f t="shared" si="11"/>
        <v>83.75</v>
      </c>
      <c r="DE6" s="21">
        <f t="shared" si="11"/>
        <v>84.19</v>
      </c>
      <c r="DF6" s="21">
        <f t="shared" si="11"/>
        <v>84.34</v>
      </c>
      <c r="DG6" s="21">
        <f t="shared" si="11"/>
        <v>84.34</v>
      </c>
      <c r="DH6" s="20" t="str">
        <f>IF(DH7="","",IF(DH7="-","【-】","【"&amp;SUBSTITUTE(TEXT(DH7,"#,##0.00"),"-","△")&amp;"】"))</f>
        <v>【85.67】</v>
      </c>
      <c r="DI6" s="21">
        <f>IF(DI7="",NA(),DI7)</f>
        <v>17.809999999999999</v>
      </c>
      <c r="DJ6" s="21">
        <f t="shared" ref="DJ6:DR6" si="12">IF(DJ7="",NA(),DJ7)</f>
        <v>19.87</v>
      </c>
      <c r="DK6" s="21">
        <f t="shared" si="12"/>
        <v>21.94</v>
      </c>
      <c r="DL6" s="21">
        <f t="shared" si="12"/>
        <v>24.01</v>
      </c>
      <c r="DM6" s="21">
        <f t="shared" si="12"/>
        <v>26.09</v>
      </c>
      <c r="DN6" s="21">
        <f t="shared" si="12"/>
        <v>15.02</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0.09</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432130</v>
      </c>
      <c r="D7" s="23">
        <v>46</v>
      </c>
      <c r="E7" s="23">
        <v>17</v>
      </c>
      <c r="F7" s="23">
        <v>4</v>
      </c>
      <c r="G7" s="23">
        <v>0</v>
      </c>
      <c r="H7" s="23" t="s">
        <v>96</v>
      </c>
      <c r="I7" s="23" t="s">
        <v>97</v>
      </c>
      <c r="J7" s="23" t="s">
        <v>98</v>
      </c>
      <c r="K7" s="23" t="s">
        <v>99</v>
      </c>
      <c r="L7" s="23" t="s">
        <v>100</v>
      </c>
      <c r="M7" s="23" t="s">
        <v>101</v>
      </c>
      <c r="N7" s="24" t="s">
        <v>102</v>
      </c>
      <c r="O7" s="24">
        <v>54.73</v>
      </c>
      <c r="P7" s="24">
        <v>2.13</v>
      </c>
      <c r="Q7" s="24">
        <v>84.28</v>
      </c>
      <c r="R7" s="24">
        <v>3140</v>
      </c>
      <c r="S7" s="24">
        <v>57562</v>
      </c>
      <c r="T7" s="24">
        <v>188.67</v>
      </c>
      <c r="U7" s="24">
        <v>305.08999999999997</v>
      </c>
      <c r="V7" s="24">
        <v>1217</v>
      </c>
      <c r="W7" s="24">
        <v>0.49</v>
      </c>
      <c r="X7" s="24">
        <v>2483.67</v>
      </c>
      <c r="Y7" s="24">
        <v>100.06</v>
      </c>
      <c r="Z7" s="24">
        <v>99.25</v>
      </c>
      <c r="AA7" s="24">
        <v>104.75</v>
      </c>
      <c r="AB7" s="24">
        <v>90.63</v>
      </c>
      <c r="AC7" s="24">
        <v>101.72</v>
      </c>
      <c r="AD7" s="24">
        <v>98.03</v>
      </c>
      <c r="AE7" s="24">
        <v>102.73</v>
      </c>
      <c r="AF7" s="24">
        <v>105.78</v>
      </c>
      <c r="AG7" s="24">
        <v>106.09</v>
      </c>
      <c r="AH7" s="24">
        <v>106.44</v>
      </c>
      <c r="AI7" s="24">
        <v>104.54</v>
      </c>
      <c r="AJ7" s="24">
        <v>0</v>
      </c>
      <c r="AK7" s="24">
        <v>0</v>
      </c>
      <c r="AL7" s="24">
        <v>0</v>
      </c>
      <c r="AM7" s="24">
        <v>0</v>
      </c>
      <c r="AN7" s="24">
        <v>0</v>
      </c>
      <c r="AO7" s="24">
        <v>179.15</v>
      </c>
      <c r="AP7" s="24">
        <v>94.97</v>
      </c>
      <c r="AQ7" s="24">
        <v>63.96</v>
      </c>
      <c r="AR7" s="24">
        <v>69.42</v>
      </c>
      <c r="AS7" s="24">
        <v>72.86</v>
      </c>
      <c r="AT7" s="24">
        <v>65.930000000000007</v>
      </c>
      <c r="AU7" s="24">
        <v>66.28</v>
      </c>
      <c r="AV7" s="24">
        <v>16.88</v>
      </c>
      <c r="AW7" s="24">
        <v>-11.89</v>
      </c>
      <c r="AX7" s="24">
        <v>-64.39</v>
      </c>
      <c r="AY7" s="24">
        <v>-101.73</v>
      </c>
      <c r="AZ7" s="24">
        <v>131.47999999999999</v>
      </c>
      <c r="BA7" s="24">
        <v>47.72</v>
      </c>
      <c r="BB7" s="24">
        <v>44.24</v>
      </c>
      <c r="BC7" s="24">
        <v>43.07</v>
      </c>
      <c r="BD7" s="24">
        <v>45.42</v>
      </c>
      <c r="BE7" s="24">
        <v>44.25</v>
      </c>
      <c r="BF7" s="24">
        <v>2306.2800000000002</v>
      </c>
      <c r="BG7" s="24">
        <v>2118.63</v>
      </c>
      <c r="BH7" s="24">
        <v>1866.5</v>
      </c>
      <c r="BI7" s="24">
        <v>684.78</v>
      </c>
      <c r="BJ7" s="24">
        <v>1528.13</v>
      </c>
      <c r="BK7" s="24">
        <v>1269.1500000000001</v>
      </c>
      <c r="BL7" s="24">
        <v>1206.79</v>
      </c>
      <c r="BM7" s="24">
        <v>1258.43</v>
      </c>
      <c r="BN7" s="24">
        <v>1163.75</v>
      </c>
      <c r="BO7" s="24">
        <v>1195.47</v>
      </c>
      <c r="BP7" s="24">
        <v>1182.1099999999999</v>
      </c>
      <c r="BQ7" s="24">
        <v>65.2</v>
      </c>
      <c r="BR7" s="24">
        <v>75.010000000000005</v>
      </c>
      <c r="BS7" s="24">
        <v>99.81</v>
      </c>
      <c r="BT7" s="24">
        <v>93.59</v>
      </c>
      <c r="BU7" s="24">
        <v>100</v>
      </c>
      <c r="BV7" s="24">
        <v>63.97</v>
      </c>
      <c r="BW7" s="24">
        <v>71.84</v>
      </c>
      <c r="BX7" s="24">
        <v>73.36</v>
      </c>
      <c r="BY7" s="24">
        <v>72.599999999999994</v>
      </c>
      <c r="BZ7" s="24">
        <v>69.430000000000007</v>
      </c>
      <c r="CA7" s="24">
        <v>73.78</v>
      </c>
      <c r="CB7" s="24">
        <v>232.39</v>
      </c>
      <c r="CC7" s="24">
        <v>202.21</v>
      </c>
      <c r="CD7" s="24">
        <v>152.18</v>
      </c>
      <c r="CE7" s="24">
        <v>161.22999999999999</v>
      </c>
      <c r="CF7" s="24">
        <v>151.27000000000001</v>
      </c>
      <c r="CG7" s="24">
        <v>256.82</v>
      </c>
      <c r="CH7" s="24">
        <v>228.47</v>
      </c>
      <c r="CI7" s="24">
        <v>224.88</v>
      </c>
      <c r="CJ7" s="24">
        <v>228.64</v>
      </c>
      <c r="CK7" s="24">
        <v>239.46</v>
      </c>
      <c r="CL7" s="24">
        <v>220.62</v>
      </c>
      <c r="CM7" s="24" t="s">
        <v>102</v>
      </c>
      <c r="CN7" s="24" t="s">
        <v>102</v>
      </c>
      <c r="CO7" s="24" t="s">
        <v>102</v>
      </c>
      <c r="CP7" s="24" t="s">
        <v>102</v>
      </c>
      <c r="CQ7" s="24" t="s">
        <v>102</v>
      </c>
      <c r="CR7" s="24">
        <v>37.46</v>
      </c>
      <c r="CS7" s="24">
        <v>42.47</v>
      </c>
      <c r="CT7" s="24">
        <v>42.4</v>
      </c>
      <c r="CU7" s="24">
        <v>42.28</v>
      </c>
      <c r="CV7" s="24">
        <v>41.06</v>
      </c>
      <c r="CW7" s="24">
        <v>42.22</v>
      </c>
      <c r="CX7" s="24">
        <v>65.180000000000007</v>
      </c>
      <c r="CY7" s="24">
        <v>63.62</v>
      </c>
      <c r="CZ7" s="24">
        <v>68.83</v>
      </c>
      <c r="DA7" s="24">
        <v>68.510000000000005</v>
      </c>
      <c r="DB7" s="24">
        <v>67.05</v>
      </c>
      <c r="DC7" s="24">
        <v>67.459999999999994</v>
      </c>
      <c r="DD7" s="24">
        <v>83.75</v>
      </c>
      <c r="DE7" s="24">
        <v>84.19</v>
      </c>
      <c r="DF7" s="24">
        <v>84.34</v>
      </c>
      <c r="DG7" s="24">
        <v>84.34</v>
      </c>
      <c r="DH7" s="24">
        <v>85.67</v>
      </c>
      <c r="DI7" s="24">
        <v>17.809999999999999</v>
      </c>
      <c r="DJ7" s="24">
        <v>19.87</v>
      </c>
      <c r="DK7" s="24">
        <v>21.94</v>
      </c>
      <c r="DL7" s="24">
        <v>24.01</v>
      </c>
      <c r="DM7" s="24">
        <v>26.09</v>
      </c>
      <c r="DN7" s="24">
        <v>15.02</v>
      </c>
      <c r="DO7" s="24">
        <v>24.68</v>
      </c>
      <c r="DP7" s="24">
        <v>21.36</v>
      </c>
      <c r="DQ7" s="24">
        <v>22.79</v>
      </c>
      <c r="DR7" s="24">
        <v>24.8</v>
      </c>
      <c r="DS7" s="24">
        <v>28</v>
      </c>
      <c r="DT7" s="24">
        <v>0</v>
      </c>
      <c r="DU7" s="24">
        <v>0</v>
      </c>
      <c r="DV7" s="24">
        <v>0</v>
      </c>
      <c r="DW7" s="24">
        <v>0</v>
      </c>
      <c r="DX7" s="24">
        <v>0</v>
      </c>
      <c r="DY7" s="24">
        <v>0</v>
      </c>
      <c r="DZ7" s="24">
        <v>8.6199999999999992</v>
      </c>
      <c r="EA7" s="24">
        <v>0.01</v>
      </c>
      <c r="EB7" s="24">
        <v>0.01</v>
      </c>
      <c r="EC7" s="24">
        <v>0.02</v>
      </c>
      <c r="ED7" s="24">
        <v>0.03</v>
      </c>
      <c r="EE7" s="24">
        <v>0</v>
      </c>
      <c r="EF7" s="24">
        <v>0</v>
      </c>
      <c r="EG7" s="24">
        <v>0</v>
      </c>
      <c r="EH7" s="24">
        <v>0</v>
      </c>
      <c r="EI7" s="24">
        <v>0</v>
      </c>
      <c r="EJ7" s="24">
        <v>0.09</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敬浩</cp:lastModifiedBy>
  <cp:lastPrinted>2024-01-25T02:16:43Z</cp:lastPrinted>
  <dcterms:created xsi:type="dcterms:W3CDTF">2023-12-12T00:58:58Z</dcterms:created>
  <dcterms:modified xsi:type="dcterms:W3CDTF">2024-01-30T04:51:05Z</dcterms:modified>
  <cp:category/>
</cp:coreProperties>
</file>