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t002470\Desktop\公営企業に係る経営比較分析表（令和４年度（２０２２年度）決算）の分析について（依頼）\02 八代市\下水道\"/>
    </mc:Choice>
  </mc:AlternateContent>
  <xr:revisionPtr revIDLastSave="0" documentId="13_ncr:1_{70DCD751-CFFE-4468-90B1-753AC11B5601}" xr6:coauthVersionLast="47" xr6:coauthVersionMax="47" xr10:uidLastSave="{00000000-0000-0000-0000-000000000000}"/>
  <workbookProtection workbookAlgorithmName="SHA-512" workbookHashValue="bVAK1EWylmJiIwFM/uSFWL7XGlLZg23LEM9aQK+I/cndPzbobLQs2D9pyn2q5CylKYmDl2z7Pmcx5KQaGpA+NA==" workbookSaltValue="o2sT4NpwO3YX5SgqwWHtS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T6" i="5"/>
  <c r="AT8" i="4" s="1"/>
  <c r="S6" i="5"/>
  <c r="AL8" i="4" s="1"/>
  <c r="R6" i="5"/>
  <c r="Q6" i="5"/>
  <c r="P6" i="5"/>
  <c r="P10" i="4" s="1"/>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D10" i="4"/>
  <c r="W10" i="4"/>
  <c r="B10" i="4"/>
  <c r="BB8" i="4"/>
  <c r="AD8" i="4"/>
  <c r="W8" i="4"/>
  <c r="B8" i="4"/>
  <c r="B6" i="4"/>
</calcChain>
</file>

<file path=xl/sharedStrings.xml><?xml version="1.0" encoding="utf-8"?>
<sst xmlns="http://schemas.openxmlformats.org/spreadsheetml/2006/main" count="236" uniqueCount="117">
  <si>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</si>
  <si>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</si>
  <si>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</si>
  <si>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</si>
  <si>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</si>
  <si>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</si>
  <si>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</si>
  <si>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</si>
  <si>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</si>
  <si>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</si>
  <si>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</si>
  <si>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</si>
  <si>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</si>
  <si>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</si>
  <si>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</si>
  <si>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</si>
  <si>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</si>
  <si>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</si>
  <si>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</si>
  <si>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</si>
  <si>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</si>
  <si>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</si>
  <si>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</si>
  <si>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</si>
  <si>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</si>
  <si>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</si>
  <si>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</si>
  <si>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</si>
  <si>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</si>
  <si>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</si>
  <si>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</si>
  <si>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</si>
  <si>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</si>
  <si>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</si>
  <si>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</si>
  <si>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</si>
  <si>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</si>
  <si>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</si>
  <si>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</si>
  <si>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</si>
  <si>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</si>
  <si>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</si>
  <si>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</si>
  <si>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</si>
  <si>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</si>
  <si>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</si>
  <si>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</si>
  <si>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</si>
  <si>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</si>
  <si>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</si>
  <si>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</si>
  <si>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</si>
  <si>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</si>
  <si>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</si>
  <si>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</si>
  <si>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</si>
  <si>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</si>
  <si>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</si>
  <si>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</si>
  <si>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</si>
  <si>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</si>
  <si>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</si>
  <si>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</si>
  <si>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</si>
  <si>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</si>
  <si>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</si>
  <si>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</si>
  <si>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</si>
  <si>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</si>
  <si>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</si>
  <si>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</si>
  <si>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</si>
  <si>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</si>
  <si>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</si>
  <si>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</si>
  <si>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</si>
  <si>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</si>
  <si>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</si>
  <si>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</si>
  <si>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</si>
  <si>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</si>
  <si>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</si>
  <si>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</si>
  <si>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</si>
  <si>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</si>
  <si>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</si>
  <si>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</si>
  <si>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</si>
  <si>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</si>
  <si>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</si>
  <si>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</si>
  <si>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</si>
  <si>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</si>
  <si>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</si>
  <si>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</si>
  <si>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</si>
  <si>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八代市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</si>
  <si>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</si>
  <si>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</si>
  <si>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</si>
  <si>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</si>
  <si>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</si>
  <si>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</si>
  <si>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</si>
  <si>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</si>
  <si>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</si>
  <si>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</si>
  <si>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</si>
  <si>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</si>
  <si>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</si>
  <si>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</si>
  <si>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</si>
  <si>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</si>
  <si>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</si>
  <si>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管渠につきましては、まだ耐用年数を経過していないため、改築・更新には着手しておりません。
　今後は公共下水道と同様に、本市下水道ストックマネジメント計画等に基づき、施設の老朽化度合を見極めながら、予防保全的な修繕や更新を行っていくことにより、市民生活の安全・安心の確保はもちろんのこと、経済的な効率性も追求した安定的な運営を行っていきます。</t>
    <phoneticPr fontId="4"/>
  </si>
  <si>
    <r>
      <rPr>
        <sz val="11"/>
        <color theme="1"/>
        <rFont val="ＭＳ ゴシック"/>
        <family val="3"/>
        <charset val="128"/>
      </rPr>
      <t>①②経常収支比率は100％を上回って黒字となっており、類似団体平均値も上回っています。累積欠損金もありません。今後もこの水準を維持できるよう、歳出の削減と収入の確保等に努めます。
③④流動比率は100％を下回っていますが平均値を上回っています。企業債残高対事業規模比率は平均値を下回っています。公共下水道と同様に財源の多くを企業債に依存しているため、今後の投資規模が適正であるかの分析や、各年度における償還額の範囲内の額を原則とした借入により、企業債残高の縮減に努めます。
⑤経費回収率は、昨年度に比べて数値は減少しており平均値も下回っています。汚水処理費が増加したことが要因です。令和5年5月請求分より料金改定を行ったため増収の見込みですが、今後も使用料対象経費の削減及び水洗化促進による収入確保に努めます。
⑥資本費（減価償却費と企業債利子）が過大であることが高い数値の要因です。今後の投資の適正化を行うことにより、資本費の更なる減額に努めます。
⑦特定環境保全公共下水道で単独の終末処理場を保有していないため、数値が入っていません。
⑧今年度も全国平均と類似団体平均のどちらも上回っています。公共用水域の水質保全や使用料収入の確保のために、今後も各種媒体を用いた周知や未接続世帯への戸別訪問を継続し、更なる水洗化率の向上に努めま</t>
    </r>
    <r>
      <rPr>
        <sz val="11"/>
        <rFont val="ＭＳ ゴシック"/>
        <family val="3"/>
        <charset val="128"/>
      </rPr>
      <t>す。</t>
    </r>
    <rPh sb="92" eb="94">
      <t>リュウドウ</t>
    </rPh>
    <rPh sb="94" eb="96">
      <t>ヒリツ</t>
    </rPh>
    <rPh sb="102" eb="104">
      <t>シタマワ</t>
    </rPh>
    <rPh sb="114" eb="116">
      <t>ウワマワ</t>
    </rPh>
    <rPh sb="136" eb="137">
      <t>サイ</t>
    </rPh>
    <rPh sb="137" eb="139">
      <t>ザンダカ</t>
    </rPh>
    <rPh sb="139" eb="140">
      <t>タイ</t>
    </rPh>
    <rPh sb="140" eb="142">
      <t>ジギョウ</t>
    </rPh>
    <rPh sb="142" eb="144">
      <t>キボ</t>
    </rPh>
    <rPh sb="144" eb="146">
      <t>ヒリツ</t>
    </rPh>
    <rPh sb="147" eb="150">
      <t>ヘイキンチ</t>
    </rPh>
    <rPh sb="151" eb="153">
      <t>シタマワ</t>
    </rPh>
    <rPh sb="159" eb="161">
      <t>コウキョウ</t>
    </rPh>
    <rPh sb="161" eb="164">
      <t>ゲスイドウ</t>
    </rPh>
    <rPh sb="165" eb="167">
      <t>ドウヨウ</t>
    </rPh>
    <rPh sb="168" eb="169">
      <t>ザイ</t>
    </rPh>
    <rPh sb="169" eb="170">
      <t>ゲン</t>
    </rPh>
    <rPh sb="171" eb="172">
      <t>オオ</t>
    </rPh>
    <rPh sb="175" eb="177">
      <t>コンゴ</t>
    </rPh>
    <rPh sb="178" eb="180">
      <t>イゾン</t>
    </rPh>
    <rPh sb="183" eb="185">
      <t>テキセイ</t>
    </rPh>
    <rPh sb="185" eb="187">
      <t>トウシ</t>
    </rPh>
    <rPh sb="187" eb="189">
      <t>キボ</t>
    </rPh>
    <rPh sb="195" eb="197">
      <t>テキセツ</t>
    </rPh>
    <rPh sb="202" eb="204">
      <t>ブンセキ</t>
    </rPh>
    <rPh sb="209" eb="210">
      <t>ガク</t>
    </rPh>
    <rPh sb="221" eb="224">
      <t>ハンイナイ</t>
    </rPh>
    <rPh sb="226" eb="228">
      <t>カリイレ</t>
    </rPh>
    <rPh sb="229" eb="231">
      <t>ゲンソク</t>
    </rPh>
    <rPh sb="234" eb="236">
      <t>キギョウ</t>
    </rPh>
    <rPh sb="236" eb="237">
      <t>サイ</t>
    </rPh>
    <rPh sb="237" eb="239">
      <t>ザンダカ</t>
    </rPh>
    <rPh sb="240" eb="242">
      <t>シュクゲン</t>
    </rPh>
    <rPh sb="243" eb="244">
      <t>ツト</t>
    </rPh>
    <rPh sb="245" eb="247">
      <t>サクネン</t>
    </rPh>
    <rPh sb="247" eb="248">
      <t>ド</t>
    </rPh>
    <rPh sb="249" eb="250">
      <t>クラ</t>
    </rPh>
    <rPh sb="252" eb="254">
      <t>スウチ</t>
    </rPh>
    <rPh sb="266" eb="268">
      <t>ケイヒ</t>
    </rPh>
    <rPh sb="273" eb="275">
      <t>オスイ</t>
    </rPh>
    <rPh sb="275" eb="277">
      <t>ショリ</t>
    </rPh>
    <rPh sb="277" eb="278">
      <t>ヒ</t>
    </rPh>
    <rPh sb="279" eb="281">
      <t>ゾウカ</t>
    </rPh>
    <rPh sb="286" eb="288">
      <t>ヨウイン</t>
    </rPh>
    <rPh sb="296" eb="297">
      <t>ガツ</t>
    </rPh>
    <rPh sb="297" eb="299">
      <t>セイキュウ</t>
    </rPh>
    <rPh sb="299" eb="300">
      <t>ブン</t>
    </rPh>
    <rPh sb="302" eb="304">
      <t>リョウキン</t>
    </rPh>
    <rPh sb="304" eb="306">
      <t>カイテイ</t>
    </rPh>
    <rPh sb="307" eb="308">
      <t>オコナ</t>
    </rPh>
    <rPh sb="312" eb="314">
      <t>ゾウシュウ</t>
    </rPh>
    <rPh sb="315" eb="317">
      <t>ミコ</t>
    </rPh>
    <rPh sb="322" eb="324">
      <t>コンゴ</t>
    </rPh>
    <rPh sb="326" eb="328">
      <t>スイジュン</t>
    </rPh>
    <rPh sb="338" eb="340">
      <t>シヨウ</t>
    </rPh>
    <rPh sb="340" eb="341">
      <t>リョウ</t>
    </rPh>
    <rPh sb="341" eb="343">
      <t>タイショウ</t>
    </rPh>
    <rPh sb="343" eb="345">
      <t>ケイヒ</t>
    </rPh>
    <rPh sb="346" eb="348">
      <t>サクゲン</t>
    </rPh>
    <rPh sb="349" eb="352">
      <t>スイセンカ</t>
    </rPh>
    <rPh sb="352" eb="354">
      <t>ソクシン</t>
    </rPh>
    <rPh sb="357" eb="359">
      <t>シュウニュウ</t>
    </rPh>
    <rPh sb="359" eb="361">
      <t>カクホ</t>
    </rPh>
    <rPh sb="361" eb="362">
      <t>ツト</t>
    </rPh>
    <rPh sb="392" eb="394">
      <t>コンゴ</t>
    </rPh>
    <rPh sb="395" eb="397">
      <t>トウシ</t>
    </rPh>
    <rPh sb="398" eb="401">
      <t>テキセイカ</t>
    </rPh>
    <rPh sb="439" eb="441">
      <t>ホゼン</t>
    </rPh>
    <rPh sb="441" eb="443">
      <t>コウキョウ</t>
    </rPh>
    <rPh sb="443" eb="446">
      <t>ゲスイドウ</t>
    </rPh>
    <rPh sb="451" eb="453">
      <t>タンドク</t>
    </rPh>
    <rPh sb="454" eb="456">
      <t>シュウマツ</t>
    </rPh>
    <rPh sb="456" eb="459">
      <t>ショリジョウ</t>
    </rPh>
    <rPh sb="460" eb="462">
      <t>ホユウ</t>
    </rPh>
    <rPh sb="471" eb="473">
      <t>ルイジ</t>
    </rPh>
    <rPh sb="473" eb="475">
      <t>ダンタイ</t>
    </rPh>
    <rPh sb="477" eb="479">
      <t>ヘイキン</t>
    </rPh>
    <rPh sb="480" eb="482">
      <t>ルイジ</t>
    </rPh>
    <rPh sb="482" eb="484">
      <t>ダンタイ</t>
    </rPh>
    <rPh sb="484" eb="486">
      <t>ヘイキン</t>
    </rPh>
    <rPh sb="499" eb="502">
      <t>スイセンカ</t>
    </rPh>
    <rPh sb="502" eb="503">
      <t>リツ</t>
    </rPh>
    <rPh sb="504" eb="506">
      <t>コウジョウ</t>
    </rPh>
    <rPh sb="507" eb="508">
      <t>ツト</t>
    </rPh>
    <rPh sb="549" eb="550">
      <t>サラ</t>
    </rPh>
    <phoneticPr fontId="4"/>
  </si>
  <si>
    <t>　本市の下水道事業は、経営の健全化や事業の計画性・透明性の向上を図り、長期的に安定した事業運営を行うため、平成27年4月に地方公営企業法を一部適用し、企業会計に移行しました。
　また、将来にわたる持続的な事業経営を見据え、平成29年度から令和8年度を計画期間とした経営戦略を策定し、令和2年3月に、進捗状況を踏まえた改定を行いました。さらに経営健全化のため、令和5年5月請求分から料金改定を行いました。令和6年度は、農業集落排水事業と特定地域生活排水処理事業を企業会計へ移行するため、経営戦略の改定を行う予定です。
　今後も適正な料金設定などによる収入確保や維持管理費の削減及び投資効率化により基準外繰入金の抑制を図り、一般会計繰入金に頼らない経営を目指し、定期的に経営戦略の見直しなどを行っていきます。</t>
    <rPh sb="184" eb="185">
      <t>ガツ</t>
    </rPh>
    <rPh sb="185" eb="187">
      <t>セイキュウ</t>
    </rPh>
    <rPh sb="187" eb="188">
      <t>ブン</t>
    </rPh>
    <rPh sb="225" eb="227">
      <t>ショリ</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</si>
</sst>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8CD-4F21-8100-9511052655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78CD-4F21-8100-9511052655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67-4B51-857C-F75BF840CD0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B067-4B51-857C-F75BF840CD0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79.650000000000006</c:v>
                </c:pt>
                <c:pt idx="1">
                  <c:v>84.23</c:v>
                </c:pt>
                <c:pt idx="2">
                  <c:v>86.38</c:v>
                </c:pt>
                <c:pt idx="3">
                  <c:v>90.21</c:v>
                </c:pt>
                <c:pt idx="4">
                  <c:v>91.32</c:v>
                </c:pt>
              </c:numCache>
            </c:numRef>
          </c:val>
          <c:extLst>
            <c:ext xmlns:c16="http://schemas.microsoft.com/office/drawing/2014/chart" uri="{C3380CC4-5D6E-409C-BE32-E72D297353CC}">
              <c16:uniqueId val="{00000000-4A27-4F3B-8DDB-17356BE49CC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4A27-4F3B-8DDB-17356BE49CC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118.94</c:v>
                </c:pt>
                <c:pt idx="1">
                  <c:v>121.84</c:v>
                </c:pt>
                <c:pt idx="2">
                  <c:v>118.76</c:v>
                </c:pt>
                <c:pt idx="3">
                  <c:v>120.29</c:v>
                </c:pt>
                <c:pt idx="4">
                  <c:v>120.98</c:v>
                </c:pt>
              </c:numCache>
            </c:numRef>
          </c:val>
          <c:extLst>
            <c:ext xmlns:c16="http://schemas.microsoft.com/office/drawing/2014/chart" uri="{C3380CC4-5D6E-409C-BE32-E72D297353CC}">
              <c16:uniqueId val="{00000000-3DA7-4F1D-9ACD-B18D5EB345B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101.72</c:v>
                </c:pt>
                <c:pt idx="1">
                  <c:v>102.73</c:v>
                </c:pt>
                <c:pt idx="2">
                  <c:v>105.78</c:v>
                </c:pt>
                <c:pt idx="3">
                  <c:v>106.09</c:v>
                </c:pt>
                <c:pt idx="4">
                  <c:v>106.44</c:v>
                </c:pt>
              </c:numCache>
            </c:numRef>
          </c:val>
          <c:smooth val="0"/>
          <c:extLst>
            <c:ext xmlns:c16="http://schemas.microsoft.com/office/drawing/2014/chart" uri="{C3380CC4-5D6E-409C-BE32-E72D297353CC}">
              <c16:uniqueId val="{00000001-3DA7-4F1D-9ACD-B18D5EB345B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9.61</c:v>
                </c:pt>
                <c:pt idx="1">
                  <c:v>11.72</c:v>
                </c:pt>
                <c:pt idx="2">
                  <c:v>13.84</c:v>
                </c:pt>
                <c:pt idx="3">
                  <c:v>15.93</c:v>
                </c:pt>
                <c:pt idx="4">
                  <c:v>17.850000000000001</c:v>
                </c:pt>
              </c:numCache>
            </c:numRef>
          </c:val>
          <c:extLst>
            <c:ext xmlns:c16="http://schemas.microsoft.com/office/drawing/2014/chart" uri="{C3380CC4-5D6E-409C-BE32-E72D297353CC}">
              <c16:uniqueId val="{00000000-1C68-4A3E-9E12-8916280F8AD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24.68</c:v>
                </c:pt>
                <c:pt idx="1">
                  <c:v>24.68</c:v>
                </c:pt>
                <c:pt idx="2">
                  <c:v>21.36</c:v>
                </c:pt>
                <c:pt idx="3">
                  <c:v>22.79</c:v>
                </c:pt>
                <c:pt idx="4">
                  <c:v>24.8</c:v>
                </c:pt>
              </c:numCache>
            </c:numRef>
          </c:val>
          <c:smooth val="0"/>
          <c:extLst>
            <c:ext xmlns:c16="http://schemas.microsoft.com/office/drawing/2014/chart" uri="{C3380CC4-5D6E-409C-BE32-E72D297353CC}">
              <c16:uniqueId val="{00000001-1C68-4A3E-9E12-8916280F8AD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38-4061-9D87-35178A2370D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0.01</c:v>
                </c:pt>
                <c:pt idx="1">
                  <c:v>8.6199999999999992</c:v>
                </c:pt>
                <c:pt idx="2">
                  <c:v>0.01</c:v>
                </c:pt>
                <c:pt idx="3">
                  <c:v>0.01</c:v>
                </c:pt>
                <c:pt idx="4">
                  <c:v>0.02</c:v>
                </c:pt>
              </c:numCache>
            </c:numRef>
          </c:val>
          <c:smooth val="0"/>
          <c:extLst>
            <c:ext xmlns:c16="http://schemas.microsoft.com/office/drawing/2014/chart" uri="{C3380CC4-5D6E-409C-BE32-E72D297353CC}">
              <c16:uniqueId val="{00000001-3B38-4061-9D87-35178A2370D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E0E-4243-B1A3-9C8B07CDE17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112.88</c:v>
                </c:pt>
                <c:pt idx="1">
                  <c:v>94.97</c:v>
                </c:pt>
                <c:pt idx="2">
                  <c:v>63.96</c:v>
                </c:pt>
                <c:pt idx="3">
                  <c:v>69.42</c:v>
                </c:pt>
                <c:pt idx="4">
                  <c:v>72.86</c:v>
                </c:pt>
              </c:numCache>
            </c:numRef>
          </c:val>
          <c:smooth val="0"/>
          <c:extLst>
            <c:ext xmlns:c16="http://schemas.microsoft.com/office/drawing/2014/chart" uri="{C3380CC4-5D6E-409C-BE32-E72D297353CC}">
              <c16:uniqueId val="{00000001-1E0E-4243-B1A3-9C8B07CDE17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78.72</c:v>
                </c:pt>
                <c:pt idx="1">
                  <c:v>73.08</c:v>
                </c:pt>
                <c:pt idx="2">
                  <c:v>77.89</c:v>
                </c:pt>
                <c:pt idx="3">
                  <c:v>69.17</c:v>
                </c:pt>
                <c:pt idx="4">
                  <c:v>69.08</c:v>
                </c:pt>
              </c:numCache>
            </c:numRef>
          </c:val>
          <c:extLst>
            <c:ext xmlns:c16="http://schemas.microsoft.com/office/drawing/2014/chart" uri="{C3380CC4-5D6E-409C-BE32-E72D297353CC}">
              <c16:uniqueId val="{00000000-6E4B-4948-B53D-A4B0F10B090C}"/>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49.18</c:v>
                </c:pt>
                <c:pt idx="1">
                  <c:v>47.72</c:v>
                </c:pt>
                <c:pt idx="2">
                  <c:v>44.24</c:v>
                </c:pt>
                <c:pt idx="3">
                  <c:v>43.07</c:v>
                </c:pt>
                <c:pt idx="4">
                  <c:v>45.42</c:v>
                </c:pt>
              </c:numCache>
            </c:numRef>
          </c:val>
          <c:smooth val="0"/>
          <c:extLst>
            <c:ext xmlns:c16="http://schemas.microsoft.com/office/drawing/2014/chart" uri="{C3380CC4-5D6E-409C-BE32-E72D297353CC}">
              <c16:uniqueId val="{00000001-6E4B-4948-B53D-A4B0F10B090C}"/>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831.8</c:v>
                </c:pt>
                <c:pt idx="1">
                  <c:v>745.49</c:v>
                </c:pt>
                <c:pt idx="2">
                  <c:v>720.2</c:v>
                </c:pt>
                <c:pt idx="3">
                  <c:v>694.4</c:v>
                </c:pt>
                <c:pt idx="4">
                  <c:v>694.82</c:v>
                </c:pt>
              </c:numCache>
            </c:numRef>
          </c:val>
          <c:extLst>
            <c:ext xmlns:c16="http://schemas.microsoft.com/office/drawing/2014/chart" uri="{C3380CC4-5D6E-409C-BE32-E72D297353CC}">
              <c16:uniqueId val="{00000000-B06D-45BE-B74A-2D3AEE5A2BE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B06D-45BE-B74A-2D3AEE5A2BE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68.61</c:v>
                </c:pt>
                <c:pt idx="1">
                  <c:v>71.59</c:v>
                </c:pt>
                <c:pt idx="2">
                  <c:v>67.260000000000005</c:v>
                </c:pt>
                <c:pt idx="3">
                  <c:v>69.75</c:v>
                </c:pt>
                <c:pt idx="4">
                  <c:v>67.28</c:v>
                </c:pt>
              </c:numCache>
            </c:numRef>
          </c:val>
          <c:extLst>
            <c:ext xmlns:c16="http://schemas.microsoft.com/office/drawing/2014/chart" uri="{C3380CC4-5D6E-409C-BE32-E72D297353CC}">
              <c16:uniqueId val="{00000000-F602-42B1-8F3A-67804C11E69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F602-42B1-8F3A-67804C11E69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252.78</c:v>
                </c:pt>
                <c:pt idx="1">
                  <c:v>255.22</c:v>
                </c:pt>
                <c:pt idx="2">
                  <c:v>274.10000000000002</c:v>
                </c:pt>
                <c:pt idx="3">
                  <c:v>263.74</c:v>
                </c:pt>
                <c:pt idx="4">
                  <c:v>271.86</c:v>
                </c:pt>
              </c:numCache>
            </c:numRef>
          </c:val>
          <c:extLst>
            <c:ext xmlns:c16="http://schemas.microsoft.com/office/drawing/2014/chart" uri="{C3380CC4-5D6E-409C-BE32-E72D297353CC}">
              <c16:uniqueId val="{00000000-1677-4FC0-BD42-50433F9FC9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1677-4FC0-BD42-50433F9FC9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T46" zoomScaleNormal="100" workbookViewId="0">
      <selection activeCell="CA70" sqref="CA70"/>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熊本県　八代市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55">
        <f>データ!S6</f>
        <v>122625</v>
      </c>
      <c r="AM8" s="55"/>
      <c r="AN8" s="55"/>
      <c r="AO8" s="55"/>
      <c r="AP8" s="55"/>
      <c r="AQ8" s="55"/>
      <c r="AR8" s="55"/>
      <c r="AS8" s="55"/>
      <c r="AT8" s="54">
        <f>データ!T6</f>
        <v>681.29</v>
      </c>
      <c r="AU8" s="54"/>
      <c r="AV8" s="54"/>
      <c r="AW8" s="54"/>
      <c r="AX8" s="54"/>
      <c r="AY8" s="54"/>
      <c r="AZ8" s="54"/>
      <c r="BA8" s="54"/>
      <c r="BB8" s="54">
        <f>データ!U6</f>
        <v>179.99</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f>データ!O6</f>
        <v>47.66</v>
      </c>
      <c r="J10" s="54"/>
      <c r="K10" s="54"/>
      <c r="L10" s="54"/>
      <c r="M10" s="54"/>
      <c r="N10" s="54"/>
      <c r="O10" s="54"/>
      <c r="P10" s="54">
        <f>データ!P6</f>
        <v>5.57</v>
      </c>
      <c r="Q10" s="54"/>
      <c r="R10" s="54"/>
      <c r="S10" s="54"/>
      <c r="T10" s="54"/>
      <c r="U10" s="54"/>
      <c r="V10" s="54"/>
      <c r="W10" s="54">
        <f>データ!Q6</f>
        <v>95.45</v>
      </c>
      <c r="X10" s="54"/>
      <c r="Y10" s="54"/>
      <c r="Z10" s="54"/>
      <c r="AA10" s="54"/>
      <c r="AB10" s="54"/>
      <c r="AC10" s="54"/>
      <c r="AD10" s="55">
        <f>データ!R6</f>
        <v>3760</v>
      </c>
      <c r="AE10" s="55"/>
      <c r="AF10" s="55"/>
      <c r="AG10" s="55"/>
      <c r="AH10" s="55"/>
      <c r="AI10" s="55"/>
      <c r="AJ10" s="55"/>
      <c r="AK10" s="2"/>
      <c r="AL10" s="55">
        <f>データ!V6</f>
        <v>6797</v>
      </c>
      <c r="AM10" s="55"/>
      <c r="AN10" s="55"/>
      <c r="AO10" s="55"/>
      <c r="AP10" s="55"/>
      <c r="AQ10" s="55"/>
      <c r="AR10" s="55"/>
      <c r="AS10" s="55"/>
      <c r="AT10" s="54">
        <f>データ!W6</f>
        <v>2.36</v>
      </c>
      <c r="AU10" s="54"/>
      <c r="AV10" s="54"/>
      <c r="AW10" s="54"/>
      <c r="AX10" s="54"/>
      <c r="AY10" s="54"/>
      <c r="AZ10" s="54"/>
      <c r="BA10" s="54"/>
      <c r="BB10" s="54">
        <f>データ!X6</f>
        <v>2880.08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115</v>
      </c>
      <c r="BM16" s="81"/>
      <c r="BN16" s="81"/>
      <c r="BO16" s="81"/>
      <c r="BP16" s="81"/>
      <c r="BQ16" s="81"/>
      <c r="BR16" s="81"/>
      <c r="BS16" s="81"/>
      <c r="BT16" s="81"/>
      <c r="BU16" s="81"/>
      <c r="BV16" s="81"/>
      <c r="BW16" s="81"/>
      <c r="BX16" s="81"/>
      <c r="BY16" s="81"/>
      <c r="BZ16" s="8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REqz2xoP5bGYCiNWkOmFTN7NOhUhjlXWYB+i02DSTAF76GLgoNPh6xjP7lUaNq03zGLMSE3kXnKUYHaSa2c1Jg==" saltValue="HluPVYUpXr4AiVXbz2ANL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432024</v>
      </c>
      <c r="D6" s="19">
        <f t="shared" si="3"/>
        <v>46</v>
      </c>
      <c r="E6" s="19">
        <f t="shared" si="3"/>
        <v>17</v>
      </c>
      <c r="F6" s="19">
        <f t="shared" si="3"/>
        <v>4</v>
      </c>
      <c r="G6" s="19">
        <f t="shared" si="3"/>
        <v>0</v>
      </c>
      <c r="H6" s="19" t="str">
        <f t="shared" si="3"/>
        <v>熊本県　八代市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47.66</v>
      </c>
      <c r="P6" s="20">
        <f t="shared" si="3"/>
        <v>5.57</v>
      </c>
      <c r="Q6" s="20">
        <f t="shared" si="3"/>
        <v>95.45</v>
      </c>
      <c r="R6" s="20">
        <f t="shared" si="3"/>
        <v>3760</v>
      </c>
      <c r="S6" s="20">
        <f t="shared" si="3"/>
        <v>122625</v>
      </c>
      <c r="T6" s="20">
        <f t="shared" si="3"/>
        <v>681.29</v>
      </c>
      <c r="U6" s="20">
        <f t="shared" si="3"/>
        <v>179.99</v>
      </c>
      <c r="V6" s="20">
        <f t="shared" si="3"/>
        <v>6797</v>
      </c>
      <c r="W6" s="20">
        <f t="shared" si="3"/>
        <v>2.36</v>
      </c>
      <c r="X6" s="20">
        <f t="shared" si="3"/>
        <v>2880.08</v>
      </c>
      <c r="Y6" s="21">
        <f>IF(Y7="",NA(),Y7)</f>
        <v>118.94</v>
      </c>
      <c r="Z6" s="21">
        <f t="shared" ref="Z6:AH6" si="4">IF(Z7="",NA(),Z7)</f>
        <v>121.84</v>
      </c>
      <c r="AA6" s="21">
        <f t="shared" si="4"/>
        <v>118.76</v>
      </c>
      <c r="AB6" s="21">
        <f t="shared" si="4"/>
        <v>120.29</v>
      </c>
      <c r="AC6" s="21">
        <f t="shared" si="4"/>
        <v>120.98</v>
      </c>
      <c r="AD6" s="21">
        <f t="shared" si="4"/>
        <v>101.72</v>
      </c>
      <c r="AE6" s="21">
        <f t="shared" si="4"/>
        <v>102.73</v>
      </c>
      <c r="AF6" s="21">
        <f t="shared" si="4"/>
        <v>105.78</v>
      </c>
      <c r="AG6" s="21">
        <f t="shared" si="4"/>
        <v>106.09</v>
      </c>
      <c r="AH6" s="21">
        <f t="shared" si="4"/>
        <v>106.44</v>
      </c>
      <c r="AI6" s="20" t="str">
        <f>IF(AI7="","",IF(AI7="-","【-】","【"&amp;SUBSTITUTE(TEXT(AI7,"#,##0.00"),"-","△")&amp;"】"))</f>
        <v>【104.54】</v>
      </c>
      <c r="AJ6" s="20">
        <f>IF(AJ7="",NA(),AJ7)</f>
        <v>0</v>
      </c>
      <c r="AK6" s="20">
        <f t="shared" ref="AK6:AS6" si="5">IF(AK7="",NA(),AK7)</f>
        <v>0</v>
      </c>
      <c r="AL6" s="20">
        <f t="shared" si="5"/>
        <v>0</v>
      </c>
      <c r="AM6" s="20">
        <f t="shared" si="5"/>
        <v>0</v>
      </c>
      <c r="AN6" s="20">
        <f t="shared" si="5"/>
        <v>0</v>
      </c>
      <c r="AO6" s="21">
        <f t="shared" si="5"/>
        <v>112.88</v>
      </c>
      <c r="AP6" s="21">
        <f t="shared" si="5"/>
        <v>94.97</v>
      </c>
      <c r="AQ6" s="21">
        <f t="shared" si="5"/>
        <v>63.96</v>
      </c>
      <c r="AR6" s="21">
        <f t="shared" si="5"/>
        <v>69.42</v>
      </c>
      <c r="AS6" s="21">
        <f t="shared" si="5"/>
        <v>72.86</v>
      </c>
      <c r="AT6" s="20" t="str">
        <f>IF(AT7="","",IF(AT7="-","【-】","【"&amp;SUBSTITUTE(TEXT(AT7,"#,##0.00"),"-","△")&amp;"】"))</f>
        <v>【65.93】</v>
      </c>
      <c r="AU6" s="21">
        <f>IF(AU7="",NA(),AU7)</f>
        <v>78.72</v>
      </c>
      <c r="AV6" s="21">
        <f t="shared" ref="AV6:BD6" si="6">IF(AV7="",NA(),AV7)</f>
        <v>73.08</v>
      </c>
      <c r="AW6" s="21">
        <f t="shared" si="6"/>
        <v>77.89</v>
      </c>
      <c r="AX6" s="21">
        <f t="shared" si="6"/>
        <v>69.17</v>
      </c>
      <c r="AY6" s="21">
        <f t="shared" si="6"/>
        <v>69.08</v>
      </c>
      <c r="AZ6" s="21">
        <f t="shared" si="6"/>
        <v>49.18</v>
      </c>
      <c r="BA6" s="21">
        <f t="shared" si="6"/>
        <v>47.72</v>
      </c>
      <c r="BB6" s="21">
        <f t="shared" si="6"/>
        <v>44.24</v>
      </c>
      <c r="BC6" s="21">
        <f t="shared" si="6"/>
        <v>43.07</v>
      </c>
      <c r="BD6" s="21">
        <f t="shared" si="6"/>
        <v>45.42</v>
      </c>
      <c r="BE6" s="20" t="str">
        <f>IF(BE7="","",IF(BE7="-","【-】","【"&amp;SUBSTITUTE(TEXT(BE7,"#,##0.00"),"-","△")&amp;"】"))</f>
        <v>【44.25】</v>
      </c>
      <c r="BF6" s="21">
        <f>IF(BF7="",NA(),BF7)</f>
        <v>831.8</v>
      </c>
      <c r="BG6" s="21">
        <f t="shared" ref="BG6:BO6" si="7">IF(BG7="",NA(),BG7)</f>
        <v>745.49</v>
      </c>
      <c r="BH6" s="21">
        <f t="shared" si="7"/>
        <v>720.2</v>
      </c>
      <c r="BI6" s="21">
        <f t="shared" si="7"/>
        <v>694.4</v>
      </c>
      <c r="BJ6" s="21">
        <f t="shared" si="7"/>
        <v>694.82</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68.61</v>
      </c>
      <c r="BR6" s="21">
        <f t="shared" ref="BR6:BZ6" si="8">IF(BR7="",NA(),BR7)</f>
        <v>71.59</v>
      </c>
      <c r="BS6" s="21">
        <f t="shared" si="8"/>
        <v>67.260000000000005</v>
      </c>
      <c r="BT6" s="21">
        <f t="shared" si="8"/>
        <v>69.75</v>
      </c>
      <c r="BU6" s="21">
        <f t="shared" si="8"/>
        <v>67.28</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252.78</v>
      </c>
      <c r="CC6" s="21">
        <f t="shared" ref="CC6:CK6" si="9">IF(CC7="",NA(),CC7)</f>
        <v>255.22</v>
      </c>
      <c r="CD6" s="21">
        <f t="shared" si="9"/>
        <v>274.10000000000002</v>
      </c>
      <c r="CE6" s="21">
        <f t="shared" si="9"/>
        <v>263.74</v>
      </c>
      <c r="CF6" s="21">
        <f t="shared" si="9"/>
        <v>271.86</v>
      </c>
      <c r="CG6" s="21">
        <f t="shared" si="9"/>
        <v>230.02</v>
      </c>
      <c r="CH6" s="21">
        <f t="shared" si="9"/>
        <v>228.47</v>
      </c>
      <c r="CI6" s="21">
        <f t="shared" si="9"/>
        <v>224.88</v>
      </c>
      <c r="CJ6" s="21">
        <f t="shared" si="9"/>
        <v>228.64</v>
      </c>
      <c r="CK6" s="21">
        <f t="shared" si="9"/>
        <v>239.46</v>
      </c>
      <c r="CL6" s="20" t="str">
        <f>IF(CL7="","",IF(CL7="-","【-】","【"&amp;SUBSTITUTE(TEXT(CL7,"#,##0.00"),"-","△")&amp;"】"))</f>
        <v>【220.62】</v>
      </c>
      <c r="CM6" s="21" t="str">
        <f>IF(CM7="",NA(),CM7)</f>
        <v>-</v>
      </c>
      <c r="CN6" s="21" t="str">
        <f t="shared" ref="CN6:CV6" si="10">IF(CN7="",NA(),CN7)</f>
        <v>-</v>
      </c>
      <c r="CO6" s="21" t="str">
        <f t="shared" si="10"/>
        <v>-</v>
      </c>
      <c r="CP6" s="21" t="str">
        <f t="shared" si="10"/>
        <v>-</v>
      </c>
      <c r="CQ6" s="21" t="str">
        <f t="shared" si="10"/>
        <v>-</v>
      </c>
      <c r="CR6" s="21">
        <f t="shared" si="10"/>
        <v>42.56</v>
      </c>
      <c r="CS6" s="21">
        <f t="shared" si="10"/>
        <v>42.47</v>
      </c>
      <c r="CT6" s="21">
        <f t="shared" si="10"/>
        <v>42.4</v>
      </c>
      <c r="CU6" s="21">
        <f t="shared" si="10"/>
        <v>42.28</v>
      </c>
      <c r="CV6" s="21">
        <f t="shared" si="10"/>
        <v>41.06</v>
      </c>
      <c r="CW6" s="20" t="str">
        <f>IF(CW7="","",IF(CW7="-","【-】","【"&amp;SUBSTITUTE(TEXT(CW7,"#,##0.00"),"-","△")&amp;"】"))</f>
        <v>【42.22】</v>
      </c>
      <c r="CX6" s="21">
        <f>IF(CX7="",NA(),CX7)</f>
        <v>79.650000000000006</v>
      </c>
      <c r="CY6" s="21">
        <f t="shared" ref="CY6:DG6" si="11">IF(CY7="",NA(),CY7)</f>
        <v>84.23</v>
      </c>
      <c r="CZ6" s="21">
        <f t="shared" si="11"/>
        <v>86.38</v>
      </c>
      <c r="DA6" s="21">
        <f t="shared" si="11"/>
        <v>90.21</v>
      </c>
      <c r="DB6" s="21">
        <f t="shared" si="11"/>
        <v>91.32</v>
      </c>
      <c r="DC6" s="21">
        <f t="shared" si="11"/>
        <v>83.32</v>
      </c>
      <c r="DD6" s="21">
        <f t="shared" si="11"/>
        <v>83.75</v>
      </c>
      <c r="DE6" s="21">
        <f t="shared" si="11"/>
        <v>84.19</v>
      </c>
      <c r="DF6" s="21">
        <f t="shared" si="11"/>
        <v>84.34</v>
      </c>
      <c r="DG6" s="21">
        <f t="shared" si="11"/>
        <v>84.34</v>
      </c>
      <c r="DH6" s="20" t="str">
        <f>IF(DH7="","",IF(DH7="-","【-】","【"&amp;SUBSTITUTE(TEXT(DH7,"#,##0.00"),"-","△")&amp;"】"))</f>
        <v>【85.67】</v>
      </c>
      <c r="DI6" s="21">
        <f>IF(DI7="",NA(),DI7)</f>
        <v>9.61</v>
      </c>
      <c r="DJ6" s="21">
        <f t="shared" ref="DJ6:DR6" si="12">IF(DJ7="",NA(),DJ7)</f>
        <v>11.72</v>
      </c>
      <c r="DK6" s="21">
        <f t="shared" si="12"/>
        <v>13.84</v>
      </c>
      <c r="DL6" s="21">
        <f t="shared" si="12"/>
        <v>15.93</v>
      </c>
      <c r="DM6" s="21">
        <f t="shared" si="12"/>
        <v>17.850000000000001</v>
      </c>
      <c r="DN6" s="21">
        <f t="shared" si="12"/>
        <v>24.68</v>
      </c>
      <c r="DO6" s="21">
        <f t="shared" si="12"/>
        <v>24.68</v>
      </c>
      <c r="DP6" s="21">
        <f t="shared" si="12"/>
        <v>21.36</v>
      </c>
      <c r="DQ6" s="21">
        <f t="shared" si="12"/>
        <v>22.79</v>
      </c>
      <c r="DR6" s="21">
        <f t="shared" si="12"/>
        <v>24.8</v>
      </c>
      <c r="DS6" s="20" t="str">
        <f>IF(DS7="","",IF(DS7="-","【-】","【"&amp;SUBSTITUTE(TEXT(DS7,"#,##0.00"),"-","△")&amp;"】"))</f>
        <v>【28.00】</v>
      </c>
      <c r="DT6" s="20">
        <f>IF(DT7="",NA(),DT7)</f>
        <v>0</v>
      </c>
      <c r="DU6" s="20">
        <f t="shared" ref="DU6:EC6" si="13">IF(DU7="",NA(),DU7)</f>
        <v>0</v>
      </c>
      <c r="DV6" s="20">
        <f t="shared" si="13"/>
        <v>0</v>
      </c>
      <c r="DW6" s="20">
        <f t="shared" si="13"/>
        <v>0</v>
      </c>
      <c r="DX6" s="20">
        <f t="shared" si="13"/>
        <v>0</v>
      </c>
      <c r="DY6" s="21">
        <f t="shared" si="13"/>
        <v>0.01</v>
      </c>
      <c r="DZ6" s="21">
        <f t="shared" si="13"/>
        <v>8.6199999999999992</v>
      </c>
      <c r="EA6" s="21">
        <f t="shared" si="13"/>
        <v>0.01</v>
      </c>
      <c r="EB6" s="21">
        <f t="shared" si="13"/>
        <v>0.01</v>
      </c>
      <c r="EC6" s="21">
        <f t="shared" si="13"/>
        <v>0.02</v>
      </c>
      <c r="ED6" s="20" t="str">
        <f>IF(ED7="","",IF(ED7="-","【-】","【"&amp;SUBSTITUTE(TEXT(ED7,"#,##0.00"),"-","△")&amp;"】"))</f>
        <v>【0.03】</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8" s="22" customFormat="1" x14ac:dyDescent="0.2">
      <c r="A7" s="14"/>
      <c r="B7" s="23">
        <v>2022</v>
      </c>
      <c r="C7" s="23">
        <v>432024</v>
      </c>
      <c r="D7" s="23">
        <v>46</v>
      </c>
      <c r="E7" s="23">
        <v>17</v>
      </c>
      <c r="F7" s="23">
        <v>4</v>
      </c>
      <c r="G7" s="23">
        <v>0</v>
      </c>
      <c r="H7" s="23" t="s">
        <v>96</v>
      </c>
      <c r="I7" s="23" t="s">
        <v>97</v>
      </c>
      <c r="J7" s="23" t="s">
        <v>98</v>
      </c>
      <c r="K7" s="23" t="s">
        <v>99</v>
      </c>
      <c r="L7" s="23" t="s">
        <v>100</v>
      </c>
      <c r="M7" s="23" t="s">
        <v>101</v>
      </c>
      <c r="N7" s="24" t="s">
        <v>102</v>
      </c>
      <c r="O7" s="24">
        <v>47.66</v>
      </c>
      <c r="P7" s="24">
        <v>5.57</v>
      </c>
      <c r="Q7" s="24">
        <v>95.45</v>
      </c>
      <c r="R7" s="24">
        <v>3760</v>
      </c>
      <c r="S7" s="24">
        <v>122625</v>
      </c>
      <c r="T7" s="24">
        <v>681.29</v>
      </c>
      <c r="U7" s="24">
        <v>179.99</v>
      </c>
      <c r="V7" s="24">
        <v>6797</v>
      </c>
      <c r="W7" s="24">
        <v>2.36</v>
      </c>
      <c r="X7" s="24">
        <v>2880.08</v>
      </c>
      <c r="Y7" s="24">
        <v>118.94</v>
      </c>
      <c r="Z7" s="24">
        <v>121.84</v>
      </c>
      <c r="AA7" s="24">
        <v>118.76</v>
      </c>
      <c r="AB7" s="24">
        <v>120.29</v>
      </c>
      <c r="AC7" s="24">
        <v>120.98</v>
      </c>
      <c r="AD7" s="24">
        <v>101.72</v>
      </c>
      <c r="AE7" s="24">
        <v>102.73</v>
      </c>
      <c r="AF7" s="24">
        <v>105.78</v>
      </c>
      <c r="AG7" s="24">
        <v>106.09</v>
      </c>
      <c r="AH7" s="24">
        <v>106.44</v>
      </c>
      <c r="AI7" s="24">
        <v>104.54</v>
      </c>
      <c r="AJ7" s="24">
        <v>0</v>
      </c>
      <c r="AK7" s="24">
        <v>0</v>
      </c>
      <c r="AL7" s="24">
        <v>0</v>
      </c>
      <c r="AM7" s="24">
        <v>0</v>
      </c>
      <c r="AN7" s="24">
        <v>0</v>
      </c>
      <c r="AO7" s="24">
        <v>112.88</v>
      </c>
      <c r="AP7" s="24">
        <v>94.97</v>
      </c>
      <c r="AQ7" s="24">
        <v>63.96</v>
      </c>
      <c r="AR7" s="24">
        <v>69.42</v>
      </c>
      <c r="AS7" s="24">
        <v>72.86</v>
      </c>
      <c r="AT7" s="24">
        <v>65.930000000000007</v>
      </c>
      <c r="AU7" s="24">
        <v>78.72</v>
      </c>
      <c r="AV7" s="24">
        <v>73.08</v>
      </c>
      <c r="AW7" s="24">
        <v>77.89</v>
      </c>
      <c r="AX7" s="24">
        <v>69.17</v>
      </c>
      <c r="AY7" s="24">
        <v>69.08</v>
      </c>
      <c r="AZ7" s="24">
        <v>49.18</v>
      </c>
      <c r="BA7" s="24">
        <v>47.72</v>
      </c>
      <c r="BB7" s="24">
        <v>44.24</v>
      </c>
      <c r="BC7" s="24">
        <v>43.07</v>
      </c>
      <c r="BD7" s="24">
        <v>45.42</v>
      </c>
      <c r="BE7" s="24">
        <v>44.25</v>
      </c>
      <c r="BF7" s="24">
        <v>831.8</v>
      </c>
      <c r="BG7" s="24">
        <v>745.49</v>
      </c>
      <c r="BH7" s="24">
        <v>720.2</v>
      </c>
      <c r="BI7" s="24">
        <v>694.4</v>
      </c>
      <c r="BJ7" s="24">
        <v>694.82</v>
      </c>
      <c r="BK7" s="24">
        <v>1194.1500000000001</v>
      </c>
      <c r="BL7" s="24">
        <v>1206.79</v>
      </c>
      <c r="BM7" s="24">
        <v>1258.43</v>
      </c>
      <c r="BN7" s="24">
        <v>1163.75</v>
      </c>
      <c r="BO7" s="24">
        <v>1195.47</v>
      </c>
      <c r="BP7" s="24">
        <v>1182.1099999999999</v>
      </c>
      <c r="BQ7" s="24">
        <v>68.61</v>
      </c>
      <c r="BR7" s="24">
        <v>71.59</v>
      </c>
      <c r="BS7" s="24">
        <v>67.260000000000005</v>
      </c>
      <c r="BT7" s="24">
        <v>69.75</v>
      </c>
      <c r="BU7" s="24">
        <v>67.28</v>
      </c>
      <c r="BV7" s="24">
        <v>72.260000000000005</v>
      </c>
      <c r="BW7" s="24">
        <v>71.84</v>
      </c>
      <c r="BX7" s="24">
        <v>73.36</v>
      </c>
      <c r="BY7" s="24">
        <v>72.599999999999994</v>
      </c>
      <c r="BZ7" s="24">
        <v>69.430000000000007</v>
      </c>
      <c r="CA7" s="24">
        <v>73.78</v>
      </c>
      <c r="CB7" s="24">
        <v>252.78</v>
      </c>
      <c r="CC7" s="24">
        <v>255.22</v>
      </c>
      <c r="CD7" s="24">
        <v>274.10000000000002</v>
      </c>
      <c r="CE7" s="24">
        <v>263.74</v>
      </c>
      <c r="CF7" s="24">
        <v>271.86</v>
      </c>
      <c r="CG7" s="24">
        <v>230.02</v>
      </c>
      <c r="CH7" s="24">
        <v>228.47</v>
      </c>
      <c r="CI7" s="24">
        <v>224.88</v>
      </c>
      <c r="CJ7" s="24">
        <v>228.64</v>
      </c>
      <c r="CK7" s="24">
        <v>239.46</v>
      </c>
      <c r="CL7" s="24">
        <v>220.62</v>
      </c>
      <c r="CM7" s="24" t="s">
        <v>102</v>
      </c>
      <c r="CN7" s="24" t="s">
        <v>102</v>
      </c>
      <c r="CO7" s="24" t="s">
        <v>102</v>
      </c>
      <c r="CP7" s="24" t="s">
        <v>102</v>
      </c>
      <c r="CQ7" s="24" t="s">
        <v>102</v>
      </c>
      <c r="CR7" s="24">
        <v>42.56</v>
      </c>
      <c r="CS7" s="24">
        <v>42.47</v>
      </c>
      <c r="CT7" s="24">
        <v>42.4</v>
      </c>
      <c r="CU7" s="24">
        <v>42.28</v>
      </c>
      <c r="CV7" s="24">
        <v>41.06</v>
      </c>
      <c r="CW7" s="24">
        <v>42.22</v>
      </c>
      <c r="CX7" s="24">
        <v>79.650000000000006</v>
      </c>
      <c r="CY7" s="24">
        <v>84.23</v>
      </c>
      <c r="CZ7" s="24">
        <v>86.38</v>
      </c>
      <c r="DA7" s="24">
        <v>90.21</v>
      </c>
      <c r="DB7" s="24">
        <v>91.32</v>
      </c>
      <c r="DC7" s="24">
        <v>83.32</v>
      </c>
      <c r="DD7" s="24">
        <v>83.75</v>
      </c>
      <c r="DE7" s="24">
        <v>84.19</v>
      </c>
      <c r="DF7" s="24">
        <v>84.34</v>
      </c>
      <c r="DG7" s="24">
        <v>84.34</v>
      </c>
      <c r="DH7" s="24">
        <v>85.67</v>
      </c>
      <c r="DI7" s="24">
        <v>9.61</v>
      </c>
      <c r="DJ7" s="24">
        <v>11.72</v>
      </c>
      <c r="DK7" s="24">
        <v>13.84</v>
      </c>
      <c r="DL7" s="24">
        <v>15.93</v>
      </c>
      <c r="DM7" s="24">
        <v>17.850000000000001</v>
      </c>
      <c r="DN7" s="24">
        <v>24.68</v>
      </c>
      <c r="DO7" s="24">
        <v>24.68</v>
      </c>
      <c r="DP7" s="24">
        <v>21.36</v>
      </c>
      <c r="DQ7" s="24">
        <v>22.79</v>
      </c>
      <c r="DR7" s="24">
        <v>24.8</v>
      </c>
      <c r="DS7" s="24">
        <v>28</v>
      </c>
      <c r="DT7" s="24">
        <v>0</v>
      </c>
      <c r="DU7" s="24">
        <v>0</v>
      </c>
      <c r="DV7" s="24">
        <v>0</v>
      </c>
      <c r="DW7" s="24">
        <v>0</v>
      </c>
      <c r="DX7" s="24">
        <v>0</v>
      </c>
      <c r="DY7" s="24">
        <v>0.01</v>
      </c>
      <c r="DZ7" s="24">
        <v>8.6199999999999992</v>
      </c>
      <c r="EA7" s="24">
        <v>0.01</v>
      </c>
      <c r="EB7" s="24">
        <v>0.01</v>
      </c>
      <c r="EC7" s="24">
        <v>0.02</v>
      </c>
      <c r="ED7" s="24">
        <v>0.03</v>
      </c>
      <c r="EE7" s="24">
        <v>0</v>
      </c>
      <c r="EF7" s="24">
        <v>0</v>
      </c>
      <c r="EG7" s="24">
        <v>0</v>
      </c>
      <c r="EH7" s="24">
        <v>0</v>
      </c>
      <c r="EI7" s="24">
        <v>0</v>
      </c>
      <c r="EJ7" s="24">
        <v>0.13</v>
      </c>
      <c r="EK7" s="24">
        <v>0.36</v>
      </c>
      <c r="EL7" s="24">
        <v>0.39</v>
      </c>
      <c r="EM7" s="24">
        <v>0.1</v>
      </c>
      <c r="EN7" s="24">
        <v>0.08</v>
      </c>
      <c r="EO7" s="24">
        <v>0.13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111</v>
      </c>
      <c r="F13" t="s">
        <v>111</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靍山　威一郎</cp:lastModifiedBy>
  <dcterms:created xsi:type="dcterms:W3CDTF">2023-12-12T00:58:55Z</dcterms:created>
  <dcterms:modified xsi:type="dcterms:W3CDTF">2024-01-29T00:54:01Z</dcterms:modified>
  <cp:category/>
</cp:coreProperties>
</file>