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mc:AlternateContent xmlns:mc="http://schemas.openxmlformats.org/markup-compatibility/2006">
    <mc:Choice Requires="x15">
      <x15ac:absPath xmlns:x15ac="http://schemas.microsoft.com/office/spreadsheetml/2010/11/ac" url="\\lgw-fs01\共有ファイル\上下水道局\共通\04 照会・回答\R5\財政課\R6.1.18 公営企業に係る経営比較分析表（令和4年度決算）の分析等について\02 回答\"/>
    </mc:Choice>
  </mc:AlternateContent>
  <xr:revisionPtr revIDLastSave="0" documentId="13_ncr:1_{E389C491-4608-435D-96F8-B919F479A095}" xr6:coauthVersionLast="36" xr6:coauthVersionMax="36" xr10:uidLastSave="{00000000-0000-0000-0000-000000000000}"/>
  <workbookProtection workbookAlgorithmName="SHA-512" workbookHashValue="3zrBDVuWsMe5fAbG4YYQFM0gySzE7pfUEcFhY26M/XkYoOGbe1PMFZ2tgJ/Lkr7KomGSYB35HDLxjPGLV7GskQ==" workbookSaltValue="1t65j8BlgOPPxh30dOVvS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G85" i="4"/>
  <c r="E85" i="4"/>
  <c r="BB10" i="4"/>
  <c r="AT10" i="4"/>
  <c r="AD10" i="4"/>
  <c r="W8" i="4"/>
  <c r="P8" i="4"/>
  <c r="B6" i="4"/>
</calcChain>
</file>

<file path=xl/sharedStrings.xml><?xml version="1.0" encoding="utf-8"?>
<sst xmlns="http://schemas.openxmlformats.org/spreadsheetml/2006/main" count="275" uniqueCount="115">
  <si>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</si>
  <si>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</si>
  <si>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</si>
  <si>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</si>
  <si>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</si>
  <si>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</si>
  <si>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</si>
  <si>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</si>
  <si>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</si>
  <si>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</si>
  <si>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</si>
  <si>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</si>
  <si>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</si>
  <si>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</si>
  <si>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</si>
  <si>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</si>
  <si>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</si>
  <si>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</si>
  <si>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</si>
  <si>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</si>
  <si>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</si>
  <si>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</si>
  <si>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</si>
  <si>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</si>
  <si>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</si>
  <si>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</si>
  <si>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</si>
  <si>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</si>
  <si>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</si>
  <si>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</si>
  <si>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</si>
  <si>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</si>
  <si>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</si>
  <si>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</si>
  <si>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</si>
  <si>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</si>
  <si>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</si>
  <si>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</si>
  <si>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</si>
  <si>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</si>
  <si>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</si>
  <si>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</si>
  <si>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</si>
  <si>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</si>
  <si>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</si>
  <si>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</si>
  <si>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</si>
  <si>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</si>
  <si>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</si>
  <si>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</si>
  <si>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</si>
  <si>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</si>
  <si>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</si>
  <si>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</si>
  <si>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</si>
  <si>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</si>
  <si>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</si>
  <si>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</si>
  <si>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</si>
  <si>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</si>
  <si>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</si>
  <si>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</si>
  <si>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</si>
  <si>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</si>
  <si>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</si>
  <si>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</si>
  <si>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</si>
  <si>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</si>
  <si>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</si>
  <si>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</si>
  <si>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</si>
  <si>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</si>
  <si>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</si>
  <si>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</si>
  <si>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</si>
  <si>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</si>
  <si>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</si>
  <si>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</si>
  <si>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</si>
  <si>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</si>
  <si>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</si>
  <si>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</si>
  <si>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</si>
  <si>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</si>
  <si>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</si>
  <si>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</si>
  <si>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</si>
  <si>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</si>
  <si>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</si>
  <si>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</si>
  <si>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</si>
  <si>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</si>
  <si>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</si>
  <si>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</si>
  <si>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</si>
  <si>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水俣市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</si>
  <si>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</si>
  <si>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</si>
  <si>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</si>
  <si>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</si>
  <si>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</si>
  <si>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</si>
  <si>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</si>
  <si>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</si>
  <si>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</si>
  <si>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</si>
  <si>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</si>
  <si>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</si>
  <si>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</si>
  <si>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</si>
  <si>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</si>
  <si>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</si>
  <si>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在、汚水に係る公共下水道管路整備については概ね整備が完了しており、下水道区域の水洗化率も約９割に達している。今後浄化センター及び各雨水ポンプ場等の更新需要に対応していかなければならないのだが、主な収入源である下水道使用料については今後減収が見込まれることから、使用料以外の収入（一般会計繰入金）に依存する経営状況が続くことが予想される。
　こうした状況の中、安定的な公共下水道事業を継続していくために、限りある財源を重点的かつ効率的に使うなど財務と投資のバランスを図りながら、施設の改築・更新に取り組むとともに、健全で効率的な経営を目指し、経営戦略やストックマネジメント計画の定期的な見直しも行っていく必要がある。</t>
    <rPh sb="176" eb="178">
      <t>ジョウキョウ</t>
    </rPh>
    <rPh sb="179" eb="180">
      <t>ナカ</t>
    </rPh>
    <rPh sb="303" eb="305">
      <t>ヒツヨウ</t>
    </rPh>
    <phoneticPr fontId="4"/>
  </si>
  <si>
    <t>①②経常収支比率は98.47％と100％をやや下回っており、費用を収入で賄えていない状況である。累積欠損金は前年同様0％であるが、収入を一般会計繰入金に依存している部分も多く、使用料収入の確保や更なる経費削減等を図る必要がある。
③流動比率は全国・類似団体平均値と比較して低い水準にある。流動負債は過去の設備投資に充てた企業債の元金償還金がほどんどを占めており使用料収入で返済していくものであるが、年間の使用料収入のみでは賄いきれないため一般会計繰入金に頼らざるを得ない状況である。
④企業債残高対事業規模比率は類似団体と比べて低い水準にある。これは汚水に係る公共下水道管路整備が概ね完了しており企業債残高も年々減少してきていることによる。
⑤経費回収率は、類似団体平均値をやや上回っているものの、100％を下回っているため使用料金の見直しを検討していく必要がある。
⑥汚水処理原価は全国・類似団体平均値より高い水準にある。地理的に汚水中継ポンプを必要とするなど設備投資や維持費管理費が高くなる要素を持っているが、今後も経費削減に努めていく。
⑦施設利用率は類似団体平均値をやや上回っているものの、全国平均値をやや下回っている。施設や設備について、過剰投資とならないように努めていく必要がある。
⑧水洗化率は類似団体平均値を上回っているものの、全国平均値を下回っている。現在公共下水道管路整備は概ね完了しており、これまでに水洗化推進を行ってきたところであるが、今後使用料収入を確保するために、引き続き水洗化率の向上に努めていく。</t>
    <rPh sb="23" eb="25">
      <t>シタマワ</t>
    </rPh>
    <rPh sb="30" eb="32">
      <t>ヒヨウ</t>
    </rPh>
    <rPh sb="33" eb="35">
      <t>シュウニュウ</t>
    </rPh>
    <rPh sb="36" eb="37">
      <t>マカナ</t>
    </rPh>
    <rPh sb="42" eb="44">
      <t>ジョウキョウ</t>
    </rPh>
    <rPh sb="54" eb="58">
      <t>ゼンネンドウヨウ</t>
    </rPh>
    <rPh sb="65" eb="67">
      <t>シュウニュウ</t>
    </rPh>
    <rPh sb="339" eb="341">
      <t>ウワマワ</t>
    </rPh>
    <phoneticPr fontId="4"/>
  </si>
  <si>
    <t>①有形固定資産減価償却率は全国・類似団体平均値を下回っているが、浄化センター及び汚水ポンプ場は建設後約３０年、雨水ポンプ場は約４０年が経過している。これまで保守点検を民間に委託（包括的民間委託）し、その専門的技術、手法、情報、経験を活用することで施設の安定稼働及び機器の延命を図ってきた。平成３０年度に策定したストックマネジメント計画を基本として改修等を進めていく。
②管渠老朽化率は全国・類似団体平均値を下回っているが、今後、布設後３０年以上経過したものが増えてくることから、限られた財源の中、優先順位をつけて更新を行っていく必要がある。
③管渠改善率は管渠老朽化率があまり進んでいないことや、法定耐用年数を超過した雨水ポンプ場設備等を重点的に更新していることから全国・類似団体平均値より低い水準にある。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</si>
</sst>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0.03</c:v>
                </c:pt>
                <c:pt idx="3" formatCode="#,##0.00;&quot;△&quot;#,##0.00">
                  <c:v>0</c:v>
                </c:pt>
                <c:pt idx="4" formatCode="#,##0.00;&quot;△&quot;#,##0.00">
                  <c:v>0</c:v>
                </c:pt>
              </c:numCache>
            </c:numRef>
          </c:val>
          <c:extLst>
            <c:ext xmlns:c16="http://schemas.microsoft.com/office/drawing/2014/chart" uri="{C3380CC4-5D6E-409C-BE32-E72D297353CC}">
              <c16:uniqueId val="{00000000-9BA3-4D0D-B3E8-6EB46D9874D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0.15</c:v>
                </c:pt>
                <c:pt idx="3">
                  <c:v>0.15</c:v>
                </c:pt>
                <c:pt idx="4">
                  <c:v>0.12</c:v>
                </c:pt>
              </c:numCache>
            </c:numRef>
          </c:val>
          <c:smooth val="0"/>
          <c:extLst>
            <c:ext xmlns:c16="http://schemas.microsoft.com/office/drawing/2014/chart" uri="{C3380CC4-5D6E-409C-BE32-E72D297353CC}">
              <c16:uniqueId val="{00000001-9BA3-4D0D-B3E8-6EB46D9874D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48.49</c:v>
                </c:pt>
                <c:pt idx="3">
                  <c:v>58.15</c:v>
                </c:pt>
                <c:pt idx="4">
                  <c:v>58.07</c:v>
                </c:pt>
              </c:numCache>
            </c:numRef>
          </c:val>
          <c:extLst>
            <c:ext xmlns:c16="http://schemas.microsoft.com/office/drawing/2014/chart" uri="{C3380CC4-5D6E-409C-BE32-E72D297353CC}">
              <c16:uniqueId val="{00000000-83E5-46D9-8B84-FF0E2837BE8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56.72</c:v>
                </c:pt>
                <c:pt idx="3">
                  <c:v>56.43</c:v>
                </c:pt>
                <c:pt idx="4">
                  <c:v>55.82</c:v>
                </c:pt>
              </c:numCache>
            </c:numRef>
          </c:val>
          <c:smooth val="0"/>
          <c:extLst>
            <c:ext xmlns:c16="http://schemas.microsoft.com/office/drawing/2014/chart" uri="{C3380CC4-5D6E-409C-BE32-E72D297353CC}">
              <c16:uniqueId val="{00000001-83E5-46D9-8B84-FF0E2837BE8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92.01</c:v>
                </c:pt>
                <c:pt idx="3">
                  <c:v>92.65</c:v>
                </c:pt>
                <c:pt idx="4">
                  <c:v>93.04</c:v>
                </c:pt>
              </c:numCache>
            </c:numRef>
          </c:val>
          <c:extLst>
            <c:ext xmlns:c16="http://schemas.microsoft.com/office/drawing/2014/chart" uri="{C3380CC4-5D6E-409C-BE32-E72D297353CC}">
              <c16:uniqueId val="{00000000-7694-4144-A778-DFDC7FA8CF5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90.72</c:v>
                </c:pt>
                <c:pt idx="3">
                  <c:v>91.07</c:v>
                </c:pt>
                <c:pt idx="4">
                  <c:v>90.67</c:v>
                </c:pt>
              </c:numCache>
            </c:numRef>
          </c:val>
          <c:smooth val="0"/>
          <c:extLst>
            <c:ext xmlns:c16="http://schemas.microsoft.com/office/drawing/2014/chart" uri="{C3380CC4-5D6E-409C-BE32-E72D297353CC}">
              <c16:uniqueId val="{00000001-7694-4144-A778-DFDC7FA8CF5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101.7</c:v>
                </c:pt>
                <c:pt idx="3">
                  <c:v>100.17</c:v>
                </c:pt>
                <c:pt idx="4">
                  <c:v>98.47</c:v>
                </c:pt>
              </c:numCache>
            </c:numRef>
          </c:val>
          <c:extLst>
            <c:ext xmlns:c16="http://schemas.microsoft.com/office/drawing/2014/chart" uri="{C3380CC4-5D6E-409C-BE32-E72D297353CC}">
              <c16:uniqueId val="{00000000-9936-47F3-B3E4-4C7530C77DC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106.5</c:v>
                </c:pt>
                <c:pt idx="3">
                  <c:v>106.22</c:v>
                </c:pt>
                <c:pt idx="4">
                  <c:v>107.01</c:v>
                </c:pt>
              </c:numCache>
            </c:numRef>
          </c:val>
          <c:smooth val="0"/>
          <c:extLst>
            <c:ext xmlns:c16="http://schemas.microsoft.com/office/drawing/2014/chart" uri="{C3380CC4-5D6E-409C-BE32-E72D297353CC}">
              <c16:uniqueId val="{00000001-9936-47F3-B3E4-4C7530C77DC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6.4</c:v>
                </c:pt>
                <c:pt idx="3">
                  <c:v>11.01</c:v>
                </c:pt>
                <c:pt idx="4">
                  <c:v>15.49</c:v>
                </c:pt>
              </c:numCache>
            </c:numRef>
          </c:val>
          <c:extLst>
            <c:ext xmlns:c16="http://schemas.microsoft.com/office/drawing/2014/chart" uri="{C3380CC4-5D6E-409C-BE32-E72D297353CC}">
              <c16:uniqueId val="{00000000-0319-4899-94D0-7CEEF050E13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20.78</c:v>
                </c:pt>
                <c:pt idx="3">
                  <c:v>23.54</c:v>
                </c:pt>
                <c:pt idx="4">
                  <c:v>25.86</c:v>
                </c:pt>
              </c:numCache>
            </c:numRef>
          </c:val>
          <c:smooth val="0"/>
          <c:extLst>
            <c:ext xmlns:c16="http://schemas.microsoft.com/office/drawing/2014/chart" uri="{C3380CC4-5D6E-409C-BE32-E72D297353CC}">
              <c16:uniqueId val="{00000001-0319-4899-94D0-7CEEF050E13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1.21</c:v>
                </c:pt>
                <c:pt idx="3">
                  <c:v>1.18</c:v>
                </c:pt>
                <c:pt idx="4">
                  <c:v>1.1299999999999999</c:v>
                </c:pt>
              </c:numCache>
            </c:numRef>
          </c:val>
          <c:extLst>
            <c:ext xmlns:c16="http://schemas.microsoft.com/office/drawing/2014/chart" uri="{C3380CC4-5D6E-409C-BE32-E72D297353CC}">
              <c16:uniqueId val="{00000000-1895-4CEC-A74F-04AEA8263C5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1.34</c:v>
                </c:pt>
                <c:pt idx="3">
                  <c:v>1.5</c:v>
                </c:pt>
                <c:pt idx="4">
                  <c:v>1.4</c:v>
                </c:pt>
              </c:numCache>
            </c:numRef>
          </c:val>
          <c:smooth val="0"/>
          <c:extLst>
            <c:ext xmlns:c16="http://schemas.microsoft.com/office/drawing/2014/chart" uri="{C3380CC4-5D6E-409C-BE32-E72D297353CC}">
              <c16:uniqueId val="{00000001-1895-4CEC-A74F-04AEA8263C5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92F-43C8-A723-E8ADCD5F538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18.36</c:v>
                </c:pt>
                <c:pt idx="3">
                  <c:v>18.010000000000002</c:v>
                </c:pt>
                <c:pt idx="4">
                  <c:v>23.86</c:v>
                </c:pt>
              </c:numCache>
            </c:numRef>
          </c:val>
          <c:smooth val="0"/>
          <c:extLst>
            <c:ext xmlns:c16="http://schemas.microsoft.com/office/drawing/2014/chart" uri="{C3380CC4-5D6E-409C-BE32-E72D297353CC}">
              <c16:uniqueId val="{00000001-592F-43C8-A723-E8ADCD5F538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13.76</c:v>
                </c:pt>
                <c:pt idx="3">
                  <c:v>38.28</c:v>
                </c:pt>
                <c:pt idx="4">
                  <c:v>23.33</c:v>
                </c:pt>
              </c:numCache>
            </c:numRef>
          </c:val>
          <c:extLst>
            <c:ext xmlns:c16="http://schemas.microsoft.com/office/drawing/2014/chart" uri="{C3380CC4-5D6E-409C-BE32-E72D297353CC}">
              <c16:uniqueId val="{00000000-7D7C-4615-A2FB-5BDDA65B9F2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55.6</c:v>
                </c:pt>
                <c:pt idx="3">
                  <c:v>59.4</c:v>
                </c:pt>
                <c:pt idx="4">
                  <c:v>68.27</c:v>
                </c:pt>
              </c:numCache>
            </c:numRef>
          </c:val>
          <c:smooth val="0"/>
          <c:extLst>
            <c:ext xmlns:c16="http://schemas.microsoft.com/office/drawing/2014/chart" uri="{C3380CC4-5D6E-409C-BE32-E72D297353CC}">
              <c16:uniqueId val="{00000001-7D7C-4615-A2FB-5BDDA65B9F2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319.39</c:v>
                </c:pt>
                <c:pt idx="3">
                  <c:v>348.15</c:v>
                </c:pt>
                <c:pt idx="4">
                  <c:v>242.23</c:v>
                </c:pt>
              </c:numCache>
            </c:numRef>
          </c:val>
          <c:extLst>
            <c:ext xmlns:c16="http://schemas.microsoft.com/office/drawing/2014/chart" uri="{C3380CC4-5D6E-409C-BE32-E72D297353CC}">
              <c16:uniqueId val="{00000000-2079-4D8E-AF39-D53BBEC6F8C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789.08</c:v>
                </c:pt>
                <c:pt idx="3">
                  <c:v>747.84</c:v>
                </c:pt>
                <c:pt idx="4">
                  <c:v>804.98</c:v>
                </c:pt>
              </c:numCache>
            </c:numRef>
          </c:val>
          <c:smooth val="0"/>
          <c:extLst>
            <c:ext xmlns:c16="http://schemas.microsoft.com/office/drawing/2014/chart" uri="{C3380CC4-5D6E-409C-BE32-E72D297353CC}">
              <c16:uniqueId val="{00000001-2079-4D8E-AF39-D53BBEC6F8C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88.78</c:v>
                </c:pt>
                <c:pt idx="3">
                  <c:v>89.3</c:v>
                </c:pt>
                <c:pt idx="4">
                  <c:v>92.28</c:v>
                </c:pt>
              </c:numCache>
            </c:numRef>
          </c:val>
          <c:extLst>
            <c:ext xmlns:c16="http://schemas.microsoft.com/office/drawing/2014/chart" uri="{C3380CC4-5D6E-409C-BE32-E72D297353CC}">
              <c16:uniqueId val="{00000000-1A91-4E94-BCA3-2AD1D72F201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88.25</c:v>
                </c:pt>
                <c:pt idx="3">
                  <c:v>90.17</c:v>
                </c:pt>
                <c:pt idx="4">
                  <c:v>88.71</c:v>
                </c:pt>
              </c:numCache>
            </c:numRef>
          </c:val>
          <c:smooth val="0"/>
          <c:extLst>
            <c:ext xmlns:c16="http://schemas.microsoft.com/office/drawing/2014/chart" uri="{C3380CC4-5D6E-409C-BE32-E72D297353CC}">
              <c16:uniqueId val="{00000001-1A91-4E94-BCA3-2AD1D72F201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204.37</c:v>
                </c:pt>
                <c:pt idx="3">
                  <c:v>203.19</c:v>
                </c:pt>
                <c:pt idx="4">
                  <c:v>197.14</c:v>
                </c:pt>
              </c:numCache>
            </c:numRef>
          </c:val>
          <c:extLst>
            <c:ext xmlns:c16="http://schemas.microsoft.com/office/drawing/2014/chart" uri="{C3380CC4-5D6E-409C-BE32-E72D297353CC}">
              <c16:uniqueId val="{00000000-1195-45F6-91C6-8FCA824B7B6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176.37</c:v>
                </c:pt>
                <c:pt idx="3">
                  <c:v>173.17</c:v>
                </c:pt>
                <c:pt idx="4">
                  <c:v>174.8</c:v>
                </c:pt>
              </c:numCache>
            </c:numRef>
          </c:val>
          <c:smooth val="0"/>
          <c:extLst>
            <c:ext xmlns:c16="http://schemas.microsoft.com/office/drawing/2014/chart" uri="{C3380CC4-5D6E-409C-BE32-E72D297353CC}">
              <c16:uniqueId val="{00000001-1195-45F6-91C6-8FCA824B7B6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37" zoomScaleNormal="100" workbookViewId="0">
      <selection activeCell="CD61" sqref="CC61:CD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水俣市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Cc1</v>
      </c>
      <c r="X8" s="35"/>
      <c r="Y8" s="35"/>
      <c r="Z8" s="35"/>
      <c r="AA8" s="35"/>
      <c r="AB8" s="35"/>
      <c r="AC8" s="35"/>
      <c r="AD8" s="36" t="str">
        <f>データ!$M$6</f>
        <v>非設置</v>
      </c>
      <c r="AE8" s="36"/>
      <c r="AF8" s="36"/>
      <c r="AG8" s="36"/>
      <c r="AH8" s="36"/>
      <c r="AI8" s="36"/>
      <c r="AJ8" s="36"/>
      <c r="AK8" s="3"/>
      <c r="AL8" s="37">
        <f>データ!S6</f>
        <v>22709</v>
      </c>
      <c r="AM8" s="37"/>
      <c r="AN8" s="37"/>
      <c r="AO8" s="37"/>
      <c r="AP8" s="37"/>
      <c r="AQ8" s="37"/>
      <c r="AR8" s="37"/>
      <c r="AS8" s="37"/>
      <c r="AT8" s="38">
        <f>データ!T6</f>
        <v>163.29</v>
      </c>
      <c r="AU8" s="38"/>
      <c r="AV8" s="38"/>
      <c r="AW8" s="38"/>
      <c r="AX8" s="38"/>
      <c r="AY8" s="38"/>
      <c r="AZ8" s="38"/>
      <c r="BA8" s="38"/>
      <c r="BB8" s="38">
        <f>データ!U6</f>
        <v>139.07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77.38</v>
      </c>
      <c r="J10" s="38"/>
      <c r="K10" s="38"/>
      <c r="L10" s="38"/>
      <c r="M10" s="38"/>
      <c r="N10" s="38"/>
      <c r="O10" s="38"/>
      <c r="P10" s="38">
        <f>データ!P6</f>
        <v>53.31</v>
      </c>
      <c r="Q10" s="38"/>
      <c r="R10" s="38"/>
      <c r="S10" s="38"/>
      <c r="T10" s="38"/>
      <c r="U10" s="38"/>
      <c r="V10" s="38"/>
      <c r="W10" s="38">
        <f>データ!Q6</f>
        <v>88.38</v>
      </c>
      <c r="X10" s="38"/>
      <c r="Y10" s="38"/>
      <c r="Z10" s="38"/>
      <c r="AA10" s="38"/>
      <c r="AB10" s="38"/>
      <c r="AC10" s="38"/>
      <c r="AD10" s="37">
        <f>データ!R6</f>
        <v>3510</v>
      </c>
      <c r="AE10" s="37"/>
      <c r="AF10" s="37"/>
      <c r="AG10" s="37"/>
      <c r="AH10" s="37"/>
      <c r="AI10" s="37"/>
      <c r="AJ10" s="37"/>
      <c r="AK10" s="2"/>
      <c r="AL10" s="37">
        <f>データ!V6</f>
        <v>11967</v>
      </c>
      <c r="AM10" s="37"/>
      <c r="AN10" s="37"/>
      <c r="AO10" s="37"/>
      <c r="AP10" s="37"/>
      <c r="AQ10" s="37"/>
      <c r="AR10" s="37"/>
      <c r="AS10" s="37"/>
      <c r="AT10" s="38">
        <f>データ!W6</f>
        <v>3.57</v>
      </c>
      <c r="AU10" s="38"/>
      <c r="AV10" s="38"/>
      <c r="AW10" s="38"/>
      <c r="AX10" s="38"/>
      <c r="AY10" s="38"/>
      <c r="AZ10" s="38"/>
      <c r="BA10" s="38"/>
      <c r="BB10" s="38">
        <f>データ!X6</f>
        <v>3352.1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113</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5"/>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5"/>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5"/>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5"/>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5"/>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5"/>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5"/>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5"/>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5"/>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5"/>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5"/>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5"/>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5"/>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5"/>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5"/>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5"/>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5"/>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5"/>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5"/>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5"/>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5"/>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5"/>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5"/>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5"/>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5"/>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5"/>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5"/>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8"/>
      <c r="BM44" s="79"/>
      <c r="BN44" s="79"/>
      <c r="BO44" s="79"/>
      <c r="BP44" s="79"/>
      <c r="BQ44" s="79"/>
      <c r="BR44" s="79"/>
      <c r="BS44" s="79"/>
      <c r="BT44" s="79"/>
      <c r="BU44" s="79"/>
      <c r="BV44" s="79"/>
      <c r="BW44" s="79"/>
      <c r="BX44" s="79"/>
      <c r="BY44" s="79"/>
      <c r="BZ44" s="8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5" t="s">
        <v>114</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5"/>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5"/>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5"/>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5"/>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5"/>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5"/>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5"/>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5"/>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5"/>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5"/>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5"/>
      <c r="BM58" s="76"/>
      <c r="BN58" s="76"/>
      <c r="BO58" s="76"/>
      <c r="BP58" s="76"/>
      <c r="BQ58" s="76"/>
      <c r="BR58" s="76"/>
      <c r="BS58" s="76"/>
      <c r="BT58" s="76"/>
      <c r="BU58" s="76"/>
      <c r="BV58" s="76"/>
      <c r="BW58" s="76"/>
      <c r="BX58" s="76"/>
      <c r="BY58" s="76"/>
      <c r="BZ58" s="7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5"/>
      <c r="BM59" s="76"/>
      <c r="BN59" s="76"/>
      <c r="BO59" s="76"/>
      <c r="BP59" s="76"/>
      <c r="BQ59" s="76"/>
      <c r="BR59" s="76"/>
      <c r="BS59" s="76"/>
      <c r="BT59" s="76"/>
      <c r="BU59" s="76"/>
      <c r="BV59" s="76"/>
      <c r="BW59" s="76"/>
      <c r="BX59" s="76"/>
      <c r="BY59" s="76"/>
      <c r="BZ59" s="7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5"/>
      <c r="BM60" s="76"/>
      <c r="BN60" s="76"/>
      <c r="BO60" s="76"/>
      <c r="BP60" s="76"/>
      <c r="BQ60" s="76"/>
      <c r="BR60" s="76"/>
      <c r="BS60" s="76"/>
      <c r="BT60" s="76"/>
      <c r="BU60" s="76"/>
      <c r="BV60" s="76"/>
      <c r="BW60" s="76"/>
      <c r="BX60" s="76"/>
      <c r="BY60" s="76"/>
      <c r="BZ60" s="7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5"/>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5"/>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8"/>
      <c r="BM63" s="79"/>
      <c r="BN63" s="79"/>
      <c r="BO63" s="79"/>
      <c r="BP63" s="79"/>
      <c r="BQ63" s="79"/>
      <c r="BR63" s="79"/>
      <c r="BS63" s="79"/>
      <c r="BT63" s="79"/>
      <c r="BU63" s="79"/>
      <c r="BV63" s="79"/>
      <c r="BW63" s="79"/>
      <c r="BX63" s="79"/>
      <c r="BY63" s="79"/>
      <c r="BZ63" s="8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5" t="s">
        <v>112</v>
      </c>
      <c r="BM66" s="76"/>
      <c r="BN66" s="76"/>
      <c r="BO66" s="76"/>
      <c r="BP66" s="76"/>
      <c r="BQ66" s="76"/>
      <c r="BR66" s="76"/>
      <c r="BS66" s="76"/>
      <c r="BT66" s="76"/>
      <c r="BU66" s="76"/>
      <c r="BV66" s="76"/>
      <c r="BW66" s="76"/>
      <c r="BX66" s="76"/>
      <c r="BY66" s="76"/>
      <c r="BZ66" s="7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5"/>
      <c r="BM67" s="76"/>
      <c r="BN67" s="76"/>
      <c r="BO67" s="76"/>
      <c r="BP67" s="76"/>
      <c r="BQ67" s="76"/>
      <c r="BR67" s="76"/>
      <c r="BS67" s="76"/>
      <c r="BT67" s="76"/>
      <c r="BU67" s="76"/>
      <c r="BV67" s="76"/>
      <c r="BW67" s="76"/>
      <c r="BX67" s="76"/>
      <c r="BY67" s="76"/>
      <c r="BZ67" s="7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5"/>
      <c r="BM68" s="76"/>
      <c r="BN68" s="76"/>
      <c r="BO68" s="76"/>
      <c r="BP68" s="76"/>
      <c r="BQ68" s="76"/>
      <c r="BR68" s="76"/>
      <c r="BS68" s="76"/>
      <c r="BT68" s="76"/>
      <c r="BU68" s="76"/>
      <c r="BV68" s="76"/>
      <c r="BW68" s="76"/>
      <c r="BX68" s="76"/>
      <c r="BY68" s="76"/>
      <c r="BZ68" s="7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5"/>
      <c r="BM69" s="76"/>
      <c r="BN69" s="76"/>
      <c r="BO69" s="76"/>
      <c r="BP69" s="76"/>
      <c r="BQ69" s="76"/>
      <c r="BR69" s="76"/>
      <c r="BS69" s="76"/>
      <c r="BT69" s="76"/>
      <c r="BU69" s="76"/>
      <c r="BV69" s="76"/>
      <c r="BW69" s="76"/>
      <c r="BX69" s="76"/>
      <c r="BY69" s="76"/>
      <c r="BZ69" s="7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5"/>
      <c r="BM70" s="76"/>
      <c r="BN70" s="76"/>
      <c r="BO70" s="76"/>
      <c r="BP70" s="76"/>
      <c r="BQ70" s="76"/>
      <c r="BR70" s="76"/>
      <c r="BS70" s="76"/>
      <c r="BT70" s="76"/>
      <c r="BU70" s="76"/>
      <c r="BV70" s="76"/>
      <c r="BW70" s="76"/>
      <c r="BX70" s="76"/>
      <c r="BY70" s="76"/>
      <c r="BZ70" s="7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5"/>
      <c r="BM71" s="76"/>
      <c r="BN71" s="76"/>
      <c r="BO71" s="76"/>
      <c r="BP71" s="76"/>
      <c r="BQ71" s="76"/>
      <c r="BR71" s="76"/>
      <c r="BS71" s="76"/>
      <c r="BT71" s="76"/>
      <c r="BU71" s="76"/>
      <c r="BV71" s="76"/>
      <c r="BW71" s="76"/>
      <c r="BX71" s="76"/>
      <c r="BY71" s="76"/>
      <c r="BZ71" s="7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5"/>
      <c r="BM72" s="76"/>
      <c r="BN72" s="76"/>
      <c r="BO72" s="76"/>
      <c r="BP72" s="76"/>
      <c r="BQ72" s="76"/>
      <c r="BR72" s="76"/>
      <c r="BS72" s="76"/>
      <c r="BT72" s="76"/>
      <c r="BU72" s="76"/>
      <c r="BV72" s="76"/>
      <c r="BW72" s="76"/>
      <c r="BX72" s="76"/>
      <c r="BY72" s="76"/>
      <c r="BZ72" s="7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5"/>
      <c r="BM73" s="76"/>
      <c r="BN73" s="76"/>
      <c r="BO73" s="76"/>
      <c r="BP73" s="76"/>
      <c r="BQ73" s="76"/>
      <c r="BR73" s="76"/>
      <c r="BS73" s="76"/>
      <c r="BT73" s="76"/>
      <c r="BU73" s="76"/>
      <c r="BV73" s="76"/>
      <c r="BW73" s="76"/>
      <c r="BX73" s="76"/>
      <c r="BY73" s="76"/>
      <c r="BZ73" s="7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5"/>
      <c r="BM74" s="76"/>
      <c r="BN74" s="76"/>
      <c r="BO74" s="76"/>
      <c r="BP74" s="76"/>
      <c r="BQ74" s="76"/>
      <c r="BR74" s="76"/>
      <c r="BS74" s="76"/>
      <c r="BT74" s="76"/>
      <c r="BU74" s="76"/>
      <c r="BV74" s="76"/>
      <c r="BW74" s="76"/>
      <c r="BX74" s="76"/>
      <c r="BY74" s="76"/>
      <c r="BZ74" s="7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5"/>
      <c r="BM75" s="76"/>
      <c r="BN75" s="76"/>
      <c r="BO75" s="76"/>
      <c r="BP75" s="76"/>
      <c r="BQ75" s="76"/>
      <c r="BR75" s="76"/>
      <c r="BS75" s="76"/>
      <c r="BT75" s="76"/>
      <c r="BU75" s="76"/>
      <c r="BV75" s="76"/>
      <c r="BW75" s="76"/>
      <c r="BX75" s="76"/>
      <c r="BY75" s="76"/>
      <c r="BZ75" s="7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5"/>
      <c r="BM76" s="76"/>
      <c r="BN76" s="76"/>
      <c r="BO76" s="76"/>
      <c r="BP76" s="76"/>
      <c r="BQ76" s="76"/>
      <c r="BR76" s="76"/>
      <c r="BS76" s="76"/>
      <c r="BT76" s="76"/>
      <c r="BU76" s="76"/>
      <c r="BV76" s="76"/>
      <c r="BW76" s="76"/>
      <c r="BX76" s="76"/>
      <c r="BY76" s="76"/>
      <c r="BZ76" s="7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5"/>
      <c r="BM77" s="76"/>
      <c r="BN77" s="76"/>
      <c r="BO77" s="76"/>
      <c r="BP77" s="76"/>
      <c r="BQ77" s="76"/>
      <c r="BR77" s="76"/>
      <c r="BS77" s="76"/>
      <c r="BT77" s="76"/>
      <c r="BU77" s="76"/>
      <c r="BV77" s="76"/>
      <c r="BW77" s="76"/>
      <c r="BX77" s="76"/>
      <c r="BY77" s="76"/>
      <c r="BZ77" s="7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5"/>
      <c r="BM78" s="76"/>
      <c r="BN78" s="76"/>
      <c r="BO78" s="76"/>
      <c r="BP78" s="76"/>
      <c r="BQ78" s="76"/>
      <c r="BR78" s="76"/>
      <c r="BS78" s="76"/>
      <c r="BT78" s="76"/>
      <c r="BU78" s="76"/>
      <c r="BV78" s="76"/>
      <c r="BW78" s="76"/>
      <c r="BX78" s="76"/>
      <c r="BY78" s="76"/>
      <c r="BZ78" s="7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5"/>
      <c r="BM79" s="76"/>
      <c r="BN79" s="76"/>
      <c r="BO79" s="76"/>
      <c r="BP79" s="76"/>
      <c r="BQ79" s="76"/>
      <c r="BR79" s="76"/>
      <c r="BS79" s="76"/>
      <c r="BT79" s="76"/>
      <c r="BU79" s="76"/>
      <c r="BV79" s="76"/>
      <c r="BW79" s="76"/>
      <c r="BX79" s="76"/>
      <c r="BY79" s="76"/>
      <c r="BZ79" s="7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5"/>
      <c r="BM80" s="76"/>
      <c r="BN80" s="76"/>
      <c r="BO80" s="76"/>
      <c r="BP80" s="76"/>
      <c r="BQ80" s="76"/>
      <c r="BR80" s="76"/>
      <c r="BS80" s="76"/>
      <c r="BT80" s="76"/>
      <c r="BU80" s="76"/>
      <c r="BV80" s="76"/>
      <c r="BW80" s="76"/>
      <c r="BX80" s="76"/>
      <c r="BY80" s="76"/>
      <c r="BZ80" s="7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5"/>
      <c r="BM81" s="76"/>
      <c r="BN81" s="76"/>
      <c r="BO81" s="76"/>
      <c r="BP81" s="76"/>
      <c r="BQ81" s="76"/>
      <c r="BR81" s="76"/>
      <c r="BS81" s="76"/>
      <c r="BT81" s="76"/>
      <c r="BU81" s="76"/>
      <c r="BV81" s="76"/>
      <c r="BW81" s="76"/>
      <c r="BX81" s="76"/>
      <c r="BY81" s="76"/>
      <c r="BZ81" s="7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8"/>
      <c r="BM82" s="79"/>
      <c r="BN82" s="79"/>
      <c r="BO82" s="79"/>
      <c r="BP82" s="79"/>
      <c r="BQ82" s="79"/>
      <c r="BR82" s="79"/>
      <c r="BS82" s="79"/>
      <c r="BT82" s="79"/>
      <c r="BU82" s="79"/>
      <c r="BV82" s="79"/>
      <c r="BW82" s="79"/>
      <c r="BX82" s="79"/>
      <c r="BY82" s="79"/>
      <c r="BZ82" s="80"/>
    </row>
    <row r="83" spans="1:78" x14ac:dyDescent="0.15">
      <c r="C83" s="65" t="s">
        <v>30</v>
      </c>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4j5BRPLUtitNzbqa3vqYuBSU1a+os2oLJ/ZRE1gh4QZejT5kcczYYuycij1os6nbI+JUlEgDeb0tLxnHtKEWyQ==" saltValue="rC7amyhXkDMvIZhwYuXk/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7" t="s">
        <v>52</v>
      </c>
      <c r="I3" s="68"/>
      <c r="J3" s="68"/>
      <c r="K3" s="68"/>
      <c r="L3" s="68"/>
      <c r="M3" s="68"/>
      <c r="N3" s="68"/>
      <c r="O3" s="68"/>
      <c r="P3" s="68"/>
      <c r="Q3" s="68"/>
      <c r="R3" s="68"/>
      <c r="S3" s="68"/>
      <c r="T3" s="68"/>
      <c r="U3" s="68"/>
      <c r="V3" s="68"/>
      <c r="W3" s="68"/>
      <c r="X3" s="69"/>
      <c r="Y3" s="73" t="s">
        <v>53</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28</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15">
      <c r="A4" s="14" t="s">
        <v>54</v>
      </c>
      <c r="B4" s="16"/>
      <c r="C4" s="16"/>
      <c r="D4" s="16"/>
      <c r="E4" s="16"/>
      <c r="F4" s="16"/>
      <c r="G4" s="16"/>
      <c r="H4" s="70"/>
      <c r="I4" s="71"/>
      <c r="J4" s="71"/>
      <c r="K4" s="71"/>
      <c r="L4" s="71"/>
      <c r="M4" s="71"/>
      <c r="N4" s="71"/>
      <c r="O4" s="71"/>
      <c r="P4" s="71"/>
      <c r="Q4" s="71"/>
      <c r="R4" s="71"/>
      <c r="S4" s="71"/>
      <c r="T4" s="71"/>
      <c r="U4" s="71"/>
      <c r="V4" s="71"/>
      <c r="W4" s="71"/>
      <c r="X4" s="72"/>
      <c r="Y4" s="66" t="s">
        <v>55</v>
      </c>
      <c r="Z4" s="66"/>
      <c r="AA4" s="66"/>
      <c r="AB4" s="66"/>
      <c r="AC4" s="66"/>
      <c r="AD4" s="66"/>
      <c r="AE4" s="66"/>
      <c r="AF4" s="66"/>
      <c r="AG4" s="66"/>
      <c r="AH4" s="66"/>
      <c r="AI4" s="66"/>
      <c r="AJ4" s="66" t="s">
        <v>56</v>
      </c>
      <c r="AK4" s="66"/>
      <c r="AL4" s="66"/>
      <c r="AM4" s="66"/>
      <c r="AN4" s="66"/>
      <c r="AO4" s="66"/>
      <c r="AP4" s="66"/>
      <c r="AQ4" s="66"/>
      <c r="AR4" s="66"/>
      <c r="AS4" s="66"/>
      <c r="AT4" s="66"/>
      <c r="AU4" s="66" t="s">
        <v>57</v>
      </c>
      <c r="AV4" s="66"/>
      <c r="AW4" s="66"/>
      <c r="AX4" s="66"/>
      <c r="AY4" s="66"/>
      <c r="AZ4" s="66"/>
      <c r="BA4" s="66"/>
      <c r="BB4" s="66"/>
      <c r="BC4" s="66"/>
      <c r="BD4" s="66"/>
      <c r="BE4" s="66"/>
      <c r="BF4" s="66" t="s">
        <v>58</v>
      </c>
      <c r="BG4" s="66"/>
      <c r="BH4" s="66"/>
      <c r="BI4" s="66"/>
      <c r="BJ4" s="66"/>
      <c r="BK4" s="66"/>
      <c r="BL4" s="66"/>
      <c r="BM4" s="66"/>
      <c r="BN4" s="66"/>
      <c r="BO4" s="66"/>
      <c r="BP4" s="66"/>
      <c r="BQ4" s="66" t="s">
        <v>59</v>
      </c>
      <c r="BR4" s="66"/>
      <c r="BS4" s="66"/>
      <c r="BT4" s="66"/>
      <c r="BU4" s="66"/>
      <c r="BV4" s="66"/>
      <c r="BW4" s="66"/>
      <c r="BX4" s="66"/>
      <c r="BY4" s="66"/>
      <c r="BZ4" s="66"/>
      <c r="CA4" s="66"/>
      <c r="CB4" s="66" t="s">
        <v>60</v>
      </c>
      <c r="CC4" s="66"/>
      <c r="CD4" s="66"/>
      <c r="CE4" s="66"/>
      <c r="CF4" s="66"/>
      <c r="CG4" s="66"/>
      <c r="CH4" s="66"/>
      <c r="CI4" s="66"/>
      <c r="CJ4" s="66"/>
      <c r="CK4" s="66"/>
      <c r="CL4" s="66"/>
      <c r="CM4" s="66" t="s">
        <v>61</v>
      </c>
      <c r="CN4" s="66"/>
      <c r="CO4" s="66"/>
      <c r="CP4" s="66"/>
      <c r="CQ4" s="66"/>
      <c r="CR4" s="66"/>
      <c r="CS4" s="66"/>
      <c r="CT4" s="66"/>
      <c r="CU4" s="66"/>
      <c r="CV4" s="66"/>
      <c r="CW4" s="66"/>
      <c r="CX4" s="66" t="s">
        <v>62</v>
      </c>
      <c r="CY4" s="66"/>
      <c r="CZ4" s="66"/>
      <c r="DA4" s="66"/>
      <c r="DB4" s="66"/>
      <c r="DC4" s="66"/>
      <c r="DD4" s="66"/>
      <c r="DE4" s="66"/>
      <c r="DF4" s="66"/>
      <c r="DG4" s="66"/>
      <c r="DH4" s="66"/>
      <c r="DI4" s="66" t="s">
        <v>63</v>
      </c>
      <c r="DJ4" s="66"/>
      <c r="DK4" s="66"/>
      <c r="DL4" s="66"/>
      <c r="DM4" s="66"/>
      <c r="DN4" s="66"/>
      <c r="DO4" s="66"/>
      <c r="DP4" s="66"/>
      <c r="DQ4" s="66"/>
      <c r="DR4" s="66"/>
      <c r="DS4" s="66"/>
      <c r="DT4" s="66" t="s">
        <v>64</v>
      </c>
      <c r="DU4" s="66"/>
      <c r="DV4" s="66"/>
      <c r="DW4" s="66"/>
      <c r="DX4" s="66"/>
      <c r="DY4" s="66"/>
      <c r="DZ4" s="66"/>
      <c r="EA4" s="66"/>
      <c r="EB4" s="66"/>
      <c r="EC4" s="66"/>
      <c r="ED4" s="66"/>
      <c r="EE4" s="66" t="s">
        <v>65</v>
      </c>
      <c r="EF4" s="66"/>
      <c r="EG4" s="66"/>
      <c r="EH4" s="66"/>
      <c r="EI4" s="66"/>
      <c r="EJ4" s="66"/>
      <c r="EK4" s="66"/>
      <c r="EL4" s="66"/>
      <c r="EM4" s="66"/>
      <c r="EN4" s="66"/>
      <c r="EO4" s="66"/>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432059</v>
      </c>
      <c r="D6" s="19">
        <f t="shared" si="3"/>
        <v>46</v>
      </c>
      <c r="E6" s="19">
        <f t="shared" si="3"/>
        <v>17</v>
      </c>
      <c r="F6" s="19">
        <f t="shared" si="3"/>
        <v>1</v>
      </c>
      <c r="G6" s="19">
        <f t="shared" si="3"/>
        <v>0</v>
      </c>
      <c r="H6" s="19" t="str">
        <f t="shared" si="3"/>
        <v>熊本県　水俣市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77.38</v>
      </c>
      <c r="P6" s="20">
        <f t="shared" si="3"/>
        <v>53.31</v>
      </c>
      <c r="Q6" s="20">
        <f t="shared" si="3"/>
        <v>88.38</v>
      </c>
      <c r="R6" s="20">
        <f t="shared" si="3"/>
        <v>3510</v>
      </c>
      <c r="S6" s="20">
        <f t="shared" si="3"/>
        <v>22709</v>
      </c>
      <c r="T6" s="20">
        <f t="shared" si="3"/>
        <v>163.29</v>
      </c>
      <c r="U6" s="20">
        <f t="shared" si="3"/>
        <v>139.07</v>
      </c>
      <c r="V6" s="20">
        <f t="shared" si="3"/>
        <v>11967</v>
      </c>
      <c r="W6" s="20">
        <f t="shared" si="3"/>
        <v>3.57</v>
      </c>
      <c r="X6" s="20">
        <f t="shared" si="3"/>
        <v>3352.1</v>
      </c>
      <c r="Y6" s="21" t="str">
        <f>IF(Y7="",NA(),Y7)</f>
        <v>-</v>
      </c>
      <c r="Z6" s="21" t="str">
        <f t="shared" ref="Z6:AH6" si="4">IF(Z7="",NA(),Z7)</f>
        <v>-</v>
      </c>
      <c r="AA6" s="21">
        <f t="shared" si="4"/>
        <v>101.7</v>
      </c>
      <c r="AB6" s="21">
        <f t="shared" si="4"/>
        <v>100.17</v>
      </c>
      <c r="AC6" s="21">
        <f t="shared" si="4"/>
        <v>98.47</v>
      </c>
      <c r="AD6" s="21" t="str">
        <f t="shared" si="4"/>
        <v>-</v>
      </c>
      <c r="AE6" s="21" t="str">
        <f t="shared" si="4"/>
        <v>-</v>
      </c>
      <c r="AF6" s="21">
        <f t="shared" si="4"/>
        <v>106.5</v>
      </c>
      <c r="AG6" s="21">
        <f t="shared" si="4"/>
        <v>106.22</v>
      </c>
      <c r="AH6" s="21">
        <f t="shared" si="4"/>
        <v>107.01</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18.36</v>
      </c>
      <c r="AR6" s="21">
        <f t="shared" si="5"/>
        <v>18.010000000000002</v>
      </c>
      <c r="AS6" s="21">
        <f t="shared" si="5"/>
        <v>23.86</v>
      </c>
      <c r="AT6" s="20" t="str">
        <f>IF(AT7="","",IF(AT7="-","【-】","【"&amp;SUBSTITUTE(TEXT(AT7,"#,##0.00"),"-","△")&amp;"】"))</f>
        <v>【3.15】</v>
      </c>
      <c r="AU6" s="21" t="str">
        <f>IF(AU7="",NA(),AU7)</f>
        <v>-</v>
      </c>
      <c r="AV6" s="21" t="str">
        <f t="shared" ref="AV6:BD6" si="6">IF(AV7="",NA(),AV7)</f>
        <v>-</v>
      </c>
      <c r="AW6" s="21">
        <f t="shared" si="6"/>
        <v>13.76</v>
      </c>
      <c r="AX6" s="21">
        <f t="shared" si="6"/>
        <v>38.28</v>
      </c>
      <c r="AY6" s="21">
        <f t="shared" si="6"/>
        <v>23.33</v>
      </c>
      <c r="AZ6" s="21" t="str">
        <f t="shared" si="6"/>
        <v>-</v>
      </c>
      <c r="BA6" s="21" t="str">
        <f t="shared" si="6"/>
        <v>-</v>
      </c>
      <c r="BB6" s="21">
        <f t="shared" si="6"/>
        <v>55.6</v>
      </c>
      <c r="BC6" s="21">
        <f t="shared" si="6"/>
        <v>59.4</v>
      </c>
      <c r="BD6" s="21">
        <f t="shared" si="6"/>
        <v>68.27</v>
      </c>
      <c r="BE6" s="20" t="str">
        <f>IF(BE7="","",IF(BE7="-","【-】","【"&amp;SUBSTITUTE(TEXT(BE7,"#,##0.00"),"-","△")&amp;"】"))</f>
        <v>【73.44】</v>
      </c>
      <c r="BF6" s="21" t="str">
        <f>IF(BF7="",NA(),BF7)</f>
        <v>-</v>
      </c>
      <c r="BG6" s="21" t="str">
        <f t="shared" ref="BG6:BO6" si="7">IF(BG7="",NA(),BG7)</f>
        <v>-</v>
      </c>
      <c r="BH6" s="21">
        <f t="shared" si="7"/>
        <v>319.39</v>
      </c>
      <c r="BI6" s="21">
        <f t="shared" si="7"/>
        <v>348.15</v>
      </c>
      <c r="BJ6" s="21">
        <f t="shared" si="7"/>
        <v>242.23</v>
      </c>
      <c r="BK6" s="21" t="str">
        <f t="shared" si="7"/>
        <v>-</v>
      </c>
      <c r="BL6" s="21" t="str">
        <f t="shared" si="7"/>
        <v>-</v>
      </c>
      <c r="BM6" s="21">
        <f t="shared" si="7"/>
        <v>789.08</v>
      </c>
      <c r="BN6" s="21">
        <f t="shared" si="7"/>
        <v>747.84</v>
      </c>
      <c r="BO6" s="21">
        <f t="shared" si="7"/>
        <v>804.98</v>
      </c>
      <c r="BP6" s="20" t="str">
        <f>IF(BP7="","",IF(BP7="-","【-】","【"&amp;SUBSTITUTE(TEXT(BP7,"#,##0.00"),"-","△")&amp;"】"))</f>
        <v>【652.82】</v>
      </c>
      <c r="BQ6" s="21" t="str">
        <f>IF(BQ7="",NA(),BQ7)</f>
        <v>-</v>
      </c>
      <c r="BR6" s="21" t="str">
        <f t="shared" ref="BR6:BZ6" si="8">IF(BR7="",NA(),BR7)</f>
        <v>-</v>
      </c>
      <c r="BS6" s="21">
        <f t="shared" si="8"/>
        <v>88.78</v>
      </c>
      <c r="BT6" s="21">
        <f t="shared" si="8"/>
        <v>89.3</v>
      </c>
      <c r="BU6" s="21">
        <f t="shared" si="8"/>
        <v>92.28</v>
      </c>
      <c r="BV6" s="21" t="str">
        <f t="shared" si="8"/>
        <v>-</v>
      </c>
      <c r="BW6" s="21" t="str">
        <f t="shared" si="8"/>
        <v>-</v>
      </c>
      <c r="BX6" s="21">
        <f t="shared" si="8"/>
        <v>88.25</v>
      </c>
      <c r="BY6" s="21">
        <f t="shared" si="8"/>
        <v>90.17</v>
      </c>
      <c r="BZ6" s="21">
        <f t="shared" si="8"/>
        <v>88.71</v>
      </c>
      <c r="CA6" s="20" t="str">
        <f>IF(CA7="","",IF(CA7="-","【-】","【"&amp;SUBSTITUTE(TEXT(CA7,"#,##0.00"),"-","△")&amp;"】"))</f>
        <v>【97.61】</v>
      </c>
      <c r="CB6" s="21" t="str">
        <f>IF(CB7="",NA(),CB7)</f>
        <v>-</v>
      </c>
      <c r="CC6" s="21" t="str">
        <f t="shared" ref="CC6:CK6" si="9">IF(CC7="",NA(),CC7)</f>
        <v>-</v>
      </c>
      <c r="CD6" s="21">
        <f t="shared" si="9"/>
        <v>204.37</v>
      </c>
      <c r="CE6" s="21">
        <f t="shared" si="9"/>
        <v>203.19</v>
      </c>
      <c r="CF6" s="21">
        <f t="shared" si="9"/>
        <v>197.14</v>
      </c>
      <c r="CG6" s="21" t="str">
        <f t="shared" si="9"/>
        <v>-</v>
      </c>
      <c r="CH6" s="21" t="str">
        <f t="shared" si="9"/>
        <v>-</v>
      </c>
      <c r="CI6" s="21">
        <f t="shared" si="9"/>
        <v>176.37</v>
      </c>
      <c r="CJ6" s="21">
        <f t="shared" si="9"/>
        <v>173.17</v>
      </c>
      <c r="CK6" s="21">
        <f t="shared" si="9"/>
        <v>174.8</v>
      </c>
      <c r="CL6" s="20" t="str">
        <f>IF(CL7="","",IF(CL7="-","【-】","【"&amp;SUBSTITUTE(TEXT(CL7,"#,##0.00"),"-","△")&amp;"】"))</f>
        <v>【138.29】</v>
      </c>
      <c r="CM6" s="21" t="str">
        <f>IF(CM7="",NA(),CM7)</f>
        <v>-</v>
      </c>
      <c r="CN6" s="21" t="str">
        <f t="shared" ref="CN6:CV6" si="10">IF(CN7="",NA(),CN7)</f>
        <v>-</v>
      </c>
      <c r="CO6" s="21">
        <f t="shared" si="10"/>
        <v>48.49</v>
      </c>
      <c r="CP6" s="21">
        <f t="shared" si="10"/>
        <v>58.15</v>
      </c>
      <c r="CQ6" s="21">
        <f t="shared" si="10"/>
        <v>58.07</v>
      </c>
      <c r="CR6" s="21" t="str">
        <f t="shared" si="10"/>
        <v>-</v>
      </c>
      <c r="CS6" s="21" t="str">
        <f t="shared" si="10"/>
        <v>-</v>
      </c>
      <c r="CT6" s="21">
        <f t="shared" si="10"/>
        <v>56.72</v>
      </c>
      <c r="CU6" s="21">
        <f t="shared" si="10"/>
        <v>56.43</v>
      </c>
      <c r="CV6" s="21">
        <f t="shared" si="10"/>
        <v>55.82</v>
      </c>
      <c r="CW6" s="20" t="str">
        <f>IF(CW7="","",IF(CW7="-","【-】","【"&amp;SUBSTITUTE(TEXT(CW7,"#,##0.00"),"-","△")&amp;"】"))</f>
        <v>【59.10】</v>
      </c>
      <c r="CX6" s="21" t="str">
        <f>IF(CX7="",NA(),CX7)</f>
        <v>-</v>
      </c>
      <c r="CY6" s="21" t="str">
        <f t="shared" ref="CY6:DG6" si="11">IF(CY7="",NA(),CY7)</f>
        <v>-</v>
      </c>
      <c r="CZ6" s="21">
        <f t="shared" si="11"/>
        <v>92.01</v>
      </c>
      <c r="DA6" s="21">
        <f t="shared" si="11"/>
        <v>92.65</v>
      </c>
      <c r="DB6" s="21">
        <f t="shared" si="11"/>
        <v>93.04</v>
      </c>
      <c r="DC6" s="21" t="str">
        <f t="shared" si="11"/>
        <v>-</v>
      </c>
      <c r="DD6" s="21" t="str">
        <f t="shared" si="11"/>
        <v>-</v>
      </c>
      <c r="DE6" s="21">
        <f t="shared" si="11"/>
        <v>90.72</v>
      </c>
      <c r="DF6" s="21">
        <f t="shared" si="11"/>
        <v>91.07</v>
      </c>
      <c r="DG6" s="21">
        <f t="shared" si="11"/>
        <v>90.67</v>
      </c>
      <c r="DH6" s="20" t="str">
        <f>IF(DH7="","",IF(DH7="-","【-】","【"&amp;SUBSTITUTE(TEXT(DH7,"#,##0.00"),"-","△")&amp;"】"))</f>
        <v>【95.82】</v>
      </c>
      <c r="DI6" s="21" t="str">
        <f>IF(DI7="",NA(),DI7)</f>
        <v>-</v>
      </c>
      <c r="DJ6" s="21" t="str">
        <f t="shared" ref="DJ6:DR6" si="12">IF(DJ7="",NA(),DJ7)</f>
        <v>-</v>
      </c>
      <c r="DK6" s="21">
        <f t="shared" si="12"/>
        <v>6.4</v>
      </c>
      <c r="DL6" s="21">
        <f t="shared" si="12"/>
        <v>11.01</v>
      </c>
      <c r="DM6" s="21">
        <f t="shared" si="12"/>
        <v>15.49</v>
      </c>
      <c r="DN6" s="21" t="str">
        <f t="shared" si="12"/>
        <v>-</v>
      </c>
      <c r="DO6" s="21" t="str">
        <f t="shared" si="12"/>
        <v>-</v>
      </c>
      <c r="DP6" s="21">
        <f t="shared" si="12"/>
        <v>20.78</v>
      </c>
      <c r="DQ6" s="21">
        <f t="shared" si="12"/>
        <v>23.54</v>
      </c>
      <c r="DR6" s="21">
        <f t="shared" si="12"/>
        <v>25.86</v>
      </c>
      <c r="DS6" s="20" t="str">
        <f>IF(DS7="","",IF(DS7="-","【-】","【"&amp;SUBSTITUTE(TEXT(DS7,"#,##0.00"),"-","△")&amp;"】"))</f>
        <v>【39.74】</v>
      </c>
      <c r="DT6" s="21" t="str">
        <f>IF(DT7="",NA(),DT7)</f>
        <v>-</v>
      </c>
      <c r="DU6" s="21" t="str">
        <f t="shared" ref="DU6:EC6" si="13">IF(DU7="",NA(),DU7)</f>
        <v>-</v>
      </c>
      <c r="DV6" s="21">
        <f t="shared" si="13"/>
        <v>1.21</v>
      </c>
      <c r="DW6" s="21">
        <f t="shared" si="13"/>
        <v>1.18</v>
      </c>
      <c r="DX6" s="21">
        <f t="shared" si="13"/>
        <v>1.1299999999999999</v>
      </c>
      <c r="DY6" s="21" t="str">
        <f t="shared" si="13"/>
        <v>-</v>
      </c>
      <c r="DZ6" s="21" t="str">
        <f t="shared" si="13"/>
        <v>-</v>
      </c>
      <c r="EA6" s="21">
        <f t="shared" si="13"/>
        <v>1.34</v>
      </c>
      <c r="EB6" s="21">
        <f t="shared" si="13"/>
        <v>1.5</v>
      </c>
      <c r="EC6" s="21">
        <f t="shared" si="13"/>
        <v>1.4</v>
      </c>
      <c r="ED6" s="20" t="str">
        <f>IF(ED7="","",IF(ED7="-","【-】","【"&amp;SUBSTITUTE(TEXT(ED7,"#,##0.00"),"-","△")&amp;"】"))</f>
        <v>【7.62】</v>
      </c>
      <c r="EE6" s="21" t="str">
        <f>IF(EE7="",NA(),EE7)</f>
        <v>-</v>
      </c>
      <c r="EF6" s="21" t="str">
        <f t="shared" ref="EF6:EN6" si="14">IF(EF7="",NA(),EF7)</f>
        <v>-</v>
      </c>
      <c r="EG6" s="21">
        <f t="shared" si="14"/>
        <v>0.03</v>
      </c>
      <c r="EH6" s="20">
        <f t="shared" si="14"/>
        <v>0</v>
      </c>
      <c r="EI6" s="20">
        <f t="shared" si="14"/>
        <v>0</v>
      </c>
      <c r="EJ6" s="21" t="str">
        <f t="shared" si="14"/>
        <v>-</v>
      </c>
      <c r="EK6" s="21" t="str">
        <f t="shared" si="14"/>
        <v>-</v>
      </c>
      <c r="EL6" s="21">
        <f t="shared" si="14"/>
        <v>0.15</v>
      </c>
      <c r="EM6" s="21">
        <f t="shared" si="14"/>
        <v>0.15</v>
      </c>
      <c r="EN6" s="21">
        <f t="shared" si="14"/>
        <v>0.12</v>
      </c>
      <c r="EO6" s="20" t="str">
        <f>IF(EO7="","",IF(EO7="-","【-】","【"&amp;SUBSTITUTE(TEXT(EO7,"#,##0.00"),"-","△")&amp;"】"))</f>
        <v>【0.23】</v>
      </c>
    </row>
    <row r="7" spans="1:148" s="22" customFormat="1" x14ac:dyDescent="0.15">
      <c r="A7" s="14"/>
      <c r="B7" s="23">
        <v>2022</v>
      </c>
      <c r="C7" s="23">
        <v>432059</v>
      </c>
      <c r="D7" s="23">
        <v>46</v>
      </c>
      <c r="E7" s="23">
        <v>17</v>
      </c>
      <c r="F7" s="23">
        <v>1</v>
      </c>
      <c r="G7" s="23">
        <v>0</v>
      </c>
      <c r="H7" s="23" t="s">
        <v>95</v>
      </c>
      <c r="I7" s="23" t="s">
        <v>96</v>
      </c>
      <c r="J7" s="23" t="s">
        <v>97</v>
      </c>
      <c r="K7" s="23" t="s">
        <v>98</v>
      </c>
      <c r="L7" s="23" t="s">
        <v>99</v>
      </c>
      <c r="M7" s="23" t="s">
        <v>100</v>
      </c>
      <c r="N7" s="24" t="s">
        <v>101</v>
      </c>
      <c r="O7" s="24">
        <v>77.38</v>
      </c>
      <c r="P7" s="24">
        <v>53.31</v>
      </c>
      <c r="Q7" s="24">
        <v>88.38</v>
      </c>
      <c r="R7" s="24">
        <v>3510</v>
      </c>
      <c r="S7" s="24">
        <v>22709</v>
      </c>
      <c r="T7" s="24">
        <v>163.29</v>
      </c>
      <c r="U7" s="24">
        <v>139.07</v>
      </c>
      <c r="V7" s="24">
        <v>11967</v>
      </c>
      <c r="W7" s="24">
        <v>3.57</v>
      </c>
      <c r="X7" s="24">
        <v>3352.1</v>
      </c>
      <c r="Y7" s="24" t="s">
        <v>101</v>
      </c>
      <c r="Z7" s="24" t="s">
        <v>101</v>
      </c>
      <c r="AA7" s="24">
        <v>101.7</v>
      </c>
      <c r="AB7" s="24">
        <v>100.17</v>
      </c>
      <c r="AC7" s="24">
        <v>98.47</v>
      </c>
      <c r="AD7" s="24" t="s">
        <v>101</v>
      </c>
      <c r="AE7" s="24" t="s">
        <v>101</v>
      </c>
      <c r="AF7" s="24">
        <v>106.5</v>
      </c>
      <c r="AG7" s="24">
        <v>106.22</v>
      </c>
      <c r="AH7" s="24">
        <v>107.01</v>
      </c>
      <c r="AI7" s="24">
        <v>106.11</v>
      </c>
      <c r="AJ7" s="24" t="s">
        <v>101</v>
      </c>
      <c r="AK7" s="24" t="s">
        <v>101</v>
      </c>
      <c r="AL7" s="24">
        <v>0</v>
      </c>
      <c r="AM7" s="24">
        <v>0</v>
      </c>
      <c r="AN7" s="24">
        <v>0</v>
      </c>
      <c r="AO7" s="24" t="s">
        <v>101</v>
      </c>
      <c r="AP7" s="24" t="s">
        <v>101</v>
      </c>
      <c r="AQ7" s="24">
        <v>18.36</v>
      </c>
      <c r="AR7" s="24">
        <v>18.010000000000002</v>
      </c>
      <c r="AS7" s="24">
        <v>23.86</v>
      </c>
      <c r="AT7" s="24">
        <v>3.15</v>
      </c>
      <c r="AU7" s="24" t="s">
        <v>101</v>
      </c>
      <c r="AV7" s="24" t="s">
        <v>101</v>
      </c>
      <c r="AW7" s="24">
        <v>13.76</v>
      </c>
      <c r="AX7" s="24">
        <v>38.28</v>
      </c>
      <c r="AY7" s="24">
        <v>23.33</v>
      </c>
      <c r="AZ7" s="24" t="s">
        <v>101</v>
      </c>
      <c r="BA7" s="24" t="s">
        <v>101</v>
      </c>
      <c r="BB7" s="24">
        <v>55.6</v>
      </c>
      <c r="BC7" s="24">
        <v>59.4</v>
      </c>
      <c r="BD7" s="24">
        <v>68.27</v>
      </c>
      <c r="BE7" s="24">
        <v>73.44</v>
      </c>
      <c r="BF7" s="24" t="s">
        <v>101</v>
      </c>
      <c r="BG7" s="24" t="s">
        <v>101</v>
      </c>
      <c r="BH7" s="24">
        <v>319.39</v>
      </c>
      <c r="BI7" s="24">
        <v>348.15</v>
      </c>
      <c r="BJ7" s="24">
        <v>242.23</v>
      </c>
      <c r="BK7" s="24" t="s">
        <v>101</v>
      </c>
      <c r="BL7" s="24" t="s">
        <v>101</v>
      </c>
      <c r="BM7" s="24">
        <v>789.08</v>
      </c>
      <c r="BN7" s="24">
        <v>747.84</v>
      </c>
      <c r="BO7" s="24">
        <v>804.98</v>
      </c>
      <c r="BP7" s="24">
        <v>652.82000000000005</v>
      </c>
      <c r="BQ7" s="24" t="s">
        <v>101</v>
      </c>
      <c r="BR7" s="24" t="s">
        <v>101</v>
      </c>
      <c r="BS7" s="24">
        <v>88.78</v>
      </c>
      <c r="BT7" s="24">
        <v>89.3</v>
      </c>
      <c r="BU7" s="24">
        <v>92.28</v>
      </c>
      <c r="BV7" s="24" t="s">
        <v>101</v>
      </c>
      <c r="BW7" s="24" t="s">
        <v>101</v>
      </c>
      <c r="BX7" s="24">
        <v>88.25</v>
      </c>
      <c r="BY7" s="24">
        <v>90.17</v>
      </c>
      <c r="BZ7" s="24">
        <v>88.71</v>
      </c>
      <c r="CA7" s="24">
        <v>97.61</v>
      </c>
      <c r="CB7" s="24" t="s">
        <v>101</v>
      </c>
      <c r="CC7" s="24" t="s">
        <v>101</v>
      </c>
      <c r="CD7" s="24">
        <v>204.37</v>
      </c>
      <c r="CE7" s="24">
        <v>203.19</v>
      </c>
      <c r="CF7" s="24">
        <v>197.14</v>
      </c>
      <c r="CG7" s="24" t="s">
        <v>101</v>
      </c>
      <c r="CH7" s="24" t="s">
        <v>101</v>
      </c>
      <c r="CI7" s="24">
        <v>176.37</v>
      </c>
      <c r="CJ7" s="24">
        <v>173.17</v>
      </c>
      <c r="CK7" s="24">
        <v>174.8</v>
      </c>
      <c r="CL7" s="24">
        <v>138.29</v>
      </c>
      <c r="CM7" s="24" t="s">
        <v>101</v>
      </c>
      <c r="CN7" s="24" t="s">
        <v>101</v>
      </c>
      <c r="CO7" s="24">
        <v>48.49</v>
      </c>
      <c r="CP7" s="24">
        <v>58.15</v>
      </c>
      <c r="CQ7" s="24">
        <v>58.07</v>
      </c>
      <c r="CR7" s="24" t="s">
        <v>101</v>
      </c>
      <c r="CS7" s="24" t="s">
        <v>101</v>
      </c>
      <c r="CT7" s="24">
        <v>56.72</v>
      </c>
      <c r="CU7" s="24">
        <v>56.43</v>
      </c>
      <c r="CV7" s="24">
        <v>55.82</v>
      </c>
      <c r="CW7" s="24">
        <v>59.1</v>
      </c>
      <c r="CX7" s="24" t="s">
        <v>101</v>
      </c>
      <c r="CY7" s="24" t="s">
        <v>101</v>
      </c>
      <c r="CZ7" s="24">
        <v>92.01</v>
      </c>
      <c r="DA7" s="24">
        <v>92.65</v>
      </c>
      <c r="DB7" s="24">
        <v>93.04</v>
      </c>
      <c r="DC7" s="24" t="s">
        <v>101</v>
      </c>
      <c r="DD7" s="24" t="s">
        <v>101</v>
      </c>
      <c r="DE7" s="24">
        <v>90.72</v>
      </c>
      <c r="DF7" s="24">
        <v>91.07</v>
      </c>
      <c r="DG7" s="24">
        <v>90.67</v>
      </c>
      <c r="DH7" s="24">
        <v>95.82</v>
      </c>
      <c r="DI7" s="24" t="s">
        <v>101</v>
      </c>
      <c r="DJ7" s="24" t="s">
        <v>101</v>
      </c>
      <c r="DK7" s="24">
        <v>6.4</v>
      </c>
      <c r="DL7" s="24">
        <v>11.01</v>
      </c>
      <c r="DM7" s="24">
        <v>15.49</v>
      </c>
      <c r="DN7" s="24" t="s">
        <v>101</v>
      </c>
      <c r="DO7" s="24" t="s">
        <v>101</v>
      </c>
      <c r="DP7" s="24">
        <v>20.78</v>
      </c>
      <c r="DQ7" s="24">
        <v>23.54</v>
      </c>
      <c r="DR7" s="24">
        <v>25.86</v>
      </c>
      <c r="DS7" s="24">
        <v>39.74</v>
      </c>
      <c r="DT7" s="24" t="s">
        <v>101</v>
      </c>
      <c r="DU7" s="24" t="s">
        <v>101</v>
      </c>
      <c r="DV7" s="24">
        <v>1.21</v>
      </c>
      <c r="DW7" s="24">
        <v>1.18</v>
      </c>
      <c r="DX7" s="24">
        <v>1.1299999999999999</v>
      </c>
      <c r="DY7" s="24" t="s">
        <v>101</v>
      </c>
      <c r="DZ7" s="24" t="s">
        <v>101</v>
      </c>
      <c r="EA7" s="24">
        <v>1.34</v>
      </c>
      <c r="EB7" s="24">
        <v>1.5</v>
      </c>
      <c r="EC7" s="24">
        <v>1.4</v>
      </c>
      <c r="ED7" s="24">
        <v>7.62</v>
      </c>
      <c r="EE7" s="24" t="s">
        <v>101</v>
      </c>
      <c r="EF7" s="24" t="s">
        <v>101</v>
      </c>
      <c r="EG7" s="24">
        <v>0.03</v>
      </c>
      <c r="EH7" s="24">
        <v>0</v>
      </c>
      <c r="EI7" s="24">
        <v>0</v>
      </c>
      <c r="EJ7" s="24" t="s">
        <v>101</v>
      </c>
      <c r="EK7" s="24" t="s">
        <v>101</v>
      </c>
      <c r="EL7" s="24">
        <v>0.15</v>
      </c>
      <c r="EM7" s="24">
        <v>0.15</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m2139</cp:lastModifiedBy>
  <cp:lastPrinted>2024-01-25T01:49:57Z</cp:lastPrinted>
  <dcterms:created xsi:type="dcterms:W3CDTF">2023-12-12T00:51:57Z</dcterms:created>
  <dcterms:modified xsi:type="dcterms:W3CDTF">2024-01-25T01:56:55Z</dcterms:modified>
  <cp:category/>
</cp:coreProperties>
</file>