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192.168.2.238\share\21課共通：各種回答、通知文書等\R5\照会\県\33 ★公営企業に係る経営比較分析表（令和４年度決算）の分析等について\各会計から\2005下水道修正分\"/>
    </mc:Choice>
  </mc:AlternateContent>
  <xr:revisionPtr revIDLastSave="0" documentId="13_ncr:1_{5BE97915-9822-4D94-A785-D722B25BEFB8}" xr6:coauthVersionLast="47" xr6:coauthVersionMax="47" xr10:uidLastSave="{00000000-0000-0000-0000-000000000000}"/>
  <workbookProtection workbookAlgorithmName="SHA-512" workbookHashValue="VqyaNNJnbmcDLxKZ64Xboc/J3CU0MBg7uJp8JpEw0cjjQha0ZsPOKU/0TKFaqIwQFm57tYDAfButvt0bblXrRQ==" workbookSaltValue="15swg/4gzagUCyqHs99KD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R6" i="5"/>
  <c r="AD10" i="4" s="1"/>
  <c r="Q6" i="5"/>
  <c r="P6" i="5"/>
  <c r="O6" i="5"/>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G85" i="4"/>
  <c r="BB10" i="4"/>
  <c r="W10" i="4"/>
  <c r="P10" i="4"/>
  <c r="I10" i="4"/>
  <c r="BB8" i="4"/>
  <c r="AT8" i="4"/>
  <c r="AL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<sst xmlns="http://schemas.openxmlformats.org/spreadsheetml/2006/main" count="231" uniqueCount="117">
  <si>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</si>
  <si>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</si>
  <si>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</si>
  <si>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</si>
  <si>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</si>
  <si>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</si>
  <si>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</si>
  <si>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</si>
  <si>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</si>
  <si>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</si>
  <si>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</si>
  <si>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</si>
  <si>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</si>
  <si>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</si>
  <si>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</si>
  <si>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</si>
  <si>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</si>
  <si>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</si>
  <si>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</si>
  <si>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</si>
  <si>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</si>
  <si>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</si>
  <si>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</si>
  <si>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</si>
  <si>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</si>
  <si>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</si>
  <si>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</si>
  <si>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</si>
  <si>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</si>
  <si>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</si>
  <si>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</si>
  <si>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</si>
  <si>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</si>
  <si>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</si>
  <si>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</si>
  <si>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</si>
  <si>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</si>
  <si>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</si>
  <si>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</si>
  <si>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</si>
  <si>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</si>
  <si>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</si>
  <si>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</si>
  <si>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</si>
  <si>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</si>
  <si>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</si>
  <si>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</si>
  <si>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</si>
  <si>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</si>
  <si>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</si>
  <si>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</si>
  <si>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</si>
  <si>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</si>
  <si>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</si>
  <si>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</si>
  <si>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</si>
  <si>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</si>
  <si>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</si>
  <si>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</si>
  <si>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</si>
  <si>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</si>
  <si>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</si>
  <si>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</si>
  <si>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</si>
  <si>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</si>
  <si>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</si>
  <si>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</si>
  <si>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</si>
  <si>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</si>
  <si>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</si>
  <si>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</si>
  <si>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</si>
  <si>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</si>
  <si>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</si>
  <si>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</si>
  <si>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</si>
  <si>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</si>
  <si>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</si>
  <si>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</si>
  <si>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</si>
  <si>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</si>
  <si>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</si>
  <si>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</si>
  <si>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</si>
  <si>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</si>
  <si>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</si>
  <si>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</si>
  <si>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</si>
  <si>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</si>
  <si>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</si>
  <si>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</si>
  <si>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</si>
  <si>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</si>
  <si>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</si>
  <si>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</si>
  <si>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</si>
  <si>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荒尾市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</si>
  <si>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</si>
  <si>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</si>
  <si>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</si>
  <si>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</si>
  <si>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</si>
  <si>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</si>
  <si>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</si>
  <si>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</si>
  <si>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</si>
  <si>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</si>
  <si>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</si>
  <si>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</si>
  <si>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</si>
  <si>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</si>
  <si>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</si>
  <si>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</si>
  <si>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</si>
  <si>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今後は建設から維持管理へ移行するため、経年劣化の進む下水道施設の改築更新費用や、その財源となる企業債償還金が増加する見込みである。
　また、浄水場や雨水ポンプ場など維持管理委託費等の固定的経費も増加傾向にある。
　本市の公共下水道事業は、現時点においては黒字を計上しているが、人口減少・節水傾向に伴う使用料収入の減少や施設の維持管理及び改築更新に要する経費の増大により、経営を取り巻く環境はますます厳しくなっていくことが予測される。このような状況においても事業を継続していくために、ストックマネジメント計画に基づいた施設の維持管理及び改築更新を行い経費削減に努めると共に、下水道使用料改定も念頭に置き、中長期的展開に立った経営基盤の強化に取り組む必要がある。</t>
    <rPh sb="1" eb="3">
      <t>コンゴ</t>
    </rPh>
    <rPh sb="4" eb="6">
      <t>ケンセツ</t>
    </rPh>
    <rPh sb="8" eb="12">
      <t>イジカンリ</t>
    </rPh>
    <rPh sb="13" eb="15">
      <t>イコウ</t>
    </rPh>
    <rPh sb="20" eb="24">
      <t>ケイネンレッカ</t>
    </rPh>
    <rPh sb="25" eb="26">
      <t>スス</t>
    </rPh>
    <rPh sb="27" eb="32">
      <t>ゲスイドウシセツ</t>
    </rPh>
    <rPh sb="33" eb="40">
      <t>カイチクコウシ</t>
    </rPh>
    <rPh sb="43" eb="45">
      <t>ザイゲン</t>
    </rPh>
    <rPh sb="48" eb="54">
      <t>キギョウサイショウカンキン</t>
    </rPh>
    <rPh sb="55" eb="57">
      <t>ゾウカ</t>
    </rPh>
    <rPh sb="59" eb="61">
      <t>ミコ</t>
    </rPh>
    <rPh sb="71" eb="74">
      <t>ジョウスイジョウ</t>
    </rPh>
    <rPh sb="75" eb="77">
      <t>ウスイ</t>
    </rPh>
    <rPh sb="80" eb="81">
      <t>ジョウ</t>
    </rPh>
    <rPh sb="83" eb="90">
      <t>イジカンリイタクヒ</t>
    </rPh>
    <rPh sb="90" eb="91">
      <t>トウ</t>
    </rPh>
    <rPh sb="92" eb="97">
      <t>コテイテキケイヒ</t>
    </rPh>
    <rPh sb="98" eb="102">
      <t>ゾウカケイコウ</t>
    </rPh>
    <rPh sb="108" eb="110">
      <t>ホンシ</t>
    </rPh>
    <rPh sb="111" eb="118">
      <t>コウキョウゲスイドウジギョウ</t>
    </rPh>
    <rPh sb="120" eb="123">
      <t>ゲンジテン</t>
    </rPh>
    <rPh sb="128" eb="130">
      <t>クロジ</t>
    </rPh>
    <rPh sb="131" eb="133">
      <t>ケイジョウ</t>
    </rPh>
    <rPh sb="139" eb="143">
      <t>ジンコウゲンショウ</t>
    </rPh>
    <rPh sb="144" eb="148">
      <t>セッスイケイコウ</t>
    </rPh>
    <rPh sb="149" eb="150">
      <t>トモナ</t>
    </rPh>
    <rPh sb="151" eb="156">
      <t>シヨウリョウシュウニュウ</t>
    </rPh>
    <rPh sb="157" eb="159">
      <t>ゲンショウ</t>
    </rPh>
    <rPh sb="160" eb="162">
      <t>シセツ</t>
    </rPh>
    <rPh sb="163" eb="167">
      <t>イジカンリ</t>
    </rPh>
    <rPh sb="167" eb="168">
      <t>オヨ</t>
    </rPh>
    <rPh sb="169" eb="173">
      <t>カイチクコウシン</t>
    </rPh>
    <rPh sb="174" eb="175">
      <t>ヨウ</t>
    </rPh>
    <rPh sb="177" eb="179">
      <t>ケイヒ</t>
    </rPh>
    <rPh sb="180" eb="182">
      <t>ゾウダイ</t>
    </rPh>
    <rPh sb="186" eb="188">
      <t>ケイエイ</t>
    </rPh>
    <rPh sb="189" eb="190">
      <t>ト</t>
    </rPh>
    <rPh sb="191" eb="192">
      <t>マ</t>
    </rPh>
    <rPh sb="193" eb="195">
      <t>カンキョウ</t>
    </rPh>
    <rPh sb="200" eb="201">
      <t>キビ</t>
    </rPh>
    <rPh sb="211" eb="213">
      <t>ヨソク</t>
    </rPh>
    <rPh sb="222" eb="224">
      <t>ジョウキョウ</t>
    </rPh>
    <rPh sb="229" eb="231">
      <t>ジギョウ</t>
    </rPh>
    <rPh sb="232" eb="234">
      <t>ケイゾク</t>
    </rPh>
    <rPh sb="252" eb="254">
      <t>ケイカク</t>
    </rPh>
    <rPh sb="255" eb="256">
      <t>モト</t>
    </rPh>
    <rPh sb="273" eb="274">
      <t>オコナ</t>
    </rPh>
    <rPh sb="275" eb="279">
      <t>ケイヒサクゲン</t>
    </rPh>
    <rPh sb="280" eb="281">
      <t>ツト</t>
    </rPh>
    <rPh sb="284" eb="285">
      <t>トモ</t>
    </rPh>
    <rPh sb="287" eb="295">
      <t>ゲスイドウシヨウリョウカイテイ</t>
    </rPh>
    <rPh sb="296" eb="298">
      <t>ネントウ</t>
    </rPh>
    <rPh sb="299" eb="300">
      <t>オ</t>
    </rPh>
    <phoneticPr fontId="4"/>
  </si>
  <si>
    <t>　「有形固定資産減価償却率」は類似団体と比較してやや高い水準となっている。汚水処理施設及び雨水ポンプ場施設の機械・電気設備において、耐用年数を経過したものがある。
　施設全体の健全度や重要度を考慮した点検やストックマネジメント計画に基づき、計画的かつ効率的に維持修繕・改築などを行っていく。
　また、「管渠老朽化率」については、昭和48年に下水道の供用を開始しており、令和5年度以降に法定耐用年数の50年を超えてくるため、今後は管路の調査を進める必要が出てくる。</t>
    <rPh sb="8" eb="13">
      <t>ゲンカショウキャクリツ</t>
    </rPh>
    <rPh sb="15" eb="17">
      <t>ルイジ</t>
    </rPh>
    <rPh sb="17" eb="19">
      <t>ダンタイ</t>
    </rPh>
    <rPh sb="20" eb="22">
      <t>ヒカク</t>
    </rPh>
    <rPh sb="26" eb="27">
      <t>タカ</t>
    </rPh>
    <rPh sb="28" eb="30">
      <t>スイジュン</t>
    </rPh>
    <rPh sb="37" eb="39">
      <t>オスイ</t>
    </rPh>
    <rPh sb="39" eb="41">
      <t>ショリ</t>
    </rPh>
    <rPh sb="41" eb="43">
      <t>シセツ</t>
    </rPh>
    <rPh sb="43" eb="44">
      <t>オヨ</t>
    </rPh>
    <rPh sb="45" eb="47">
      <t>ウスイ</t>
    </rPh>
    <rPh sb="50" eb="51">
      <t>ジョウ</t>
    </rPh>
    <rPh sb="51" eb="53">
      <t>シセツ</t>
    </rPh>
    <rPh sb="54" eb="56">
      <t>キカイ</t>
    </rPh>
    <rPh sb="57" eb="59">
      <t>デンキ</t>
    </rPh>
    <rPh sb="59" eb="61">
      <t>セツビ</t>
    </rPh>
    <rPh sb="66" eb="68">
      <t>タイヨウ</t>
    </rPh>
    <rPh sb="68" eb="70">
      <t>ネンスウ</t>
    </rPh>
    <rPh sb="71" eb="73">
      <t>ケイカ</t>
    </rPh>
    <rPh sb="83" eb="87">
      <t>シセツゼンタイ</t>
    </rPh>
    <rPh sb="88" eb="91">
      <t>ケンゼンド</t>
    </rPh>
    <rPh sb="92" eb="95">
      <t>ジュウヨウド</t>
    </rPh>
    <rPh sb="96" eb="98">
      <t>コウリョ</t>
    </rPh>
    <rPh sb="100" eb="102">
      <t>テンケン</t>
    </rPh>
    <rPh sb="113" eb="115">
      <t>ケイカク</t>
    </rPh>
    <rPh sb="116" eb="117">
      <t>モト</t>
    </rPh>
    <rPh sb="129" eb="133">
      <t>イジシュウゼン</t>
    </rPh>
    <rPh sb="134" eb="136">
      <t>カイチク</t>
    </rPh>
    <rPh sb="139" eb="140">
      <t>オコナ</t>
    </rPh>
    <rPh sb="151" eb="153">
      <t>カンキョ</t>
    </rPh>
    <rPh sb="153" eb="157">
      <t>ロウキュウカリツ</t>
    </rPh>
    <rPh sb="164" eb="166">
      <t>ショウワ</t>
    </rPh>
    <rPh sb="168" eb="169">
      <t>ネン</t>
    </rPh>
    <rPh sb="170" eb="173">
      <t>ゲスイドウ</t>
    </rPh>
    <rPh sb="174" eb="176">
      <t>キョウヨウ</t>
    </rPh>
    <rPh sb="177" eb="179">
      <t>カイシ</t>
    </rPh>
    <rPh sb="184" eb="186">
      <t>レイワ</t>
    </rPh>
    <rPh sb="187" eb="189">
      <t>ネンド</t>
    </rPh>
    <rPh sb="189" eb="191">
      <t>イコウ</t>
    </rPh>
    <rPh sb="192" eb="198">
      <t>ホウテイタイヨウネンスウ</t>
    </rPh>
    <rPh sb="201" eb="202">
      <t>ネン</t>
    </rPh>
    <rPh sb="203" eb="204">
      <t>コ</t>
    </rPh>
    <rPh sb="211" eb="213">
      <t>コンゴ</t>
    </rPh>
    <rPh sb="214" eb="216">
      <t>カンロ</t>
    </rPh>
    <rPh sb="217" eb="219">
      <t>チョウサ</t>
    </rPh>
    <rPh sb="220" eb="221">
      <t>スス</t>
    </rPh>
    <rPh sb="223" eb="225">
      <t>ヒツヨウ</t>
    </rPh>
    <rPh sb="226" eb="227">
      <t>デ</t>
    </rPh>
    <phoneticPr fontId="4"/>
  </si>
  <si>
    <t xml:space="preserve">　単年度収支は黒字で推移し、「経常収支比率」は100％を超えているが、令和3年度より浄水場やポンプ場の運転管理業務委託の見直しを行い、包括レベル３の対応を行ったことや、電気料及び資材の高騰により費用が増加しため経常収支比率は減少している。また「流動比率」は100％を下回っており、類似団体と比較しても低い水準となっている。
　企業債償還金が多額であることに加え、主な流動資産である現金預金が少ないため、1年以内に支払わなければならない負債を賄えておらず、資金繰りが大変厳しい状況である。
　今後は、支払い能力を高めるための経営基盤強化に努めていく必要があり、令和5年12月に策定した荒尾市下水道事業経営戦略（フォローアップ版）に則り、健全な経営維持に努めるとともに、適正な下水道使用料について検討を始める。また、使用料収入の基である「水洗化率」が、90.84％と類似団体に比べて低い水準となっていることから、未水洗化世帯への水洗化の促進及び啓発を継続的に行うことで、有収量及び使用料収入の確保に努める。
　「施設利用率」については、類似団体と比較して低い水準となっている。汚水処理水量の減少に伴い、晴天時一日平均処理水量が減少したことが要因と考えられる。
　桜山処理区と大島処理区との統合を行い、施設の改築更新費や維持管理等のコスト縮減を図る。
</t>
    <rPh sb="35" eb="37">
      <t>レイワ</t>
    </rPh>
    <rPh sb="38" eb="40">
      <t>ネンド</t>
    </rPh>
    <rPh sb="42" eb="45">
      <t>ジョウスイジョウ</t>
    </rPh>
    <rPh sb="49" eb="50">
      <t>ジョウ</t>
    </rPh>
    <rPh sb="51" eb="57">
      <t>ウンテンカンリギョウム</t>
    </rPh>
    <rPh sb="87" eb="88">
      <t>オヨ</t>
    </rPh>
    <rPh sb="112" eb="114">
      <t>ゲンショウ</t>
    </rPh>
    <rPh sb="168" eb="169">
      <t>キン</t>
    </rPh>
    <rPh sb="178" eb="179">
      <t>クワ</t>
    </rPh>
    <rPh sb="232" eb="234">
      <t>タイヘン</t>
    </rPh>
    <rPh sb="279" eb="281">
      <t>レイワ</t>
    </rPh>
    <rPh sb="282" eb="283">
      <t>ネン</t>
    </rPh>
    <rPh sb="285" eb="286">
      <t>ガツ</t>
    </rPh>
    <rPh sb="287" eb="289">
      <t>サクテイ</t>
    </rPh>
    <rPh sb="291" eb="294">
      <t>アラオシ</t>
    </rPh>
    <rPh sb="294" eb="299">
      <t>ゲスイドウジギョウ</t>
    </rPh>
    <rPh sb="299" eb="303">
      <t>ケイエイセンリャク</t>
    </rPh>
    <rPh sb="311" eb="312">
      <t>バン</t>
    </rPh>
    <rPh sb="314" eb="315">
      <t>ノット</t>
    </rPh>
    <rPh sb="317" eb="319">
      <t>ケンゼン</t>
    </rPh>
    <rPh sb="320" eb="324">
      <t>ケイエイイジ</t>
    </rPh>
    <rPh sb="325" eb="326">
      <t>ツト</t>
    </rPh>
    <rPh sb="333" eb="335">
      <t>テキセイ</t>
    </rPh>
    <rPh sb="436" eb="437">
      <t>オヨ</t>
    </rPh>
    <rPh sb="438" eb="443">
      <t>シヨウリョウシュウニュウ</t>
    </rPh>
    <rPh sb="454" eb="456">
      <t>シセツ</t>
    </rPh>
    <rPh sb="456" eb="459">
      <t>リヨウリツ</t>
    </rPh>
    <rPh sb="466" eb="470">
      <t>ルイジダンタイ</t>
    </rPh>
    <rPh sb="471" eb="473">
      <t>ヒカク</t>
    </rPh>
    <rPh sb="475" eb="476">
      <t>ヒク</t>
    </rPh>
    <rPh sb="477" eb="479">
      <t>スイジュン</t>
    </rPh>
    <rPh sb="486" eb="492">
      <t>オスイショリスイリョウ</t>
    </rPh>
    <rPh sb="493" eb="495">
      <t>ゲンショウ</t>
    </rPh>
    <rPh sb="496" eb="497">
      <t>トモナ</t>
    </rPh>
    <rPh sb="499" eb="510">
      <t>セイテンジイチニチヘイキンショリスイリョウ</t>
    </rPh>
    <rPh sb="511" eb="513">
      <t>ゲンショウ</t>
    </rPh>
    <rPh sb="518" eb="520">
      <t>ヨウイン</t>
    </rPh>
    <rPh sb="521" eb="522">
      <t>カンガ</t>
    </rPh>
    <rPh sb="529" eb="531">
      <t>サクラヤマ</t>
    </rPh>
    <rPh sb="531" eb="534">
      <t>ショリク</t>
    </rPh>
    <rPh sb="545" eb="546">
      <t>オコナ</t>
    </rPh>
    <rPh sb="548" eb="550">
      <t>シセツ</t>
    </rPh>
    <rPh sb="551" eb="556">
      <t>カイチクコウシンヒ</t>
    </rPh>
    <rPh sb="557" eb="562">
      <t>イジカンリトウ</t>
    </rPh>
    <rPh sb="566" eb="568">
      <t>シュクゲン</t>
    </rPh>
    <rPh sb="569" eb="57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</si>
</sst>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5F-4FB6-BE18-B9176F9FD2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0F5F-4FB6-BE18-B9176F9FD2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63.14</c:v>
                </c:pt>
                <c:pt idx="1">
                  <c:v>58.47</c:v>
                </c:pt>
                <c:pt idx="2">
                  <c:v>58.37</c:v>
                </c:pt>
                <c:pt idx="3">
                  <c:v>58.73</c:v>
                </c:pt>
                <c:pt idx="4">
                  <c:v>56.08</c:v>
                </c:pt>
              </c:numCache>
            </c:numRef>
          </c:val>
          <c:extLst>
            <c:ext xmlns:c16="http://schemas.microsoft.com/office/drawing/2014/chart" uri="{C3380CC4-5D6E-409C-BE32-E72D297353CC}">
              <c16:uniqueId val="{00000000-A6B1-49BC-9EB4-B0384A6108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A6B1-49BC-9EB4-B0384A6108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89.03</c:v>
                </c:pt>
                <c:pt idx="1">
                  <c:v>89.79</c:v>
                </c:pt>
                <c:pt idx="2">
                  <c:v>90.12</c:v>
                </c:pt>
                <c:pt idx="3">
                  <c:v>90.24</c:v>
                </c:pt>
                <c:pt idx="4">
                  <c:v>90.84</c:v>
                </c:pt>
              </c:numCache>
            </c:numRef>
          </c:val>
          <c:extLst>
            <c:ext xmlns:c16="http://schemas.microsoft.com/office/drawing/2014/chart" uri="{C3380CC4-5D6E-409C-BE32-E72D297353CC}">
              <c16:uniqueId val="{00000000-D585-459B-8D4D-9CC4BD3CAE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D585-459B-8D4D-9CC4BD3CAE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112.13</c:v>
                </c:pt>
                <c:pt idx="1">
                  <c:v>111.59</c:v>
                </c:pt>
                <c:pt idx="2">
                  <c:v>111.46</c:v>
                </c:pt>
                <c:pt idx="3">
                  <c:v>105.42</c:v>
                </c:pt>
                <c:pt idx="4">
                  <c:v>105.68</c:v>
                </c:pt>
              </c:numCache>
            </c:numRef>
          </c:val>
          <c:extLst>
            <c:ext xmlns:c16="http://schemas.microsoft.com/office/drawing/2014/chart" uri="{C3380CC4-5D6E-409C-BE32-E72D297353CC}">
              <c16:uniqueId val="{00000000-B921-4A01-8998-D77BC779BD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B921-4A01-8998-D77BC779BD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17.7</c:v>
                </c:pt>
                <c:pt idx="1">
                  <c:v>20.87</c:v>
                </c:pt>
                <c:pt idx="2">
                  <c:v>23.81</c:v>
                </c:pt>
                <c:pt idx="3">
                  <c:v>26.81</c:v>
                </c:pt>
                <c:pt idx="4">
                  <c:v>29.87</c:v>
                </c:pt>
              </c:numCache>
            </c:numRef>
          </c:val>
          <c:extLst>
            <c:ext xmlns:c16="http://schemas.microsoft.com/office/drawing/2014/chart" uri="{C3380CC4-5D6E-409C-BE32-E72D297353CC}">
              <c16:uniqueId val="{00000000-42CC-43C3-9D22-B4DE17FC301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42CC-43C3-9D22-B4DE17FC301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BD-4E85-BA65-A6F50FAB417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26BD-4E85-BA65-A6F50FAB417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87-4071-B78F-DB6B5CAC9CC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0787-4071-B78F-DB6B5CAC9CC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58.72</c:v>
                </c:pt>
                <c:pt idx="1">
                  <c:v>57.16</c:v>
                </c:pt>
                <c:pt idx="2">
                  <c:v>63.43</c:v>
                </c:pt>
                <c:pt idx="3">
                  <c:v>65.010000000000005</c:v>
                </c:pt>
                <c:pt idx="4">
                  <c:v>63.69</c:v>
                </c:pt>
              </c:numCache>
            </c:numRef>
          </c:val>
          <c:extLst>
            <c:ext xmlns:c16="http://schemas.microsoft.com/office/drawing/2014/chart" uri="{C3380CC4-5D6E-409C-BE32-E72D297353CC}">
              <c16:uniqueId val="{00000000-AA22-4D1F-B0A5-1D5077F0859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AA22-4D1F-B0A5-1D5077F0859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817.57</c:v>
                </c:pt>
                <c:pt idx="1">
                  <c:v>780.74</c:v>
                </c:pt>
                <c:pt idx="2">
                  <c:v>757.35</c:v>
                </c:pt>
                <c:pt idx="3">
                  <c:v>755.01</c:v>
                </c:pt>
                <c:pt idx="4">
                  <c:v>760.23</c:v>
                </c:pt>
              </c:numCache>
            </c:numRef>
          </c:val>
          <c:extLst>
            <c:ext xmlns:c16="http://schemas.microsoft.com/office/drawing/2014/chart" uri="{C3380CC4-5D6E-409C-BE32-E72D297353CC}">
              <c16:uniqueId val="{00000000-E826-4FE4-BC7F-066B387664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E826-4FE4-BC7F-066B387664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BCD-403D-B0C6-4C247C1F9A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CBCD-403D-B0C6-4C247C1F9A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181.21</c:v>
                </c:pt>
                <c:pt idx="1">
                  <c:v>186.41</c:v>
                </c:pt>
                <c:pt idx="2">
                  <c:v>188.26</c:v>
                </c:pt>
                <c:pt idx="3">
                  <c:v>188.7</c:v>
                </c:pt>
                <c:pt idx="4">
                  <c:v>188.69</c:v>
                </c:pt>
              </c:numCache>
            </c:numRef>
          </c:val>
          <c:extLst>
            <c:ext xmlns:c16="http://schemas.microsoft.com/office/drawing/2014/chart" uri="{C3380CC4-5D6E-409C-BE32-E72D297353CC}">
              <c16:uniqueId val="{00000000-4756-446D-94CD-085FAC4BFC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4756-446D-94CD-085FAC4BFC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AB79" sqref="AB7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熊本県　荒尾市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自治体職員</v>
      </c>
      <c r="AE8" s="66"/>
      <c r="AF8" s="66"/>
      <c r="AG8" s="66"/>
      <c r="AH8" s="66"/>
      <c r="AI8" s="66"/>
      <c r="AJ8" s="66"/>
      <c r="AK8" s="3"/>
      <c r="AL8" s="45">
        <f>データ!S6</f>
        <v>50415</v>
      </c>
      <c r="AM8" s="45"/>
      <c r="AN8" s="45"/>
      <c r="AO8" s="45"/>
      <c r="AP8" s="45"/>
      <c r="AQ8" s="45"/>
      <c r="AR8" s="45"/>
      <c r="AS8" s="45"/>
      <c r="AT8" s="46">
        <f>データ!T6</f>
        <v>57.37</v>
      </c>
      <c r="AU8" s="46"/>
      <c r="AV8" s="46"/>
      <c r="AW8" s="46"/>
      <c r="AX8" s="46"/>
      <c r="AY8" s="46"/>
      <c r="AZ8" s="46"/>
      <c r="BA8" s="46"/>
      <c r="BB8" s="46">
        <f>データ!U6</f>
        <v>878.77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54.62</v>
      </c>
      <c r="J10" s="46"/>
      <c r="K10" s="46"/>
      <c r="L10" s="46"/>
      <c r="M10" s="46"/>
      <c r="N10" s="46"/>
      <c r="O10" s="46"/>
      <c r="P10" s="46">
        <f>データ!P6</f>
        <v>70.680000000000007</v>
      </c>
      <c r="Q10" s="46"/>
      <c r="R10" s="46"/>
      <c r="S10" s="46"/>
      <c r="T10" s="46"/>
      <c r="U10" s="46"/>
      <c r="V10" s="46"/>
      <c r="W10" s="46">
        <f>データ!Q6</f>
        <v>87.64</v>
      </c>
      <c r="X10" s="46"/>
      <c r="Y10" s="46"/>
      <c r="Z10" s="46"/>
      <c r="AA10" s="46"/>
      <c r="AB10" s="46"/>
      <c r="AC10" s="46"/>
      <c r="AD10" s="45">
        <f>データ!R6</f>
        <v>3630</v>
      </c>
      <c r="AE10" s="45"/>
      <c r="AF10" s="45"/>
      <c r="AG10" s="45"/>
      <c r="AH10" s="45"/>
      <c r="AI10" s="45"/>
      <c r="AJ10" s="45"/>
      <c r="AK10" s="2"/>
      <c r="AL10" s="45">
        <f>データ!V6</f>
        <v>35377</v>
      </c>
      <c r="AM10" s="45"/>
      <c r="AN10" s="45"/>
      <c r="AO10" s="45"/>
      <c r="AP10" s="45"/>
      <c r="AQ10" s="45"/>
      <c r="AR10" s="45"/>
      <c r="AS10" s="45"/>
      <c r="AT10" s="46">
        <f>データ!W6</f>
        <v>11.35</v>
      </c>
      <c r="AU10" s="46"/>
      <c r="AV10" s="46"/>
      <c r="AW10" s="46"/>
      <c r="AX10" s="46"/>
      <c r="AY10" s="46"/>
      <c r="AZ10" s="46"/>
      <c r="BA10" s="46"/>
      <c r="BB10" s="46">
        <f>データ!X6</f>
        <v>3116.92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2"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2"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UymyIHmx7Fhs5VcuVAwE/7hXNVEQAUYUVWRZx4WDDStZ8jEvlrEVo3yhp9JEZcSH3/XRT4cSmvhFygxdR/Nl/w==" saltValue="easZ6Sk1RtIiax5VFtkV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432041</v>
      </c>
      <c r="D6" s="19">
        <f t="shared" si="3"/>
        <v>46</v>
      </c>
      <c r="E6" s="19">
        <f t="shared" si="3"/>
        <v>17</v>
      </c>
      <c r="F6" s="19">
        <f t="shared" si="3"/>
        <v>1</v>
      </c>
      <c r="G6" s="19">
        <f t="shared" si="3"/>
        <v>0</v>
      </c>
      <c r="H6" s="19" t="str">
        <f t="shared" si="3"/>
        <v>熊本県　荒尾市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54.62</v>
      </c>
      <c r="P6" s="20">
        <f t="shared" si="3"/>
        <v>70.680000000000007</v>
      </c>
      <c r="Q6" s="20">
        <f t="shared" si="3"/>
        <v>87.64</v>
      </c>
      <c r="R6" s="20">
        <f t="shared" si="3"/>
        <v>3630</v>
      </c>
      <c r="S6" s="20">
        <f t="shared" si="3"/>
        <v>50415</v>
      </c>
      <c r="T6" s="20">
        <f t="shared" si="3"/>
        <v>57.37</v>
      </c>
      <c r="U6" s="20">
        <f t="shared" si="3"/>
        <v>878.77</v>
      </c>
      <c r="V6" s="20">
        <f t="shared" si="3"/>
        <v>35377</v>
      </c>
      <c r="W6" s="20">
        <f t="shared" si="3"/>
        <v>11.35</v>
      </c>
      <c r="X6" s="20">
        <f t="shared" si="3"/>
        <v>3116.92</v>
      </c>
      <c r="Y6" s="21">
        <f>IF(Y7="",NA(),Y7)</f>
        <v>112.13</v>
      </c>
      <c r="Z6" s="21">
        <f t="shared" ref="Z6:AH6" si="4">IF(Z7="",NA(),Z7)</f>
        <v>111.59</v>
      </c>
      <c r="AA6" s="21">
        <f t="shared" si="4"/>
        <v>111.46</v>
      </c>
      <c r="AB6" s="21">
        <f t="shared" si="4"/>
        <v>105.42</v>
      </c>
      <c r="AC6" s="21">
        <f t="shared" si="4"/>
        <v>105.68</v>
      </c>
      <c r="AD6" s="21">
        <f t="shared" si="4"/>
        <v>106.9</v>
      </c>
      <c r="AE6" s="21">
        <f t="shared" si="4"/>
        <v>106.99</v>
      </c>
      <c r="AF6" s="21">
        <f t="shared" si="4"/>
        <v>107.85</v>
      </c>
      <c r="AG6" s="21">
        <f t="shared" si="4"/>
        <v>108.04</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58.72</v>
      </c>
      <c r="AV6" s="21">
        <f t="shared" ref="AV6:BD6" si="6">IF(AV7="",NA(),AV7)</f>
        <v>57.16</v>
      </c>
      <c r="AW6" s="21">
        <f t="shared" si="6"/>
        <v>63.43</v>
      </c>
      <c r="AX6" s="21">
        <f t="shared" si="6"/>
        <v>65.010000000000005</v>
      </c>
      <c r="AY6" s="21">
        <f t="shared" si="6"/>
        <v>63.69</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817.57</v>
      </c>
      <c r="BG6" s="21">
        <f t="shared" ref="BG6:BO6" si="7">IF(BG7="",NA(),BG7)</f>
        <v>780.74</v>
      </c>
      <c r="BH6" s="21">
        <f t="shared" si="7"/>
        <v>757.35</v>
      </c>
      <c r="BI6" s="21">
        <f t="shared" si="7"/>
        <v>755.01</v>
      </c>
      <c r="BJ6" s="21">
        <f t="shared" si="7"/>
        <v>760.23</v>
      </c>
      <c r="BK6" s="21">
        <f t="shared" si="7"/>
        <v>820.36</v>
      </c>
      <c r="BL6" s="21">
        <f t="shared" si="7"/>
        <v>847.44</v>
      </c>
      <c r="BM6" s="21">
        <f t="shared" si="7"/>
        <v>857.88</v>
      </c>
      <c r="BN6" s="21">
        <f t="shared" si="7"/>
        <v>825.1</v>
      </c>
      <c r="BO6" s="21">
        <f t="shared" si="7"/>
        <v>789.87</v>
      </c>
      <c r="BP6" s="20" t="str">
        <f>IF(BP7="","",IF(BP7="-","【-】","【"&amp;SUBSTITUTE(TEXT(BP7,"#,##0.00"),"-","△")&amp;"】"))</f>
        <v>【652.82】</v>
      </c>
      <c r="BQ6" s="21">
        <f>IF(BQ7="",NA(),BQ7)</f>
        <v>100</v>
      </c>
      <c r="BR6" s="21">
        <f t="shared" ref="BR6:BZ6" si="8">IF(BR7="",NA(),BR7)</f>
        <v>100</v>
      </c>
      <c r="BS6" s="21">
        <f t="shared" si="8"/>
        <v>100</v>
      </c>
      <c r="BT6" s="21">
        <f t="shared" si="8"/>
        <v>100</v>
      </c>
      <c r="BU6" s="21">
        <f t="shared" si="8"/>
        <v>100</v>
      </c>
      <c r="BV6" s="21">
        <f t="shared" si="8"/>
        <v>95.4</v>
      </c>
      <c r="BW6" s="21">
        <f t="shared" si="8"/>
        <v>94.69</v>
      </c>
      <c r="BX6" s="21">
        <f t="shared" si="8"/>
        <v>94.97</v>
      </c>
      <c r="BY6" s="21">
        <f t="shared" si="8"/>
        <v>97.07</v>
      </c>
      <c r="BZ6" s="21">
        <f t="shared" si="8"/>
        <v>98.06</v>
      </c>
      <c r="CA6" s="20" t="str">
        <f>IF(CA7="","",IF(CA7="-","【-】","【"&amp;SUBSTITUTE(TEXT(CA7,"#,##0.00"),"-","△")&amp;"】"))</f>
        <v>【97.61】</v>
      </c>
      <c r="CB6" s="21">
        <f>IF(CB7="",NA(),CB7)</f>
        <v>181.21</v>
      </c>
      <c r="CC6" s="21">
        <f t="shared" ref="CC6:CK6" si="9">IF(CC7="",NA(),CC7)</f>
        <v>186.41</v>
      </c>
      <c r="CD6" s="21">
        <f t="shared" si="9"/>
        <v>188.26</v>
      </c>
      <c r="CE6" s="21">
        <f t="shared" si="9"/>
        <v>188.7</v>
      </c>
      <c r="CF6" s="21">
        <f t="shared" si="9"/>
        <v>188.69</v>
      </c>
      <c r="CG6" s="21">
        <f t="shared" si="9"/>
        <v>163.19999999999999</v>
      </c>
      <c r="CH6" s="21">
        <f t="shared" si="9"/>
        <v>159.78</v>
      </c>
      <c r="CI6" s="21">
        <f t="shared" si="9"/>
        <v>159.49</v>
      </c>
      <c r="CJ6" s="21">
        <f t="shared" si="9"/>
        <v>157.81</v>
      </c>
      <c r="CK6" s="21">
        <f t="shared" si="9"/>
        <v>157.37</v>
      </c>
      <c r="CL6" s="20" t="str">
        <f>IF(CL7="","",IF(CL7="-","【-】","【"&amp;SUBSTITUTE(TEXT(CL7,"#,##0.00"),"-","△")&amp;"】"))</f>
        <v>【138.29】</v>
      </c>
      <c r="CM6" s="21">
        <f>IF(CM7="",NA(),CM7)</f>
        <v>63.14</v>
      </c>
      <c r="CN6" s="21">
        <f t="shared" ref="CN6:CV6" si="10">IF(CN7="",NA(),CN7)</f>
        <v>58.47</v>
      </c>
      <c r="CO6" s="21">
        <f t="shared" si="10"/>
        <v>58.37</v>
      </c>
      <c r="CP6" s="21">
        <f t="shared" si="10"/>
        <v>58.73</v>
      </c>
      <c r="CQ6" s="21">
        <f t="shared" si="10"/>
        <v>56.08</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89.03</v>
      </c>
      <c r="CY6" s="21">
        <f t="shared" ref="CY6:DG6" si="11">IF(CY7="",NA(),CY7)</f>
        <v>89.79</v>
      </c>
      <c r="CZ6" s="21">
        <f t="shared" si="11"/>
        <v>90.12</v>
      </c>
      <c r="DA6" s="21">
        <f t="shared" si="11"/>
        <v>90.24</v>
      </c>
      <c r="DB6" s="21">
        <f t="shared" si="11"/>
        <v>90.84</v>
      </c>
      <c r="DC6" s="21">
        <f t="shared" si="11"/>
        <v>92.55</v>
      </c>
      <c r="DD6" s="21">
        <f t="shared" si="11"/>
        <v>92.62</v>
      </c>
      <c r="DE6" s="21">
        <f t="shared" si="11"/>
        <v>92.72</v>
      </c>
      <c r="DF6" s="21">
        <f t="shared" si="11"/>
        <v>92.88</v>
      </c>
      <c r="DG6" s="21">
        <f t="shared" si="11"/>
        <v>92.9</v>
      </c>
      <c r="DH6" s="20" t="str">
        <f>IF(DH7="","",IF(DH7="-","【-】","【"&amp;SUBSTITUTE(TEXT(DH7,"#,##0.00"),"-","△")&amp;"】"))</f>
        <v>【95.82】</v>
      </c>
      <c r="DI6" s="21">
        <f>IF(DI7="",NA(),DI7)</f>
        <v>17.7</v>
      </c>
      <c r="DJ6" s="21">
        <f t="shared" ref="DJ6:DR6" si="12">IF(DJ7="",NA(),DJ7)</f>
        <v>20.87</v>
      </c>
      <c r="DK6" s="21">
        <f t="shared" si="12"/>
        <v>23.81</v>
      </c>
      <c r="DL6" s="21">
        <f t="shared" si="12"/>
        <v>26.81</v>
      </c>
      <c r="DM6" s="21">
        <f t="shared" si="12"/>
        <v>29.87</v>
      </c>
      <c r="DN6" s="21">
        <f t="shared" si="12"/>
        <v>26.13</v>
      </c>
      <c r="DO6" s="21">
        <f t="shared" si="12"/>
        <v>26.36</v>
      </c>
      <c r="DP6" s="21">
        <f t="shared" si="12"/>
        <v>23.79</v>
      </c>
      <c r="DQ6" s="21">
        <f t="shared" si="12"/>
        <v>25.66</v>
      </c>
      <c r="DR6" s="21">
        <f t="shared" si="12"/>
        <v>27.46</v>
      </c>
      <c r="DS6" s="20" t="str">
        <f>IF(DS7="","",IF(DS7="-","【-】","【"&amp;SUBSTITUTE(TEXT(DS7,"#,##0.00"),"-","△")&amp;"】"))</f>
        <v>【39.74】</v>
      </c>
      <c r="DT6" s="20">
        <f>IF(DT7="",NA(),DT7)</f>
        <v>0</v>
      </c>
      <c r="DU6" s="20">
        <f t="shared" ref="DU6:EC6" si="13">IF(DU7="",NA(),DU7)</f>
        <v>0</v>
      </c>
      <c r="DV6" s="20">
        <f t="shared" si="13"/>
        <v>0</v>
      </c>
      <c r="DW6" s="20">
        <f t="shared" si="13"/>
        <v>0</v>
      </c>
      <c r="DX6" s="20">
        <f t="shared" si="13"/>
        <v>0</v>
      </c>
      <c r="DY6" s="21">
        <f t="shared" si="13"/>
        <v>1.03</v>
      </c>
      <c r="DZ6" s="21">
        <f t="shared" si="13"/>
        <v>1.43</v>
      </c>
      <c r="EA6" s="21">
        <f t="shared" si="13"/>
        <v>1.22</v>
      </c>
      <c r="EB6" s="21">
        <f t="shared" si="13"/>
        <v>1.61</v>
      </c>
      <c r="EC6" s="21">
        <f t="shared" si="13"/>
        <v>2.08</v>
      </c>
      <c r="ED6" s="20" t="str">
        <f>IF(ED7="","",IF(ED7="-","【-】","【"&amp;SUBSTITUTE(TEXT(ED7,"#,##0.00"),"-","△")&amp;"】"))</f>
        <v>【7.62】</v>
      </c>
      <c r="EE6" s="20">
        <f>IF(EE7="",NA(),EE7)</f>
        <v>0</v>
      </c>
      <c r="EF6" s="20">
        <f t="shared" ref="EF6:EN6" si="14">IF(EF7="",NA(),EF7)</f>
        <v>0</v>
      </c>
      <c r="EG6" s="20">
        <f t="shared" si="14"/>
        <v>0</v>
      </c>
      <c r="EH6" s="20">
        <f t="shared" si="14"/>
        <v>0</v>
      </c>
      <c r="EI6" s="20">
        <f t="shared" si="14"/>
        <v>0</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2">
      <c r="A7" s="14"/>
      <c r="B7" s="23">
        <v>2022</v>
      </c>
      <c r="C7" s="23">
        <v>432041</v>
      </c>
      <c r="D7" s="23">
        <v>46</v>
      </c>
      <c r="E7" s="23">
        <v>17</v>
      </c>
      <c r="F7" s="23">
        <v>1</v>
      </c>
      <c r="G7" s="23">
        <v>0</v>
      </c>
      <c r="H7" s="23" t="s">
        <v>96</v>
      </c>
      <c r="I7" s="23" t="s">
        <v>97</v>
      </c>
      <c r="J7" s="23" t="s">
        <v>98</v>
      </c>
      <c r="K7" s="23" t="s">
        <v>99</v>
      </c>
      <c r="L7" s="23" t="s">
        <v>100</v>
      </c>
      <c r="M7" s="23" t="s">
        <v>101</v>
      </c>
      <c r="N7" s="24" t="s">
        <v>102</v>
      </c>
      <c r="O7" s="24">
        <v>54.62</v>
      </c>
      <c r="P7" s="24">
        <v>70.680000000000007</v>
      </c>
      <c r="Q7" s="24">
        <v>87.64</v>
      </c>
      <c r="R7" s="24">
        <v>3630</v>
      </c>
      <c r="S7" s="24">
        <v>50415</v>
      </c>
      <c r="T7" s="24">
        <v>57.37</v>
      </c>
      <c r="U7" s="24">
        <v>878.77</v>
      </c>
      <c r="V7" s="24">
        <v>35377</v>
      </c>
      <c r="W7" s="24">
        <v>11.35</v>
      </c>
      <c r="X7" s="24">
        <v>3116.92</v>
      </c>
      <c r="Y7" s="24">
        <v>112.13</v>
      </c>
      <c r="Z7" s="24">
        <v>111.59</v>
      </c>
      <c r="AA7" s="24">
        <v>111.46</v>
      </c>
      <c r="AB7" s="24">
        <v>105.42</v>
      </c>
      <c r="AC7" s="24">
        <v>105.68</v>
      </c>
      <c r="AD7" s="24">
        <v>106.9</v>
      </c>
      <c r="AE7" s="24">
        <v>106.99</v>
      </c>
      <c r="AF7" s="24">
        <v>107.85</v>
      </c>
      <c r="AG7" s="24">
        <v>108.04</v>
      </c>
      <c r="AH7" s="24">
        <v>107.49</v>
      </c>
      <c r="AI7" s="24">
        <v>106.11</v>
      </c>
      <c r="AJ7" s="24">
        <v>0</v>
      </c>
      <c r="AK7" s="24">
        <v>0</v>
      </c>
      <c r="AL7" s="24">
        <v>0</v>
      </c>
      <c r="AM7" s="24">
        <v>0</v>
      </c>
      <c r="AN7" s="24">
        <v>0</v>
      </c>
      <c r="AO7" s="24">
        <v>9.06</v>
      </c>
      <c r="AP7" s="24">
        <v>7.42</v>
      </c>
      <c r="AQ7" s="24">
        <v>4.72</v>
      </c>
      <c r="AR7" s="24">
        <v>4.49</v>
      </c>
      <c r="AS7" s="24">
        <v>5.41</v>
      </c>
      <c r="AT7" s="24">
        <v>3.15</v>
      </c>
      <c r="AU7" s="24">
        <v>58.72</v>
      </c>
      <c r="AV7" s="24">
        <v>57.16</v>
      </c>
      <c r="AW7" s="24">
        <v>63.43</v>
      </c>
      <c r="AX7" s="24">
        <v>65.010000000000005</v>
      </c>
      <c r="AY7" s="24">
        <v>63.69</v>
      </c>
      <c r="AZ7" s="24">
        <v>76.31</v>
      </c>
      <c r="BA7" s="24">
        <v>68.180000000000007</v>
      </c>
      <c r="BB7" s="24">
        <v>67.930000000000007</v>
      </c>
      <c r="BC7" s="24">
        <v>68.53</v>
      </c>
      <c r="BD7" s="24">
        <v>69.180000000000007</v>
      </c>
      <c r="BE7" s="24">
        <v>73.44</v>
      </c>
      <c r="BF7" s="24">
        <v>817.57</v>
      </c>
      <c r="BG7" s="24">
        <v>780.74</v>
      </c>
      <c r="BH7" s="24">
        <v>757.35</v>
      </c>
      <c r="BI7" s="24">
        <v>755.01</v>
      </c>
      <c r="BJ7" s="24">
        <v>760.23</v>
      </c>
      <c r="BK7" s="24">
        <v>820.36</v>
      </c>
      <c r="BL7" s="24">
        <v>847.44</v>
      </c>
      <c r="BM7" s="24">
        <v>857.88</v>
      </c>
      <c r="BN7" s="24">
        <v>825.1</v>
      </c>
      <c r="BO7" s="24">
        <v>789.87</v>
      </c>
      <c r="BP7" s="24">
        <v>652.82000000000005</v>
      </c>
      <c r="BQ7" s="24">
        <v>100</v>
      </c>
      <c r="BR7" s="24">
        <v>100</v>
      </c>
      <c r="BS7" s="24">
        <v>100</v>
      </c>
      <c r="BT7" s="24">
        <v>100</v>
      </c>
      <c r="BU7" s="24">
        <v>100</v>
      </c>
      <c r="BV7" s="24">
        <v>95.4</v>
      </c>
      <c r="BW7" s="24">
        <v>94.69</v>
      </c>
      <c r="BX7" s="24">
        <v>94.97</v>
      </c>
      <c r="BY7" s="24">
        <v>97.07</v>
      </c>
      <c r="BZ7" s="24">
        <v>98.06</v>
      </c>
      <c r="CA7" s="24">
        <v>97.61</v>
      </c>
      <c r="CB7" s="24">
        <v>181.21</v>
      </c>
      <c r="CC7" s="24">
        <v>186.41</v>
      </c>
      <c r="CD7" s="24">
        <v>188.26</v>
      </c>
      <c r="CE7" s="24">
        <v>188.7</v>
      </c>
      <c r="CF7" s="24">
        <v>188.69</v>
      </c>
      <c r="CG7" s="24">
        <v>163.19999999999999</v>
      </c>
      <c r="CH7" s="24">
        <v>159.78</v>
      </c>
      <c r="CI7" s="24">
        <v>159.49</v>
      </c>
      <c r="CJ7" s="24">
        <v>157.81</v>
      </c>
      <c r="CK7" s="24">
        <v>157.37</v>
      </c>
      <c r="CL7" s="24">
        <v>138.29</v>
      </c>
      <c r="CM7" s="24">
        <v>63.14</v>
      </c>
      <c r="CN7" s="24">
        <v>58.47</v>
      </c>
      <c r="CO7" s="24">
        <v>58.37</v>
      </c>
      <c r="CP7" s="24">
        <v>58.73</v>
      </c>
      <c r="CQ7" s="24">
        <v>56.08</v>
      </c>
      <c r="CR7" s="24">
        <v>65.040000000000006</v>
      </c>
      <c r="CS7" s="24">
        <v>68.31</v>
      </c>
      <c r="CT7" s="24">
        <v>65.28</v>
      </c>
      <c r="CU7" s="24">
        <v>64.92</v>
      </c>
      <c r="CV7" s="24">
        <v>64.14</v>
      </c>
      <c r="CW7" s="24">
        <v>59.1</v>
      </c>
      <c r="CX7" s="24">
        <v>89.03</v>
      </c>
      <c r="CY7" s="24">
        <v>89.79</v>
      </c>
      <c r="CZ7" s="24">
        <v>90.12</v>
      </c>
      <c r="DA7" s="24">
        <v>90.24</v>
      </c>
      <c r="DB7" s="24">
        <v>90.84</v>
      </c>
      <c r="DC7" s="24">
        <v>92.55</v>
      </c>
      <c r="DD7" s="24">
        <v>92.62</v>
      </c>
      <c r="DE7" s="24">
        <v>92.72</v>
      </c>
      <c r="DF7" s="24">
        <v>92.88</v>
      </c>
      <c r="DG7" s="24">
        <v>92.9</v>
      </c>
      <c r="DH7" s="24">
        <v>95.82</v>
      </c>
      <c r="DI7" s="24">
        <v>17.7</v>
      </c>
      <c r="DJ7" s="24">
        <v>20.87</v>
      </c>
      <c r="DK7" s="24">
        <v>23.81</v>
      </c>
      <c r="DL7" s="24">
        <v>26.81</v>
      </c>
      <c r="DM7" s="24">
        <v>29.87</v>
      </c>
      <c r="DN7" s="24">
        <v>26.13</v>
      </c>
      <c r="DO7" s="24">
        <v>26.36</v>
      </c>
      <c r="DP7" s="24">
        <v>23.79</v>
      </c>
      <c r="DQ7" s="24">
        <v>25.66</v>
      </c>
      <c r="DR7" s="24">
        <v>27.46</v>
      </c>
      <c r="DS7" s="24">
        <v>39.74</v>
      </c>
      <c r="DT7" s="24">
        <v>0</v>
      </c>
      <c r="DU7" s="24">
        <v>0</v>
      </c>
      <c r="DV7" s="24">
        <v>0</v>
      </c>
      <c r="DW7" s="24">
        <v>0</v>
      </c>
      <c r="DX7" s="24">
        <v>0</v>
      </c>
      <c r="DY7" s="24">
        <v>1.03</v>
      </c>
      <c r="DZ7" s="24">
        <v>1.43</v>
      </c>
      <c r="EA7" s="24">
        <v>1.22</v>
      </c>
      <c r="EB7" s="24">
        <v>1.61</v>
      </c>
      <c r="EC7" s="24">
        <v>2.08</v>
      </c>
      <c r="ED7" s="24">
        <v>7.62</v>
      </c>
      <c r="EE7" s="24">
        <v>0</v>
      </c>
      <c r="EF7" s="24">
        <v>0</v>
      </c>
      <c r="EG7" s="24">
        <v>0</v>
      </c>
      <c r="EH7" s="24">
        <v>0</v>
      </c>
      <c r="EI7" s="24">
        <v>0</v>
      </c>
      <c r="EJ7" s="24">
        <v>0.1</v>
      </c>
      <c r="EK7" s="24">
        <v>0.09</v>
      </c>
      <c r="EL7" s="24">
        <v>0.09</v>
      </c>
      <c r="EM7" s="24">
        <v>0.17</v>
      </c>
      <c r="EN7" s="24">
        <v>0.13</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大崎　圭介</cp:lastModifiedBy>
  <cp:lastPrinted>2024-02-05T00:57:51Z</cp:lastPrinted>
  <dcterms:created xsi:type="dcterms:W3CDTF">2023-12-12T00:51:56Z</dcterms:created>
  <dcterms:modified xsi:type="dcterms:W3CDTF">2024-02-05T01:03:26Z</dcterms:modified>
  <cp:category/>
</cp:coreProperties>
</file>