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jimukumi01\Desktop\"/>
    </mc:Choice>
  </mc:AlternateContent>
  <xr:revisionPtr revIDLastSave="0" documentId="13_ncr:1_{0F2307BD-2417-4E2A-9080-FA7E2D947721}" xr6:coauthVersionLast="47" xr6:coauthVersionMax="47" xr10:uidLastSave="{00000000-0000-0000-0000-000000000000}"/>
  <workbookProtection workbookAlgorithmName="SHA-512" workbookHashValue="siQ9Dt1Qt5fR349jjyf2VR4Gf31IFL4pEVFPQ1uz4y30dvju0QdhAEPYIgAPwh5tithxLcuDlk3c5w/BaiBZWQ==" workbookSaltValue="2mDak3O5xoyKi8fP4Y7pM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F85" i="4"/>
  <c r="E85" i="4"/>
  <c r="BB10" i="4"/>
  <c r="AT10" i="4"/>
  <c r="AL10" i="4"/>
  <c r="B10" i="4"/>
  <c r="BB8" i="4"/>
  <c r="AT8" i="4"/>
  <c r="AL8" i="4"/>
  <c r="W8" i="4"/>
  <c r="P8" i="4"/>
  <c r="I8" i="4"/>
</calcChain>
</file>

<file path=xl/sharedStrings.xml><?xml version="1.0" encoding="utf-8"?>
<sst xmlns="http://schemas.openxmlformats.org/spreadsheetml/2006/main" count="231" uniqueCount="113">
  <si>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</si>
  <si>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</si>
  <si>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</si>
  <si>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</si>
  <si>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</si>
  <si>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</si>
  <si>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</si>
  <si>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</si>
  <si>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</si>
  <si>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</si>
  <si>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</si>
  <si>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</si>
  <si>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</si>
  <si>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</si>
  <si>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</si>
  <si>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</si>
  <si>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</si>
  <si>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</si>
  <si>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</si>
  <si>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</si>
  <si>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</si>
  <si>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</si>
  <si>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</si>
  <si>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</si>
  <si>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</si>
  <si>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</si>
  <si>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</si>
  <si>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</si>
  <si>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</si>
  <si>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</si>
  <si>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</si>
  <si>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</si>
  <si>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</si>
  <si>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</si>
  <si>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</si>
  <si>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</si>
  <si>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</si>
  <si>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</si>
  <si>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</si>
  <si>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</si>
  <si>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</si>
  <si>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</si>
  <si>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</si>
  <si>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</si>
  <si>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</si>
  <si>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</si>
  <si>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</si>
  <si>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</si>
  <si>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</si>
  <si>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</si>
  <si>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</si>
  <si>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</si>
  <si>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</si>
  <si>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</si>
  <si>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</si>
  <si>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</si>
  <si>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</si>
  <si>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</si>
  <si>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</si>
  <si>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</si>
  <si>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</si>
  <si>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</si>
  <si>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</si>
  <si>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</si>
  <si>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</si>
  <si>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</si>
  <si>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</si>
  <si>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</si>
  <si>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</si>
  <si>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</si>
  <si>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</si>
  <si>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</si>
  <si>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</si>
  <si>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</si>
  <si>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</si>
  <si>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</si>
  <si>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</si>
  <si>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</si>
  <si>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</si>
  <si>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</si>
  <si>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</si>
  <si>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</si>
  <si>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</si>
  <si>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</si>
  <si>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</si>
  <si>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</si>
  <si>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</si>
  <si>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</si>
  <si>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</si>
  <si>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</si>
  <si>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</si>
  <si>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</si>
  <si>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</si>
  <si>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八代生活環境事務組合（事業会計分）</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</si>
  <si>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</si>
  <si>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</si>
  <si>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</si>
  <si>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</si>
  <si>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</si>
  <si>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</si>
  <si>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</si>
  <si>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</si>
  <si>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</si>
  <si>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</si>
  <si>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</si>
  <si>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</si>
  <si>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</si>
  <si>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</si>
  <si>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</si>
  <si>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</si>
  <si>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経常収支比率は、100％を上回る数値で推移しており、黒字経営を維持しています。
②　累積欠損金は、発生していません。
③　流動比率は、前年度に比べ大きく減少し類似団体及び全国平均に比べ低い数値にあります。これは、浄水場の耐震化工事等による未払金の増加によるものですが、流動資産が流動負債を上回っており、十分な支払能力があるといえます。
④　企業債残高対給水収益比率は、平成26年度以降企業債の借入を行っていないため、減少傾向で推移しております。
⑤　料金回収率は、100％を上回っており、給水に係る費用が料金収入によって賄えているといえます。
⑥　給水原価は、平均値に比べ低く抑えられています。
⑦　施設利用率は、配水量の減少に伴い減少傾向にありますが、平均値を上回っており、今後も水源である氷川ダムの水利権の範囲内での適切な運用に努めます。
⑧　有収率は、平均値に比べ高い数値となっており、適切な維持管理を行えていることが給水収益に反映されていると考えられます。</t>
    <rPh sb="2" eb="4">
      <t>ケイジョウ</t>
    </rPh>
    <rPh sb="4" eb="6">
      <t>シュウシ</t>
    </rPh>
    <rPh sb="6" eb="8">
      <t>ヒリツ</t>
    </rPh>
    <rPh sb="15" eb="17">
      <t>ウワマワ</t>
    </rPh>
    <rPh sb="18" eb="20">
      <t>スウチ</t>
    </rPh>
    <rPh sb="21" eb="23">
      <t>スイイ</t>
    </rPh>
    <rPh sb="28" eb="30">
      <t>クロジ</t>
    </rPh>
    <rPh sb="30" eb="32">
      <t>ケイエイ</t>
    </rPh>
    <rPh sb="33" eb="35">
      <t>イジ</t>
    </rPh>
    <rPh sb="44" eb="46">
      <t>ルイセキ</t>
    </rPh>
    <rPh sb="46" eb="49">
      <t>ケッソンキン</t>
    </rPh>
    <rPh sb="51" eb="53">
      <t>ハッセイ</t>
    </rPh>
    <rPh sb="63" eb="65">
      <t>リュウドウ</t>
    </rPh>
    <rPh sb="65" eb="67">
      <t>ヒリツ</t>
    </rPh>
    <rPh sb="69" eb="72">
      <t>ゼンネンド</t>
    </rPh>
    <rPh sb="73" eb="74">
      <t>クラ</t>
    </rPh>
    <rPh sb="75" eb="76">
      <t>オオ</t>
    </rPh>
    <rPh sb="78" eb="80">
      <t>ゲンショウ</t>
    </rPh>
    <rPh sb="81" eb="85">
      <t>ルイジダンタイ</t>
    </rPh>
    <rPh sb="85" eb="86">
      <t>オヨ</t>
    </rPh>
    <rPh sb="87" eb="89">
      <t>ゼンコク</t>
    </rPh>
    <rPh sb="89" eb="91">
      <t>ヘイキン</t>
    </rPh>
    <rPh sb="92" eb="93">
      <t>クラ</t>
    </rPh>
    <rPh sb="94" eb="95">
      <t>ヒク</t>
    </rPh>
    <rPh sb="96" eb="98">
      <t>スウチ</t>
    </rPh>
    <rPh sb="108" eb="111">
      <t>ジョウスイジョウ</t>
    </rPh>
    <rPh sb="112" eb="115">
      <t>タイシンカ</t>
    </rPh>
    <rPh sb="115" eb="117">
      <t>コウジ</t>
    </rPh>
    <rPh sb="117" eb="118">
      <t>トウ</t>
    </rPh>
    <rPh sb="121" eb="124">
      <t>ミバライキン</t>
    </rPh>
    <rPh sb="125" eb="127">
      <t>ゾウカ</t>
    </rPh>
    <rPh sb="136" eb="138">
      <t>リュウドウ</t>
    </rPh>
    <rPh sb="138" eb="140">
      <t>シサン</t>
    </rPh>
    <rPh sb="141" eb="143">
      <t>リュウドウ</t>
    </rPh>
    <rPh sb="143" eb="145">
      <t>フサイ</t>
    </rPh>
    <rPh sb="146" eb="147">
      <t>ウエ</t>
    </rPh>
    <rPh sb="147" eb="148">
      <t>マワ</t>
    </rPh>
    <rPh sb="153" eb="155">
      <t>ジュウブン</t>
    </rPh>
    <rPh sb="156" eb="158">
      <t>シハライ</t>
    </rPh>
    <rPh sb="158" eb="160">
      <t>ノウリョク</t>
    </rPh>
    <rPh sb="172" eb="175">
      <t>キギョウサイ</t>
    </rPh>
    <rPh sb="175" eb="177">
      <t>ザンダカ</t>
    </rPh>
    <rPh sb="177" eb="178">
      <t>タイ</t>
    </rPh>
    <rPh sb="178" eb="180">
      <t>キュウスイ</t>
    </rPh>
    <rPh sb="180" eb="182">
      <t>シュウエキ</t>
    </rPh>
    <rPh sb="182" eb="184">
      <t>ヒリツ</t>
    </rPh>
    <rPh sb="186" eb="188">
      <t>ヘイセイ</t>
    </rPh>
    <rPh sb="190" eb="192">
      <t>ネンド</t>
    </rPh>
    <rPh sb="192" eb="194">
      <t>イコウ</t>
    </rPh>
    <rPh sb="194" eb="197">
      <t>キギョウサイ</t>
    </rPh>
    <rPh sb="198" eb="200">
      <t>カリイレ</t>
    </rPh>
    <rPh sb="201" eb="202">
      <t>オコナ</t>
    </rPh>
    <rPh sb="210" eb="212">
      <t>ゲンショウ</t>
    </rPh>
    <rPh sb="212" eb="214">
      <t>ケイコウ</t>
    </rPh>
    <rPh sb="215" eb="217">
      <t>スイイ</t>
    </rPh>
    <rPh sb="227" eb="229">
      <t>リョウキン</t>
    </rPh>
    <rPh sb="229" eb="232">
      <t>カイシュウリツ</t>
    </rPh>
    <rPh sb="239" eb="240">
      <t>ウエ</t>
    </rPh>
    <rPh sb="240" eb="241">
      <t>マワ</t>
    </rPh>
    <rPh sb="246" eb="248">
      <t>キュウスイ</t>
    </rPh>
    <rPh sb="249" eb="250">
      <t>カカ</t>
    </rPh>
    <rPh sb="251" eb="253">
      <t>ヒヨウ</t>
    </rPh>
    <rPh sb="254" eb="256">
      <t>リョウキン</t>
    </rPh>
    <rPh sb="256" eb="258">
      <t>シュウニュウ</t>
    </rPh>
    <rPh sb="262" eb="263">
      <t>マカナ</t>
    </rPh>
    <rPh sb="276" eb="278">
      <t>キュウスイ</t>
    </rPh>
    <rPh sb="278" eb="280">
      <t>ゲンカ</t>
    </rPh>
    <rPh sb="282" eb="285">
      <t>ヘイキンチ</t>
    </rPh>
    <rPh sb="286" eb="287">
      <t>クラ</t>
    </rPh>
    <rPh sb="288" eb="289">
      <t>ヒク</t>
    </rPh>
    <rPh sb="290" eb="291">
      <t>オサ</t>
    </rPh>
    <rPh sb="302" eb="304">
      <t>シセツ</t>
    </rPh>
    <rPh sb="304" eb="307">
      <t>リヨウリツ</t>
    </rPh>
    <rPh sb="309" eb="312">
      <t>ハイスイリョウ</t>
    </rPh>
    <rPh sb="313" eb="315">
      <t>ゲンショウ</t>
    </rPh>
    <rPh sb="316" eb="317">
      <t>トモナ</t>
    </rPh>
    <rPh sb="318" eb="320">
      <t>ゲンショウ</t>
    </rPh>
    <rPh sb="320" eb="322">
      <t>ケイコウ</t>
    </rPh>
    <rPh sb="329" eb="332">
      <t>ヘイキンチ</t>
    </rPh>
    <rPh sb="333" eb="334">
      <t>ウエ</t>
    </rPh>
    <rPh sb="334" eb="335">
      <t>マワ</t>
    </rPh>
    <rPh sb="340" eb="342">
      <t>コンゴ</t>
    </rPh>
    <rPh sb="343" eb="345">
      <t>スイゲン</t>
    </rPh>
    <rPh sb="348" eb="350">
      <t>ヒカワ</t>
    </rPh>
    <rPh sb="353" eb="356">
      <t>スイリケン</t>
    </rPh>
    <rPh sb="357" eb="360">
      <t>ハンイナイ</t>
    </rPh>
    <rPh sb="362" eb="364">
      <t>テキセツ</t>
    </rPh>
    <rPh sb="365" eb="367">
      <t>ウンヨウ</t>
    </rPh>
    <rPh sb="368" eb="369">
      <t>ツト</t>
    </rPh>
    <rPh sb="376" eb="379">
      <t>ユウシュウリツ</t>
    </rPh>
    <rPh sb="381" eb="384">
      <t>ヘイキンチ</t>
    </rPh>
    <rPh sb="385" eb="386">
      <t>クラ</t>
    </rPh>
    <rPh sb="387" eb="388">
      <t>タカ</t>
    </rPh>
    <rPh sb="389" eb="391">
      <t>スウチ</t>
    </rPh>
    <rPh sb="398" eb="400">
      <t>テキセツ</t>
    </rPh>
    <rPh sb="401" eb="405">
      <t>イジカンリ</t>
    </rPh>
    <rPh sb="406" eb="407">
      <t>オコナ</t>
    </rPh>
    <rPh sb="414" eb="416">
      <t>キュウスイ</t>
    </rPh>
    <rPh sb="416" eb="418">
      <t>シュウエキ</t>
    </rPh>
    <rPh sb="419" eb="421">
      <t>ハンエイ</t>
    </rPh>
    <rPh sb="427" eb="428">
      <t>カンガ</t>
    </rPh>
    <phoneticPr fontId="4"/>
  </si>
  <si>
    <t>①　有形固定資産減価償却率は、平均値を下回っていますが、上昇傾向であり、管路の老朽化が進んでいます。
②　管路経年化率は、平均値を上回っており、法定耐用年数を経過した管路の割合が高い値にあります。
③　管路更新率は、前年度より上昇し全国平均に近い値となっています。平成28年度から開始した浄水場の耐震化工事を優先的に施工していますが、当該工事の竣工である令和5年度以降は、管路更新事業に移っていきます。</t>
    <rPh sb="140" eb="142">
      <t>カイシ</t>
    </rPh>
    <rPh sb="144" eb="147">
      <t>ジョウスイジョウ</t>
    </rPh>
    <rPh sb="148" eb="151">
      <t>タイシンカ</t>
    </rPh>
    <rPh sb="151" eb="153">
      <t>コウジ</t>
    </rPh>
    <rPh sb="154" eb="157">
      <t>ユウセンテキ</t>
    </rPh>
    <rPh sb="158" eb="160">
      <t>セコウ</t>
    </rPh>
    <rPh sb="167" eb="169">
      <t>トウガイ</t>
    </rPh>
    <rPh sb="169" eb="171">
      <t>コウジ</t>
    </rPh>
    <rPh sb="172" eb="174">
      <t>シュンコウ</t>
    </rPh>
    <rPh sb="177" eb="179">
      <t>レイワ</t>
    </rPh>
    <rPh sb="180" eb="182">
      <t>ネンド</t>
    </rPh>
    <rPh sb="182" eb="184">
      <t>イコウ</t>
    </rPh>
    <rPh sb="186" eb="188">
      <t>カンロ</t>
    </rPh>
    <rPh sb="188" eb="190">
      <t>コウシン</t>
    </rPh>
    <rPh sb="190" eb="192">
      <t>ジギョウ</t>
    </rPh>
    <rPh sb="193" eb="194">
      <t>ウツ</t>
    </rPh>
    <phoneticPr fontId="4"/>
  </si>
  <si>
    <t>現時点では、経営の健全性及び効率性については、概ね確保できているといえます。
一方、管路の老朽化状況は、類似団体及び全国平均に比べ進んでおり、年々上昇傾向にあり老朽化施設等の計画的な更新が求められます。この更新には、将来の浄水場及び導送水管更新事業と併せると膨大な事業費が必要となります。この資金積立の為、新水道ビジョン及び経営戦略に基づき令和4年10月に料金改定を行いました。
今後もこれらの計画を基に安定した経営を継続できるよう努めてまいります。</t>
    <rPh sb="0" eb="3">
      <t>ゲンジテン</t>
    </rPh>
    <rPh sb="6" eb="8">
      <t>ケイエイ</t>
    </rPh>
    <rPh sb="9" eb="12">
      <t>ケンゼンセイ</t>
    </rPh>
    <rPh sb="12" eb="13">
      <t>オヨ</t>
    </rPh>
    <rPh sb="14" eb="17">
      <t>コウリツセイ</t>
    </rPh>
    <rPh sb="23" eb="24">
      <t>オオム</t>
    </rPh>
    <rPh sb="25" eb="27">
      <t>カクホ</t>
    </rPh>
    <rPh sb="39" eb="41">
      <t>イッポウ</t>
    </rPh>
    <rPh sb="42" eb="44">
      <t>カンロ</t>
    </rPh>
    <rPh sb="45" eb="48">
      <t>ロウキュウカ</t>
    </rPh>
    <rPh sb="48" eb="50">
      <t>ジョウキョウ</t>
    </rPh>
    <rPh sb="52" eb="56">
      <t>ルイジダンタイ</t>
    </rPh>
    <rPh sb="56" eb="57">
      <t>オヨ</t>
    </rPh>
    <rPh sb="58" eb="60">
      <t>ゼンコク</t>
    </rPh>
    <rPh sb="60" eb="62">
      <t>ヘイキン</t>
    </rPh>
    <rPh sb="63" eb="64">
      <t>クラ</t>
    </rPh>
    <rPh sb="65" eb="66">
      <t>スス</t>
    </rPh>
    <rPh sb="71" eb="73">
      <t>ネンネン</t>
    </rPh>
    <rPh sb="73" eb="75">
      <t>ジョウショウ</t>
    </rPh>
    <rPh sb="75" eb="77">
      <t>ケイコウ</t>
    </rPh>
    <rPh sb="80" eb="83">
      <t>ロウキュウカ</t>
    </rPh>
    <rPh sb="83" eb="85">
      <t>シセツ</t>
    </rPh>
    <rPh sb="85" eb="86">
      <t>トウ</t>
    </rPh>
    <rPh sb="87" eb="90">
      <t>ケイカクテキ</t>
    </rPh>
    <rPh sb="91" eb="93">
      <t>コウシン</t>
    </rPh>
    <rPh sb="94" eb="95">
      <t>モト</t>
    </rPh>
    <rPh sb="103" eb="105">
      <t>コウシン</t>
    </rPh>
    <rPh sb="108" eb="110">
      <t>ショウライ</t>
    </rPh>
    <rPh sb="111" eb="114">
      <t>ジョウスイジョウ</t>
    </rPh>
    <rPh sb="114" eb="115">
      <t>オヨ</t>
    </rPh>
    <rPh sb="116" eb="120">
      <t>ドウソウスイカン</t>
    </rPh>
    <rPh sb="120" eb="122">
      <t>コウシン</t>
    </rPh>
    <rPh sb="122" eb="124">
      <t>ジギョウ</t>
    </rPh>
    <rPh sb="125" eb="126">
      <t>アワ</t>
    </rPh>
    <rPh sb="129" eb="131">
      <t>ボウダイ</t>
    </rPh>
    <rPh sb="132" eb="135">
      <t>ジギョウヒ</t>
    </rPh>
    <rPh sb="136" eb="138">
      <t>ヒツヨウ</t>
    </rPh>
    <rPh sb="146" eb="148">
      <t>シキン</t>
    </rPh>
    <rPh sb="148" eb="150">
      <t>ツミタテ</t>
    </rPh>
    <rPh sb="151" eb="152">
      <t>タメ</t>
    </rPh>
    <rPh sb="153" eb="154">
      <t>シン</t>
    </rPh>
    <rPh sb="154" eb="156">
      <t>スイドウ</t>
    </rPh>
    <rPh sb="160" eb="161">
      <t>オヨ</t>
    </rPh>
    <rPh sb="162" eb="164">
      <t>ケイエイ</t>
    </rPh>
    <rPh sb="164" eb="166">
      <t>センリャク</t>
    </rPh>
    <rPh sb="167" eb="168">
      <t>モト</t>
    </rPh>
    <rPh sb="170" eb="172">
      <t>レイワ</t>
    </rPh>
    <rPh sb="173" eb="174">
      <t>ネン</t>
    </rPh>
    <rPh sb="176" eb="177">
      <t>ツキ</t>
    </rPh>
    <rPh sb="178" eb="180">
      <t>リョウキン</t>
    </rPh>
    <rPh sb="180" eb="182">
      <t>カイテイ</t>
    </rPh>
    <rPh sb="183" eb="184">
      <t>オコナ</t>
    </rPh>
    <rPh sb="190" eb="192">
      <t>コンゴ</t>
    </rPh>
    <rPh sb="197" eb="199">
      <t>ケイカク</t>
    </rPh>
    <rPh sb="200" eb="201">
      <t>モト</t>
    </rPh>
    <rPh sb="202" eb="204">
      <t>アンテイ</t>
    </rPh>
    <rPh sb="206" eb="208">
      <t>ケイエイ</t>
    </rPh>
    <rPh sb="209" eb="211">
      <t>ケイゾク</t>
    </rPh>
    <rPh sb="216" eb="21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</si>
</sst>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0.62</c:v>
                </c:pt>
                <c:pt idx="1">
                  <c:v>0.35</c:v>
                </c:pt>
                <c:pt idx="2">
                  <c:v>0.73</c:v>
                </c:pt>
                <c:pt idx="3">
                  <c:v>0.36</c:v>
                </c:pt>
                <c:pt idx="4">
                  <c:v>0.63</c:v>
                </c:pt>
              </c:numCache>
            </c:numRef>
          </c:val>
          <c:extLst>
            <c:ext xmlns:c16="http://schemas.microsoft.com/office/drawing/2014/chart" uri="{C3380CC4-5D6E-409C-BE32-E72D297353CC}">
              <c16:uniqueId val="{00000000-EB7C-4F55-AE4B-FBE71C3BFE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EB7C-4F55-AE4B-FBE71C3BFE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65.989999999999995</c:v>
                </c:pt>
                <c:pt idx="1">
                  <c:v>64.91</c:v>
                </c:pt>
                <c:pt idx="2">
                  <c:v>65.069999999999993</c:v>
                </c:pt>
                <c:pt idx="3">
                  <c:v>64.209999999999994</c:v>
                </c:pt>
                <c:pt idx="4">
                  <c:v>62.28</c:v>
                </c:pt>
              </c:numCache>
            </c:numRef>
          </c:val>
          <c:extLst>
            <c:ext xmlns:c16="http://schemas.microsoft.com/office/drawing/2014/chart" uri="{C3380CC4-5D6E-409C-BE32-E72D297353CC}">
              <c16:uniqueId val="{00000000-3989-4D36-810B-B1C098ADAA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3989-4D36-810B-B1C098ADAA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90.39</c:v>
                </c:pt>
                <c:pt idx="1">
                  <c:v>90.49</c:v>
                </c:pt>
                <c:pt idx="2">
                  <c:v>90.86</c:v>
                </c:pt>
                <c:pt idx="3">
                  <c:v>91.58</c:v>
                </c:pt>
                <c:pt idx="4">
                  <c:v>91.49</c:v>
                </c:pt>
              </c:numCache>
            </c:numRef>
          </c:val>
          <c:extLst>
            <c:ext xmlns:c16="http://schemas.microsoft.com/office/drawing/2014/chart" uri="{C3380CC4-5D6E-409C-BE32-E72D297353CC}">
              <c16:uniqueId val="{00000000-4216-4401-8468-5713F6536F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4216-4401-8468-5713F6536F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111.93</c:v>
                </c:pt>
                <c:pt idx="1">
                  <c:v>111.23</c:v>
                </c:pt>
                <c:pt idx="2">
                  <c:v>107.7</c:v>
                </c:pt>
                <c:pt idx="3">
                  <c:v>114.85</c:v>
                </c:pt>
                <c:pt idx="4">
                  <c:v>111.68</c:v>
                </c:pt>
              </c:numCache>
            </c:numRef>
          </c:val>
          <c:extLst>
            <c:ext xmlns:c16="http://schemas.microsoft.com/office/drawing/2014/chart" uri="{C3380CC4-5D6E-409C-BE32-E72D297353CC}">
              <c16:uniqueId val="{00000000-1DEF-4336-B004-C9EC96BBBA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1DEF-4336-B004-C9EC96BBBA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45.01</c:v>
                </c:pt>
                <c:pt idx="1">
                  <c:v>44.72</c:v>
                </c:pt>
                <c:pt idx="2">
                  <c:v>45.97</c:v>
                </c:pt>
                <c:pt idx="3">
                  <c:v>47.62</c:v>
                </c:pt>
                <c:pt idx="4">
                  <c:v>49.02</c:v>
                </c:pt>
              </c:numCache>
            </c:numRef>
          </c:val>
          <c:extLst>
            <c:ext xmlns:c16="http://schemas.microsoft.com/office/drawing/2014/chart" uri="{C3380CC4-5D6E-409C-BE32-E72D297353CC}">
              <c16:uniqueId val="{00000000-8A66-437B-8226-D558C3A0351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8A66-437B-8226-D558C3A0351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25.18</c:v>
                </c:pt>
                <c:pt idx="1">
                  <c:v>27.61</c:v>
                </c:pt>
                <c:pt idx="2">
                  <c:v>26.8</c:v>
                </c:pt>
                <c:pt idx="3">
                  <c:v>26.33</c:v>
                </c:pt>
                <c:pt idx="4">
                  <c:v>30.53</c:v>
                </c:pt>
              </c:numCache>
            </c:numRef>
          </c:val>
          <c:extLst>
            <c:ext xmlns:c16="http://schemas.microsoft.com/office/drawing/2014/chart" uri="{C3380CC4-5D6E-409C-BE32-E72D297353CC}">
              <c16:uniqueId val="{00000000-23AF-40D1-84F8-A717C8D508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23AF-40D1-84F8-A717C8D508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16-46D6-8B01-0DDD436059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C416-46D6-8B01-0DDD436059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337.28</c:v>
                </c:pt>
                <c:pt idx="1">
                  <c:v>720.06</c:v>
                </c:pt>
                <c:pt idx="2">
                  <c:v>710.66</c:v>
                </c:pt>
                <c:pt idx="3">
                  <c:v>445.42</c:v>
                </c:pt>
                <c:pt idx="4">
                  <c:v>234.19</c:v>
                </c:pt>
              </c:numCache>
            </c:numRef>
          </c:val>
          <c:extLst>
            <c:ext xmlns:c16="http://schemas.microsoft.com/office/drawing/2014/chart" uri="{C3380CC4-5D6E-409C-BE32-E72D297353CC}">
              <c16:uniqueId val="{00000000-6778-4A10-804E-A44D0AEA1B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778-4A10-804E-A44D0AEA1B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121.24</c:v>
                </c:pt>
                <c:pt idx="1">
                  <c:v>115.65</c:v>
                </c:pt>
                <c:pt idx="2">
                  <c:v>110.08</c:v>
                </c:pt>
                <c:pt idx="3">
                  <c:v>103.23</c:v>
                </c:pt>
                <c:pt idx="4">
                  <c:v>94.91</c:v>
                </c:pt>
              </c:numCache>
            </c:numRef>
          </c:val>
          <c:extLst>
            <c:ext xmlns:c16="http://schemas.microsoft.com/office/drawing/2014/chart" uri="{C3380CC4-5D6E-409C-BE32-E72D297353CC}">
              <c16:uniqueId val="{00000000-DD68-4DE2-A27F-9D043BF6CE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DD68-4DE2-A27F-9D043BF6CE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112.61</c:v>
                </c:pt>
                <c:pt idx="1">
                  <c:v>111.27</c:v>
                </c:pt>
                <c:pt idx="2">
                  <c:v>108.45</c:v>
                </c:pt>
                <c:pt idx="3">
                  <c:v>115.55</c:v>
                </c:pt>
                <c:pt idx="4">
                  <c:v>112.53</c:v>
                </c:pt>
              </c:numCache>
            </c:numRef>
          </c:val>
          <c:extLst>
            <c:ext xmlns:c16="http://schemas.microsoft.com/office/drawing/2014/chart" uri="{C3380CC4-5D6E-409C-BE32-E72D297353CC}">
              <c16:uniqueId val="{00000000-3ECE-4F29-93B6-674AA8E0B0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3ECE-4F29-93B6-674AA8E0B0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110.6</c:v>
                </c:pt>
                <c:pt idx="1">
                  <c:v>113.04</c:v>
                </c:pt>
                <c:pt idx="2">
                  <c:v>115.06</c:v>
                </c:pt>
                <c:pt idx="3">
                  <c:v>109.33</c:v>
                </c:pt>
                <c:pt idx="4">
                  <c:v>118.45</c:v>
                </c:pt>
              </c:numCache>
            </c:numRef>
          </c:val>
          <c:extLst>
            <c:ext xmlns:c16="http://schemas.microsoft.com/office/drawing/2014/chart" uri="{C3380CC4-5D6E-409C-BE32-E72D297353CC}">
              <c16:uniqueId val="{00000000-164C-4F79-BE16-B5EBCB1D74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64C-4F79-BE16-B5EBCB1D74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Normal="100" workbookViewId="0">
      <selection activeCell="BF79" sqref="BF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八代生活環境事務組合（事業会計分）</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83.1</v>
      </c>
      <c r="J10" s="47"/>
      <c r="K10" s="47"/>
      <c r="L10" s="47"/>
      <c r="M10" s="47"/>
      <c r="N10" s="47"/>
      <c r="O10" s="81"/>
      <c r="P10" s="48">
        <f>データ!$P$6</f>
        <v>18.7</v>
      </c>
      <c r="Q10" s="48"/>
      <c r="R10" s="48"/>
      <c r="S10" s="48"/>
      <c r="T10" s="48"/>
      <c r="U10" s="48"/>
      <c r="V10" s="48"/>
      <c r="W10" s="45">
        <f>データ!$Q$6</f>
        <v>3020</v>
      </c>
      <c r="X10" s="45"/>
      <c r="Y10" s="45"/>
      <c r="Z10" s="45"/>
      <c r="AA10" s="45"/>
      <c r="AB10" s="45"/>
      <c r="AC10" s="45"/>
      <c r="AD10" s="2"/>
      <c r="AE10" s="2"/>
      <c r="AF10" s="2"/>
      <c r="AG10" s="2"/>
      <c r="AH10" s="2"/>
      <c r="AI10" s="2"/>
      <c r="AJ10" s="2"/>
      <c r="AK10" s="2"/>
      <c r="AL10" s="45">
        <f>データ!$U$6</f>
        <v>24887</v>
      </c>
      <c r="AM10" s="45"/>
      <c r="AN10" s="45"/>
      <c r="AO10" s="45"/>
      <c r="AP10" s="45"/>
      <c r="AQ10" s="45"/>
      <c r="AR10" s="45"/>
      <c r="AS10" s="45"/>
      <c r="AT10" s="46">
        <f>データ!$V$6</f>
        <v>403.86</v>
      </c>
      <c r="AU10" s="47"/>
      <c r="AV10" s="47"/>
      <c r="AW10" s="47"/>
      <c r="AX10" s="47"/>
      <c r="AY10" s="47"/>
      <c r="AZ10" s="47"/>
      <c r="BA10" s="47"/>
      <c r="BB10" s="48">
        <f>データ!$W$6</f>
        <v>61.62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5ZzM0vV9PqqhUaaLC9em+g3e7k4DLBozgSN8GuzX0xpmh46eSycHpBx5Je/zwtEyFxFdBHtt4EdRRCeZiR0WyA==" saltValue="FoPDyh3Lm+eDJGx6V/dS6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439754</v>
      </c>
      <c r="D6" s="20">
        <f t="shared" si="3"/>
        <v>46</v>
      </c>
      <c r="E6" s="20">
        <f t="shared" si="3"/>
        <v>1</v>
      </c>
      <c r="F6" s="20">
        <f t="shared" si="3"/>
        <v>0</v>
      </c>
      <c r="G6" s="20">
        <f t="shared" si="3"/>
        <v>1</v>
      </c>
      <c r="H6" s="20" t="str">
        <f t="shared" si="3"/>
        <v>熊本県　八代生活環境事務組合（事業会計分）</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83.1</v>
      </c>
      <c r="P6" s="21">
        <f t="shared" si="3"/>
        <v>18.7</v>
      </c>
      <c r="Q6" s="21">
        <f t="shared" si="3"/>
        <v>3020</v>
      </c>
      <c r="R6" s="21" t="str">
        <f t="shared" si="3"/>
        <v>-</v>
      </c>
      <c r="S6" s="21" t="str">
        <f t="shared" si="3"/>
        <v>-</v>
      </c>
      <c r="T6" s="21" t="str">
        <f t="shared" si="3"/>
        <v>-</v>
      </c>
      <c r="U6" s="21">
        <f t="shared" si="3"/>
        <v>24887</v>
      </c>
      <c r="V6" s="21">
        <f t="shared" si="3"/>
        <v>403.86</v>
      </c>
      <c r="W6" s="21">
        <f t="shared" si="3"/>
        <v>61.62</v>
      </c>
      <c r="X6" s="22">
        <f>IF(X7="",NA(),X7)</f>
        <v>111.93</v>
      </c>
      <c r="Y6" s="22">
        <f t="shared" ref="Y6:AG6" si="4">IF(Y7="",NA(),Y7)</f>
        <v>111.23</v>
      </c>
      <c r="Z6" s="22">
        <f t="shared" si="4"/>
        <v>107.7</v>
      </c>
      <c r="AA6" s="22">
        <f t="shared" si="4"/>
        <v>114.85</v>
      </c>
      <c r="AB6" s="22">
        <f t="shared" si="4"/>
        <v>111.68</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337.28</v>
      </c>
      <c r="AU6" s="22">
        <f t="shared" ref="AU6:BC6" si="6">IF(AU7="",NA(),AU7)</f>
        <v>720.06</v>
      </c>
      <c r="AV6" s="22">
        <f t="shared" si="6"/>
        <v>710.66</v>
      </c>
      <c r="AW6" s="22">
        <f t="shared" si="6"/>
        <v>445.42</v>
      </c>
      <c r="AX6" s="22">
        <f t="shared" si="6"/>
        <v>234.19</v>
      </c>
      <c r="AY6" s="22">
        <f t="shared" si="6"/>
        <v>369.69</v>
      </c>
      <c r="AZ6" s="22">
        <f t="shared" si="6"/>
        <v>379.08</v>
      </c>
      <c r="BA6" s="22">
        <f t="shared" si="6"/>
        <v>367.55</v>
      </c>
      <c r="BB6" s="22">
        <f t="shared" si="6"/>
        <v>378.56</v>
      </c>
      <c r="BC6" s="22">
        <f t="shared" si="6"/>
        <v>364.46</v>
      </c>
      <c r="BD6" s="21" t="str">
        <f>IF(BD7="","",IF(BD7="-","【-】","【"&amp;SUBSTITUTE(TEXT(BD7,"#,##0.00"),"-","△")&amp;"】"))</f>
        <v>【252.29】</v>
      </c>
      <c r="BE6" s="22">
        <f>IF(BE7="",NA(),BE7)</f>
        <v>121.24</v>
      </c>
      <c r="BF6" s="22">
        <f t="shared" ref="BF6:BN6" si="7">IF(BF7="",NA(),BF7)</f>
        <v>115.65</v>
      </c>
      <c r="BG6" s="22">
        <f t="shared" si="7"/>
        <v>110.08</v>
      </c>
      <c r="BH6" s="22">
        <f t="shared" si="7"/>
        <v>103.23</v>
      </c>
      <c r="BI6" s="22">
        <f t="shared" si="7"/>
        <v>94.91</v>
      </c>
      <c r="BJ6" s="22">
        <f t="shared" si="7"/>
        <v>402.99</v>
      </c>
      <c r="BK6" s="22">
        <f t="shared" si="7"/>
        <v>398.98</v>
      </c>
      <c r="BL6" s="22">
        <f t="shared" si="7"/>
        <v>418.68</v>
      </c>
      <c r="BM6" s="22">
        <f t="shared" si="7"/>
        <v>395.68</v>
      </c>
      <c r="BN6" s="22">
        <f t="shared" si="7"/>
        <v>403.72</v>
      </c>
      <c r="BO6" s="21" t="str">
        <f>IF(BO7="","",IF(BO7="-","【-】","【"&amp;SUBSTITUTE(TEXT(BO7,"#,##0.00"),"-","△")&amp;"】"))</f>
        <v>【268.07】</v>
      </c>
      <c r="BP6" s="22">
        <f>IF(BP7="",NA(),BP7)</f>
        <v>112.61</v>
      </c>
      <c r="BQ6" s="22">
        <f t="shared" ref="BQ6:BY6" si="8">IF(BQ7="",NA(),BQ7)</f>
        <v>111.27</v>
      </c>
      <c r="BR6" s="22">
        <f t="shared" si="8"/>
        <v>108.45</v>
      </c>
      <c r="BS6" s="22">
        <f t="shared" si="8"/>
        <v>115.55</v>
      </c>
      <c r="BT6" s="22">
        <f t="shared" si="8"/>
        <v>112.53</v>
      </c>
      <c r="BU6" s="22">
        <f t="shared" si="8"/>
        <v>98.66</v>
      </c>
      <c r="BV6" s="22">
        <f t="shared" si="8"/>
        <v>98.64</v>
      </c>
      <c r="BW6" s="22">
        <f t="shared" si="8"/>
        <v>94.78</v>
      </c>
      <c r="BX6" s="22">
        <f t="shared" si="8"/>
        <v>97.59</v>
      </c>
      <c r="BY6" s="22">
        <f t="shared" si="8"/>
        <v>92.17</v>
      </c>
      <c r="BZ6" s="21" t="str">
        <f>IF(BZ7="","",IF(BZ7="-","【-】","【"&amp;SUBSTITUTE(TEXT(BZ7,"#,##0.00"),"-","△")&amp;"】"))</f>
        <v>【97.47】</v>
      </c>
      <c r="CA6" s="22">
        <f>IF(CA7="",NA(),CA7)</f>
        <v>110.6</v>
      </c>
      <c r="CB6" s="22">
        <f t="shared" ref="CB6:CJ6" si="9">IF(CB7="",NA(),CB7)</f>
        <v>113.04</v>
      </c>
      <c r="CC6" s="22">
        <f t="shared" si="9"/>
        <v>115.06</v>
      </c>
      <c r="CD6" s="22">
        <f t="shared" si="9"/>
        <v>109.33</v>
      </c>
      <c r="CE6" s="22">
        <f t="shared" si="9"/>
        <v>118.45</v>
      </c>
      <c r="CF6" s="22">
        <f t="shared" si="9"/>
        <v>178.59</v>
      </c>
      <c r="CG6" s="22">
        <f t="shared" si="9"/>
        <v>178.92</v>
      </c>
      <c r="CH6" s="22">
        <f t="shared" si="9"/>
        <v>181.3</v>
      </c>
      <c r="CI6" s="22">
        <f t="shared" si="9"/>
        <v>181.71</v>
      </c>
      <c r="CJ6" s="22">
        <f t="shared" si="9"/>
        <v>188.51</v>
      </c>
      <c r="CK6" s="21" t="str">
        <f>IF(CK7="","",IF(CK7="-","【-】","【"&amp;SUBSTITUTE(TEXT(CK7,"#,##0.00"),"-","△")&amp;"】"))</f>
        <v>【174.75】</v>
      </c>
      <c r="CL6" s="22">
        <f>IF(CL7="",NA(),CL7)</f>
        <v>65.989999999999995</v>
      </c>
      <c r="CM6" s="22">
        <f t="shared" ref="CM6:CU6" si="10">IF(CM7="",NA(),CM7)</f>
        <v>64.91</v>
      </c>
      <c r="CN6" s="22">
        <f t="shared" si="10"/>
        <v>65.069999999999993</v>
      </c>
      <c r="CO6" s="22">
        <f t="shared" si="10"/>
        <v>64.209999999999994</v>
      </c>
      <c r="CP6" s="22">
        <f t="shared" si="10"/>
        <v>62.28</v>
      </c>
      <c r="CQ6" s="22">
        <f t="shared" si="10"/>
        <v>55.03</v>
      </c>
      <c r="CR6" s="22">
        <f t="shared" si="10"/>
        <v>55.14</v>
      </c>
      <c r="CS6" s="22">
        <f t="shared" si="10"/>
        <v>55.89</v>
      </c>
      <c r="CT6" s="22">
        <f t="shared" si="10"/>
        <v>55.72</v>
      </c>
      <c r="CU6" s="22">
        <f t="shared" si="10"/>
        <v>55.31</v>
      </c>
      <c r="CV6" s="21" t="str">
        <f>IF(CV7="","",IF(CV7="-","【-】","【"&amp;SUBSTITUTE(TEXT(CV7,"#,##0.00"),"-","△")&amp;"】"))</f>
        <v>【59.97】</v>
      </c>
      <c r="CW6" s="22">
        <f>IF(CW7="",NA(),CW7)</f>
        <v>90.39</v>
      </c>
      <c r="CX6" s="22">
        <f t="shared" ref="CX6:DF6" si="11">IF(CX7="",NA(),CX7)</f>
        <v>90.49</v>
      </c>
      <c r="CY6" s="22">
        <f t="shared" si="11"/>
        <v>90.86</v>
      </c>
      <c r="CZ6" s="22">
        <f t="shared" si="11"/>
        <v>91.58</v>
      </c>
      <c r="DA6" s="22">
        <f t="shared" si="11"/>
        <v>91.49</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45.01</v>
      </c>
      <c r="DI6" s="22">
        <f t="shared" ref="DI6:DQ6" si="12">IF(DI7="",NA(),DI7)</f>
        <v>44.72</v>
      </c>
      <c r="DJ6" s="22">
        <f t="shared" si="12"/>
        <v>45.97</v>
      </c>
      <c r="DK6" s="22">
        <f t="shared" si="12"/>
        <v>47.62</v>
      </c>
      <c r="DL6" s="22">
        <f t="shared" si="12"/>
        <v>49.02</v>
      </c>
      <c r="DM6" s="22">
        <f t="shared" si="12"/>
        <v>48.87</v>
      </c>
      <c r="DN6" s="22">
        <f t="shared" si="12"/>
        <v>49.92</v>
      </c>
      <c r="DO6" s="22">
        <f t="shared" si="12"/>
        <v>50.63</v>
      </c>
      <c r="DP6" s="22">
        <f t="shared" si="12"/>
        <v>51.29</v>
      </c>
      <c r="DQ6" s="22">
        <f t="shared" si="12"/>
        <v>52.2</v>
      </c>
      <c r="DR6" s="21" t="str">
        <f>IF(DR7="","",IF(DR7="-","【-】","【"&amp;SUBSTITUTE(TEXT(DR7,"#,##0.00"),"-","△")&amp;"】"))</f>
        <v>【51.51】</v>
      </c>
      <c r="DS6" s="22">
        <f>IF(DS7="",NA(),DS7)</f>
        <v>25.18</v>
      </c>
      <c r="DT6" s="22">
        <f t="shared" ref="DT6:EB6" si="13">IF(DT7="",NA(),DT7)</f>
        <v>27.61</v>
      </c>
      <c r="DU6" s="22">
        <f t="shared" si="13"/>
        <v>26.8</v>
      </c>
      <c r="DV6" s="22">
        <f t="shared" si="13"/>
        <v>26.33</v>
      </c>
      <c r="DW6" s="22">
        <f t="shared" si="13"/>
        <v>30.53</v>
      </c>
      <c r="DX6" s="22">
        <f t="shared" si="13"/>
        <v>14.85</v>
      </c>
      <c r="DY6" s="22">
        <f t="shared" si="13"/>
        <v>16.88</v>
      </c>
      <c r="DZ6" s="22">
        <f t="shared" si="13"/>
        <v>18.28</v>
      </c>
      <c r="EA6" s="22">
        <f t="shared" si="13"/>
        <v>19.61</v>
      </c>
      <c r="EB6" s="22">
        <f t="shared" si="13"/>
        <v>20.73</v>
      </c>
      <c r="EC6" s="21" t="str">
        <f>IF(EC7="","",IF(EC7="-","【-】","【"&amp;SUBSTITUTE(TEXT(EC7,"#,##0.00"),"-","△")&amp;"】"))</f>
        <v>【23.75】</v>
      </c>
      <c r="ED6" s="22">
        <f>IF(ED7="",NA(),ED7)</f>
        <v>0.62</v>
      </c>
      <c r="EE6" s="22">
        <f t="shared" ref="EE6:EM6" si="14">IF(EE7="",NA(),EE7)</f>
        <v>0.35</v>
      </c>
      <c r="EF6" s="22">
        <f t="shared" si="14"/>
        <v>0.73</v>
      </c>
      <c r="EG6" s="22">
        <f t="shared" si="14"/>
        <v>0.36</v>
      </c>
      <c r="EH6" s="22">
        <f t="shared" si="14"/>
        <v>0.63</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439754</v>
      </c>
      <c r="D7" s="24">
        <v>46</v>
      </c>
      <c r="E7" s="24">
        <v>1</v>
      </c>
      <c r="F7" s="24">
        <v>0</v>
      </c>
      <c r="G7" s="24">
        <v>1</v>
      </c>
      <c r="H7" s="24" t="s">
        <v>93</v>
      </c>
      <c r="I7" s="24" t="s">
        <v>94</v>
      </c>
      <c r="J7" s="24" t="s">
        <v>95</v>
      </c>
      <c r="K7" s="24" t="s">
        <v>96</v>
      </c>
      <c r="L7" s="24" t="s">
        <v>97</v>
      </c>
      <c r="M7" s="24" t="s">
        <v>98</v>
      </c>
      <c r="N7" s="25" t="s">
        <v>99</v>
      </c>
      <c r="O7" s="25">
        <v>83.1</v>
      </c>
      <c r="P7" s="25">
        <v>18.7</v>
      </c>
      <c r="Q7" s="25">
        <v>3020</v>
      </c>
      <c r="R7" s="25" t="s">
        <v>99</v>
      </c>
      <c r="S7" s="25" t="s">
        <v>99</v>
      </c>
      <c r="T7" s="25" t="s">
        <v>99</v>
      </c>
      <c r="U7" s="25">
        <v>24887</v>
      </c>
      <c r="V7" s="25">
        <v>403.86</v>
      </c>
      <c r="W7" s="25">
        <v>61.62</v>
      </c>
      <c r="X7" s="25">
        <v>111.93</v>
      </c>
      <c r="Y7" s="25">
        <v>111.23</v>
      </c>
      <c r="Z7" s="25">
        <v>107.7</v>
      </c>
      <c r="AA7" s="25">
        <v>114.85</v>
      </c>
      <c r="AB7" s="25">
        <v>111.68</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337.28</v>
      </c>
      <c r="AU7" s="25">
        <v>720.06</v>
      </c>
      <c r="AV7" s="25">
        <v>710.66</v>
      </c>
      <c r="AW7" s="25">
        <v>445.42</v>
      </c>
      <c r="AX7" s="25">
        <v>234.19</v>
      </c>
      <c r="AY7" s="25">
        <v>369.69</v>
      </c>
      <c r="AZ7" s="25">
        <v>379.08</v>
      </c>
      <c r="BA7" s="25">
        <v>367.55</v>
      </c>
      <c r="BB7" s="25">
        <v>378.56</v>
      </c>
      <c r="BC7" s="25">
        <v>364.46</v>
      </c>
      <c r="BD7" s="25">
        <v>252.29</v>
      </c>
      <c r="BE7" s="25">
        <v>121.24</v>
      </c>
      <c r="BF7" s="25">
        <v>115.65</v>
      </c>
      <c r="BG7" s="25">
        <v>110.08</v>
      </c>
      <c r="BH7" s="25">
        <v>103.23</v>
      </c>
      <c r="BI7" s="25">
        <v>94.91</v>
      </c>
      <c r="BJ7" s="25">
        <v>402.99</v>
      </c>
      <c r="BK7" s="25">
        <v>398.98</v>
      </c>
      <c r="BL7" s="25">
        <v>418.68</v>
      </c>
      <c r="BM7" s="25">
        <v>395.68</v>
      </c>
      <c r="BN7" s="25">
        <v>403.72</v>
      </c>
      <c r="BO7" s="25">
        <v>268.07</v>
      </c>
      <c r="BP7" s="25">
        <v>112.61</v>
      </c>
      <c r="BQ7" s="25">
        <v>111.27</v>
      </c>
      <c r="BR7" s="25">
        <v>108.45</v>
      </c>
      <c r="BS7" s="25">
        <v>115.55</v>
      </c>
      <c r="BT7" s="25">
        <v>112.53</v>
      </c>
      <c r="BU7" s="25">
        <v>98.66</v>
      </c>
      <c r="BV7" s="25">
        <v>98.64</v>
      </c>
      <c r="BW7" s="25">
        <v>94.78</v>
      </c>
      <c r="BX7" s="25">
        <v>97.59</v>
      </c>
      <c r="BY7" s="25">
        <v>92.17</v>
      </c>
      <c r="BZ7" s="25">
        <v>97.47</v>
      </c>
      <c r="CA7" s="25">
        <v>110.6</v>
      </c>
      <c r="CB7" s="25">
        <v>113.04</v>
      </c>
      <c r="CC7" s="25">
        <v>115.06</v>
      </c>
      <c r="CD7" s="25">
        <v>109.33</v>
      </c>
      <c r="CE7" s="25">
        <v>118.45</v>
      </c>
      <c r="CF7" s="25">
        <v>178.59</v>
      </c>
      <c r="CG7" s="25">
        <v>178.92</v>
      </c>
      <c r="CH7" s="25">
        <v>181.3</v>
      </c>
      <c r="CI7" s="25">
        <v>181.71</v>
      </c>
      <c r="CJ7" s="25">
        <v>188.51</v>
      </c>
      <c r="CK7" s="25">
        <v>174.75</v>
      </c>
      <c r="CL7" s="25">
        <v>65.989999999999995</v>
      </c>
      <c r="CM7" s="25">
        <v>64.91</v>
      </c>
      <c r="CN7" s="25">
        <v>65.069999999999993</v>
      </c>
      <c r="CO7" s="25">
        <v>64.209999999999994</v>
      </c>
      <c r="CP7" s="25">
        <v>62.28</v>
      </c>
      <c r="CQ7" s="25">
        <v>55.03</v>
      </c>
      <c r="CR7" s="25">
        <v>55.14</v>
      </c>
      <c r="CS7" s="25">
        <v>55.89</v>
      </c>
      <c r="CT7" s="25">
        <v>55.72</v>
      </c>
      <c r="CU7" s="25">
        <v>55.31</v>
      </c>
      <c r="CV7" s="25">
        <v>59.97</v>
      </c>
      <c r="CW7" s="25">
        <v>90.39</v>
      </c>
      <c r="CX7" s="25">
        <v>90.49</v>
      </c>
      <c r="CY7" s="25">
        <v>90.86</v>
      </c>
      <c r="CZ7" s="25">
        <v>91.58</v>
      </c>
      <c r="DA7" s="25">
        <v>91.49</v>
      </c>
      <c r="DB7" s="25">
        <v>81.900000000000006</v>
      </c>
      <c r="DC7" s="25">
        <v>81.39</v>
      </c>
      <c r="DD7" s="25">
        <v>81.27</v>
      </c>
      <c r="DE7" s="25">
        <v>81.260000000000005</v>
      </c>
      <c r="DF7" s="25">
        <v>80.36</v>
      </c>
      <c r="DG7" s="25">
        <v>89.76</v>
      </c>
      <c r="DH7" s="25">
        <v>45.01</v>
      </c>
      <c r="DI7" s="25">
        <v>44.72</v>
      </c>
      <c r="DJ7" s="25">
        <v>45.97</v>
      </c>
      <c r="DK7" s="25">
        <v>47.62</v>
      </c>
      <c r="DL7" s="25">
        <v>49.02</v>
      </c>
      <c r="DM7" s="25">
        <v>48.87</v>
      </c>
      <c r="DN7" s="25">
        <v>49.92</v>
      </c>
      <c r="DO7" s="25">
        <v>50.63</v>
      </c>
      <c r="DP7" s="25">
        <v>51.29</v>
      </c>
      <c r="DQ7" s="25">
        <v>52.2</v>
      </c>
      <c r="DR7" s="25">
        <v>51.51</v>
      </c>
      <c r="DS7" s="25">
        <v>25.18</v>
      </c>
      <c r="DT7" s="25">
        <v>27.61</v>
      </c>
      <c r="DU7" s="25">
        <v>26.8</v>
      </c>
      <c r="DV7" s="25">
        <v>26.33</v>
      </c>
      <c r="DW7" s="25">
        <v>30.53</v>
      </c>
      <c r="DX7" s="25">
        <v>14.85</v>
      </c>
      <c r="DY7" s="25">
        <v>16.88</v>
      </c>
      <c r="DZ7" s="25">
        <v>18.28</v>
      </c>
      <c r="EA7" s="25">
        <v>19.61</v>
      </c>
      <c r="EB7" s="25">
        <v>20.73</v>
      </c>
      <c r="EC7" s="25">
        <v>23.75</v>
      </c>
      <c r="ED7" s="25">
        <v>0.62</v>
      </c>
      <c r="EE7" s="25">
        <v>0.35</v>
      </c>
      <c r="EF7" s="25">
        <v>0.73</v>
      </c>
      <c r="EG7" s="25">
        <v>0.36</v>
      </c>
      <c r="EH7" s="25">
        <v>0.63</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jimukumi01</cp:lastModifiedBy>
  <cp:lastPrinted>2024-01-24T02:01:31Z</cp:lastPrinted>
  <dcterms:created xsi:type="dcterms:W3CDTF">2023-12-05T01:02:07Z</dcterms:created>
  <dcterms:modified xsi:type="dcterms:W3CDTF">2024-01-25T04:42:56Z</dcterms:modified>
  <cp:category/>
</cp:coreProperties>
</file>