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420\Desktop\"/>
    </mc:Choice>
  </mc:AlternateContent>
  <xr:revisionPtr revIDLastSave="0" documentId="13_ncr:1_{A870BD70-379C-40A9-99D4-B8F7049AE83B}" xr6:coauthVersionLast="47" xr6:coauthVersionMax="47" xr10:uidLastSave="{00000000-0000-0000-0000-000000000000}"/>
  <workbookProtection workbookAlgorithmName="SHA-512" workbookHashValue="EtUvm4zau1nSVhJgIHWhKLR9uUQVsIdpycUeZN/BeXtYQWkKek9Qmvwy/pVgN4+iOQJ5LuIfVCM17hb/XPjx+A==" workbookSaltValue="9wYRs+NGZjKk8z7ThGczd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BB10" i="4"/>
  <c r="AT10" i="4"/>
  <c r="AL10" i="4"/>
  <c r="P10" i="4"/>
  <c r="BB8" i="4"/>
  <c r="AT8" i="4"/>
  <c r="AL8" i="4"/>
  <c r="AD8" i="4"/>
  <c r="W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<sst xmlns="http://schemas.openxmlformats.org/spreadsheetml/2006/main" count="228" uniqueCount="113">
  <si>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</si>
  <si>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</si>
  <si>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</si>
  <si>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</si>
  <si>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</si>
  <si>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</si>
  <si>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</si>
  <si>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</si>
  <si>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</si>
  <si>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</si>
  <si>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</si>
  <si>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</si>
  <si>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</si>
  <si>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</si>
  <si>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</si>
  <si>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</si>
  <si>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</si>
  <si>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</si>
  <si>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</si>
  <si>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</si>
  <si>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</si>
  <si>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</si>
  <si>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</si>
  <si>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</si>
  <si>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</si>
  <si>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</si>
  <si>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</si>
  <si>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</si>
  <si>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</si>
  <si>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</si>
  <si>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</si>
  <si>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</si>
  <si>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</si>
  <si>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</si>
  <si>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</si>
  <si>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</si>
  <si>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</si>
  <si>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</si>
  <si>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</si>
  <si>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</si>
  <si>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</si>
  <si>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</si>
  <si>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</si>
  <si>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</si>
  <si>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</si>
  <si>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</si>
  <si>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</si>
  <si>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</si>
  <si>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</si>
  <si>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</si>
  <si>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</si>
  <si>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</si>
  <si>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</si>
  <si>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</si>
  <si>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</si>
  <si>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</si>
  <si>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</si>
  <si>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</si>
  <si>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</si>
  <si>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</si>
  <si>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</si>
  <si>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</si>
  <si>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</si>
  <si>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</si>
  <si>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</si>
  <si>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</si>
  <si>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</si>
  <si>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</si>
  <si>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</si>
  <si>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</si>
  <si>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</si>
  <si>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</si>
  <si>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</si>
  <si>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</si>
  <si>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</si>
  <si>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</si>
  <si>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</si>
  <si>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</si>
  <si>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</si>
  <si>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</si>
  <si>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</si>
  <si>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</si>
  <si>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</si>
  <si>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</si>
  <si>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</si>
  <si>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</si>
  <si>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</si>
  <si>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</si>
  <si>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</si>
  <si>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</si>
  <si>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</si>
  <si>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</si>
  <si>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</si>
  <si>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</si>
  <si>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</si>
  <si>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</si>
  <si>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</si>
  <si>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</si>
  <si>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</si>
  <si>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</si>
  <si>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</si>
  <si>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</si>
  <si>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</si>
  <si>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</si>
  <si>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</si>
  <si>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</si>
  <si>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</si>
  <si>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</si>
  <si>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</si>
  <si>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</si>
  <si>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①経常収支比率は100％を上回っているが、類似団体と比較すると低い水準であるため、今後もさらなる経営の健全化に努めていきます。
②累積欠損比率はありません。
③流動比率は、前年度を下回っているが、1年以内に支払うべき債務に対して支払うことができる現金等がある状況を示す指標が100％以上となっていることから、健全性は保たれています。
④企業債残高対給水収益比率は減少傾向にあるが、類似団体平均値を大きく上回っており、料金水準の適正化による財源確保を図っていく必要があります。
⑤料金回収率は100％を下回っており、⑥給水原価は類似団体平均値より低い水準となっています。料金水準の適正化と維持管理費等の削減を図る必要があります。
⑦施設利用率が低い状況から、施設の見直し等の検討が必要です。
⑧有収率は、類似団体と比較すると高い数値となっているが、水道管の老朽化に伴う漏水が増えてきているため、計画的な老朽管の更新や漏水対策に取組んでいきます。</t>
    <rPh sb="1" eb="3">
      <t>ケイジョウ</t>
    </rPh>
    <rPh sb="3" eb="5">
      <t>シュウシ</t>
    </rPh>
    <rPh sb="5" eb="7">
      <t>ヒリツ</t>
    </rPh>
    <rPh sb="13" eb="15">
      <t>ウワマワ</t>
    </rPh>
    <rPh sb="21" eb="23">
      <t>ルイジ</t>
    </rPh>
    <rPh sb="23" eb="25">
      <t>ダンタイ</t>
    </rPh>
    <rPh sb="26" eb="28">
      <t>ヒカク</t>
    </rPh>
    <rPh sb="31" eb="32">
      <t>ヒク</t>
    </rPh>
    <rPh sb="33" eb="35">
      <t>スイジュン</t>
    </rPh>
    <rPh sb="41" eb="43">
      <t>コンゴ</t>
    </rPh>
    <rPh sb="48" eb="50">
      <t>ケイエイ</t>
    </rPh>
    <rPh sb="51" eb="54">
      <t>ケンゼンカ</t>
    </rPh>
    <rPh sb="55" eb="56">
      <t>ツト</t>
    </rPh>
    <rPh sb="65" eb="67">
      <t>ルイセキ</t>
    </rPh>
    <rPh sb="67" eb="69">
      <t>ケッソン</t>
    </rPh>
    <rPh sb="69" eb="71">
      <t>ヒリツ</t>
    </rPh>
    <rPh sb="80" eb="82">
      <t>リュウドウ</t>
    </rPh>
    <rPh sb="82" eb="84">
      <t>ヒリツ</t>
    </rPh>
    <rPh sb="86" eb="89">
      <t>ゼンネンド</t>
    </rPh>
    <rPh sb="90" eb="92">
      <t>シタマワ</t>
    </rPh>
    <rPh sb="99" eb="100">
      <t>ネン</t>
    </rPh>
    <rPh sb="100" eb="102">
      <t>イナイ</t>
    </rPh>
    <rPh sb="103" eb="105">
      <t>シハラ</t>
    </rPh>
    <rPh sb="108" eb="110">
      <t>サイム</t>
    </rPh>
    <rPh sb="111" eb="112">
      <t>タイ</t>
    </rPh>
    <rPh sb="114" eb="116">
      <t>シハラ</t>
    </rPh>
    <rPh sb="123" eb="125">
      <t>ゲンキン</t>
    </rPh>
    <rPh sb="125" eb="126">
      <t>トウ</t>
    </rPh>
    <rPh sb="129" eb="131">
      <t>ジョウキョウ</t>
    </rPh>
    <rPh sb="132" eb="133">
      <t>シメ</t>
    </rPh>
    <rPh sb="134" eb="136">
      <t>シヒョウ</t>
    </rPh>
    <rPh sb="141" eb="143">
      <t>イジョウ</t>
    </rPh>
    <rPh sb="154" eb="157">
      <t>ケンゼンセイ</t>
    </rPh>
    <rPh sb="158" eb="159">
      <t>タモ</t>
    </rPh>
    <rPh sb="168" eb="170">
      <t>キギョウ</t>
    </rPh>
    <rPh sb="170" eb="171">
      <t>サイ</t>
    </rPh>
    <rPh sb="171" eb="173">
      <t>ザンダカ</t>
    </rPh>
    <rPh sb="173" eb="174">
      <t>タイ</t>
    </rPh>
    <rPh sb="174" eb="176">
      <t>キュウスイ</t>
    </rPh>
    <rPh sb="176" eb="178">
      <t>シュウエキ</t>
    </rPh>
    <rPh sb="178" eb="180">
      <t>ヒリツ</t>
    </rPh>
    <rPh sb="181" eb="183">
      <t>ゲンショウ</t>
    </rPh>
    <rPh sb="183" eb="185">
      <t>ケイコウ</t>
    </rPh>
    <rPh sb="190" eb="192">
      <t>ルイジ</t>
    </rPh>
    <rPh sb="192" eb="194">
      <t>ダンタイ</t>
    </rPh>
    <rPh sb="194" eb="197">
      <t>ヘイキンチ</t>
    </rPh>
    <rPh sb="198" eb="199">
      <t>オオ</t>
    </rPh>
    <rPh sb="201" eb="203">
      <t>ウワマワ</t>
    </rPh>
    <rPh sb="208" eb="210">
      <t>リョウキン</t>
    </rPh>
    <rPh sb="210" eb="212">
      <t>スイジュン</t>
    </rPh>
    <rPh sb="213" eb="216">
      <t>テキセイカ</t>
    </rPh>
    <rPh sb="219" eb="221">
      <t>ザイゲン</t>
    </rPh>
    <rPh sb="221" eb="223">
      <t>カクホ</t>
    </rPh>
    <rPh sb="224" eb="225">
      <t>ハカ</t>
    </rPh>
    <rPh sb="229" eb="231">
      <t>ヒツヨウ</t>
    </rPh>
    <rPh sb="239" eb="241">
      <t>リョウキン</t>
    </rPh>
    <rPh sb="241" eb="243">
      <t>カイシュウ</t>
    </rPh>
    <rPh sb="243" eb="244">
      <t>リツ</t>
    </rPh>
    <rPh sb="250" eb="252">
      <t>シタマワ</t>
    </rPh>
    <rPh sb="286" eb="288">
      <t>スイジュン</t>
    </rPh>
    <rPh sb="289" eb="292">
      <t>テキセイカ</t>
    </rPh>
    <rPh sb="293" eb="295">
      <t>イジ</t>
    </rPh>
    <rPh sb="295" eb="298">
      <t>カンリヒ</t>
    </rPh>
    <rPh sb="298" eb="299">
      <t>トウ</t>
    </rPh>
    <rPh sb="300" eb="302">
      <t>サクゲン</t>
    </rPh>
    <rPh sb="303" eb="304">
      <t>ハカ</t>
    </rPh>
    <rPh sb="305" eb="307">
      <t>ヒツヨウ</t>
    </rPh>
    <rPh sb="315" eb="317">
      <t>シセツ</t>
    </rPh>
    <rPh sb="317" eb="319">
      <t>リヨウ</t>
    </rPh>
    <rPh sb="319" eb="320">
      <t>リツ</t>
    </rPh>
    <rPh sb="321" eb="322">
      <t>ヒク</t>
    </rPh>
    <rPh sb="323" eb="325">
      <t>ジョウキョウ</t>
    </rPh>
    <rPh sb="328" eb="330">
      <t>シセツ</t>
    </rPh>
    <rPh sb="331" eb="333">
      <t>ミナオ</t>
    </rPh>
    <rPh sb="334" eb="335">
      <t>トウ</t>
    </rPh>
    <rPh sb="336" eb="338">
      <t>ケントウ</t>
    </rPh>
    <rPh sb="339" eb="341">
      <t>ヒツヨウ</t>
    </rPh>
    <rPh sb="346" eb="349">
      <t>ユウシュウリツ</t>
    </rPh>
    <rPh sb="351" eb="353">
      <t>ルイジ</t>
    </rPh>
    <rPh sb="353" eb="355">
      <t>ダンタイ</t>
    </rPh>
    <rPh sb="356" eb="358">
      <t>ヒカク</t>
    </rPh>
    <rPh sb="361" eb="362">
      <t>タカ</t>
    </rPh>
    <rPh sb="363" eb="365">
      <t>スウチ</t>
    </rPh>
    <rPh sb="373" eb="376">
      <t>スイドウカン</t>
    </rPh>
    <rPh sb="377" eb="380">
      <t>ロウキュウカ</t>
    </rPh>
    <rPh sb="381" eb="382">
      <t>トモナ</t>
    </rPh>
    <rPh sb="383" eb="385">
      <t>ロウスイ</t>
    </rPh>
    <rPh sb="386" eb="387">
      <t>フ</t>
    </rPh>
    <rPh sb="396" eb="399">
      <t>ケイカクテキ</t>
    </rPh>
    <rPh sb="400" eb="402">
      <t>ロウキュウ</t>
    </rPh>
    <rPh sb="402" eb="403">
      <t>カン</t>
    </rPh>
    <rPh sb="404" eb="406">
      <t>コウシン</t>
    </rPh>
    <rPh sb="407" eb="409">
      <t>ロウスイ</t>
    </rPh>
    <rPh sb="409" eb="411">
      <t>タイサク</t>
    </rPh>
    <rPh sb="412" eb="414">
      <t>トリク</t>
    </rPh>
    <phoneticPr fontId="4"/>
  </si>
  <si>
    <t xml:space="preserve">①有形固定資産減価償却率は、近年比率が増加傾向にあるため、償却資産の老朽化が進んでいることがわかります。計画的に施設の更新を実施する必要があります。
②管路経年化率③管路更新率は、類似団体を下回っています。今後も耐用年数を経過した管路の更新に取り組んでいきます。
</t>
    <rPh sb="1" eb="3">
      <t>ユウケイ</t>
    </rPh>
    <rPh sb="3" eb="5">
      <t>コテイ</t>
    </rPh>
    <rPh sb="5" eb="7">
      <t>シサン</t>
    </rPh>
    <rPh sb="7" eb="9">
      <t>ゲンカ</t>
    </rPh>
    <rPh sb="9" eb="11">
      <t>ショウキャク</t>
    </rPh>
    <rPh sb="11" eb="12">
      <t>リツ</t>
    </rPh>
    <rPh sb="14" eb="16">
      <t>キンネン</t>
    </rPh>
    <rPh sb="16" eb="18">
      <t>ヒリツ</t>
    </rPh>
    <rPh sb="19" eb="21">
      <t>ゾウカ</t>
    </rPh>
    <rPh sb="21" eb="23">
      <t>ケイコウ</t>
    </rPh>
    <rPh sb="29" eb="31">
      <t>ショウキャク</t>
    </rPh>
    <rPh sb="31" eb="33">
      <t>シサン</t>
    </rPh>
    <rPh sb="34" eb="37">
      <t>ロウキュウカ</t>
    </rPh>
    <rPh sb="38" eb="39">
      <t>スス</t>
    </rPh>
    <rPh sb="52" eb="55">
      <t>ケイカクテキ</t>
    </rPh>
    <rPh sb="56" eb="58">
      <t>シセツ</t>
    </rPh>
    <rPh sb="59" eb="61">
      <t>コウシン</t>
    </rPh>
    <rPh sb="62" eb="64">
      <t>ジッシ</t>
    </rPh>
    <rPh sb="66" eb="68">
      <t>ヒツヨウ</t>
    </rPh>
    <rPh sb="76" eb="78">
      <t>カンロ</t>
    </rPh>
    <rPh sb="78" eb="81">
      <t>ケイネンカ</t>
    </rPh>
    <rPh sb="81" eb="82">
      <t>リツ</t>
    </rPh>
    <rPh sb="83" eb="85">
      <t>カンロ</t>
    </rPh>
    <rPh sb="85" eb="87">
      <t>コウシン</t>
    </rPh>
    <rPh sb="87" eb="88">
      <t>リツ</t>
    </rPh>
    <rPh sb="90" eb="92">
      <t>ルイジ</t>
    </rPh>
    <rPh sb="92" eb="94">
      <t>ダンタイ</t>
    </rPh>
    <rPh sb="95" eb="97">
      <t>シタマワ</t>
    </rPh>
    <rPh sb="103" eb="105">
      <t>コンゴ</t>
    </rPh>
    <rPh sb="106" eb="108">
      <t>タイヨウ</t>
    </rPh>
    <rPh sb="108" eb="110">
      <t>ネンスウ</t>
    </rPh>
    <rPh sb="111" eb="113">
      <t>ケイカ</t>
    </rPh>
    <rPh sb="115" eb="117">
      <t>カンロ</t>
    </rPh>
    <rPh sb="118" eb="120">
      <t>コウシン</t>
    </rPh>
    <rPh sb="121" eb="122">
      <t>ト</t>
    </rPh>
    <rPh sb="123" eb="124">
      <t>ク</t>
    </rPh>
    <phoneticPr fontId="4"/>
  </si>
  <si>
    <t>　今後も復興事業、耐用年数を経過した老朽管や施設の更新による建設改良費の増加が見込まれることから、経営状況の悪化が懸念されます。
　将来にわたり安定した経営を維持していくために、財政状況を考慮しながら、合理的かつ計画的な施設・管路の更新に取り組んでいきます。</t>
    <rPh sb="1" eb="3">
      <t>コンゴ</t>
    </rPh>
    <rPh sb="4" eb="6">
      <t>フッコウ</t>
    </rPh>
    <rPh sb="6" eb="8">
      <t>ジギョウ</t>
    </rPh>
    <rPh sb="9" eb="11">
      <t>タイヨウ</t>
    </rPh>
    <rPh sb="11" eb="13">
      <t>ネンスウ</t>
    </rPh>
    <rPh sb="14" eb="16">
      <t>ケイカ</t>
    </rPh>
    <rPh sb="18" eb="20">
      <t>ロウキュウ</t>
    </rPh>
    <rPh sb="20" eb="21">
      <t>カン</t>
    </rPh>
    <rPh sb="22" eb="24">
      <t>シセツ</t>
    </rPh>
    <rPh sb="25" eb="27">
      <t>コウシン</t>
    </rPh>
    <rPh sb="30" eb="32">
      <t>ケンセツ</t>
    </rPh>
    <rPh sb="32" eb="34">
      <t>カイリョウ</t>
    </rPh>
    <rPh sb="34" eb="35">
      <t>ヒ</t>
    </rPh>
    <rPh sb="36" eb="38">
      <t>ゾウカ</t>
    </rPh>
    <rPh sb="39" eb="41">
      <t>ミコ</t>
    </rPh>
    <rPh sb="49" eb="51">
      <t>ケイエイ</t>
    </rPh>
    <rPh sb="51" eb="53">
      <t>ジョウキョウ</t>
    </rPh>
    <rPh sb="54" eb="56">
      <t>アッカ</t>
    </rPh>
    <rPh sb="57" eb="59">
      <t>ケネン</t>
    </rPh>
    <rPh sb="66" eb="68">
      <t>ショウライ</t>
    </rPh>
    <rPh sb="72" eb="74">
      <t>アンテイ</t>
    </rPh>
    <rPh sb="76" eb="78">
      <t>ケイエイ</t>
    </rPh>
    <rPh sb="79" eb="81">
      <t>イジ</t>
    </rPh>
    <rPh sb="89" eb="91">
      <t>ザイセイ</t>
    </rPh>
    <rPh sb="91" eb="93">
      <t>ジョウキョウ</t>
    </rPh>
    <rPh sb="94" eb="96">
      <t>コウリョ</t>
    </rPh>
    <rPh sb="101" eb="104">
      <t>ゴウリテキ</t>
    </rPh>
    <rPh sb="106" eb="109">
      <t>ケイカクテキ</t>
    </rPh>
    <rPh sb="110" eb="112">
      <t>シセツ</t>
    </rPh>
    <rPh sb="113" eb="115">
      <t>カンロ</t>
    </rPh>
    <rPh sb="116" eb="118">
      <t>コウシン</t>
    </rPh>
    <rPh sb="119" eb="120">
      <t>ト</t>
    </rPh>
    <rPh sb="121" eb="12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</si>
</sst>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3.11</c:v>
                </c:pt>
                <c:pt idx="1">
                  <c:v>0.47</c:v>
                </c:pt>
                <c:pt idx="2">
                  <c:v>0.46</c:v>
                </c:pt>
                <c:pt idx="3">
                  <c:v>0.53</c:v>
                </c:pt>
                <c:pt idx="4">
                  <c:v>0.36</c:v>
                </c:pt>
              </c:numCache>
            </c:numRef>
          </c:val>
          <c:extLst>
            <c:ext xmlns:c16="http://schemas.microsoft.com/office/drawing/2014/chart" uri="{C3380CC4-5D6E-409C-BE32-E72D297353CC}">
              <c16:uniqueId val="{00000000-DA93-4669-B7FC-8CD8DEB95AF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DA93-4669-B7FC-8CD8DEB95AF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47.07</c:v>
                </c:pt>
                <c:pt idx="1">
                  <c:v>45.79</c:v>
                </c:pt>
                <c:pt idx="2">
                  <c:v>47.66</c:v>
                </c:pt>
                <c:pt idx="3">
                  <c:v>44.97</c:v>
                </c:pt>
                <c:pt idx="4">
                  <c:v>46.27</c:v>
                </c:pt>
              </c:numCache>
            </c:numRef>
          </c:val>
          <c:extLst>
            <c:ext xmlns:c16="http://schemas.microsoft.com/office/drawing/2014/chart" uri="{C3380CC4-5D6E-409C-BE32-E72D297353CC}">
              <c16:uniqueId val="{00000000-E4F0-4183-A25B-5558D69F31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E4F0-4183-A25B-5558D69F31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87.77</c:v>
                </c:pt>
                <c:pt idx="1">
                  <c:v>92.56</c:v>
                </c:pt>
                <c:pt idx="2">
                  <c:v>91.57</c:v>
                </c:pt>
                <c:pt idx="3">
                  <c:v>96.31</c:v>
                </c:pt>
                <c:pt idx="4">
                  <c:v>92.8</c:v>
                </c:pt>
              </c:numCache>
            </c:numRef>
          </c:val>
          <c:extLst>
            <c:ext xmlns:c16="http://schemas.microsoft.com/office/drawing/2014/chart" uri="{C3380CC4-5D6E-409C-BE32-E72D297353CC}">
              <c16:uniqueId val="{00000000-CDB2-4F28-BE26-E0234E69C1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CDB2-4F28-BE26-E0234E69C1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97.34</c:v>
                </c:pt>
                <c:pt idx="1">
                  <c:v>99.59</c:v>
                </c:pt>
                <c:pt idx="2">
                  <c:v>102.56</c:v>
                </c:pt>
                <c:pt idx="3">
                  <c:v>100.83</c:v>
                </c:pt>
                <c:pt idx="4">
                  <c:v>100.59</c:v>
                </c:pt>
              </c:numCache>
            </c:numRef>
          </c:val>
          <c:extLst>
            <c:ext xmlns:c16="http://schemas.microsoft.com/office/drawing/2014/chart" uri="{C3380CC4-5D6E-409C-BE32-E72D297353CC}">
              <c16:uniqueId val="{00000000-ED00-446A-B220-78DCEDD4D3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ED00-446A-B220-78DCEDD4D3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47.72</c:v>
                </c:pt>
                <c:pt idx="1">
                  <c:v>47.93</c:v>
                </c:pt>
                <c:pt idx="2">
                  <c:v>49.31</c:v>
                </c:pt>
                <c:pt idx="3">
                  <c:v>51.05</c:v>
                </c:pt>
                <c:pt idx="4">
                  <c:v>51.43</c:v>
                </c:pt>
              </c:numCache>
            </c:numRef>
          </c:val>
          <c:extLst>
            <c:ext xmlns:c16="http://schemas.microsoft.com/office/drawing/2014/chart" uri="{C3380CC4-5D6E-409C-BE32-E72D297353CC}">
              <c16:uniqueId val="{00000000-F047-404A-A3C2-F2BECB2DBE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F047-404A-A3C2-F2BECB2DBE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0.16</c:v>
                </c:pt>
                <c:pt idx="1">
                  <c:v>25.84</c:v>
                </c:pt>
                <c:pt idx="2">
                  <c:v>27.29</c:v>
                </c:pt>
                <c:pt idx="3">
                  <c:v>13.95</c:v>
                </c:pt>
                <c:pt idx="4">
                  <c:v>17.98</c:v>
                </c:pt>
              </c:numCache>
            </c:numRef>
          </c:val>
          <c:extLst>
            <c:ext xmlns:c16="http://schemas.microsoft.com/office/drawing/2014/chart" uri="{C3380CC4-5D6E-409C-BE32-E72D297353CC}">
              <c16:uniqueId val="{00000000-F636-417C-B033-192BC30033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F636-417C-B033-192BC30033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formatCode="#,##0.00;&quot;△&quot;#,##0.00;&quot;-&quot;">
                  <c:v>5.5</c:v>
                </c:pt>
                <c:pt idx="1">
                  <c:v>0</c:v>
                </c:pt>
                <c:pt idx="2">
                  <c:v>0</c:v>
                </c:pt>
                <c:pt idx="3">
                  <c:v>0</c:v>
                </c:pt>
                <c:pt idx="4">
                  <c:v>0</c:v>
                </c:pt>
              </c:numCache>
            </c:numRef>
          </c:val>
          <c:extLst>
            <c:ext xmlns:c16="http://schemas.microsoft.com/office/drawing/2014/chart" uri="{C3380CC4-5D6E-409C-BE32-E72D297353CC}">
              <c16:uniqueId val="{00000000-9375-4321-A376-95C28644A4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9375-4321-A376-95C28644A4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293.58</c:v>
                </c:pt>
                <c:pt idx="1">
                  <c:v>349.44</c:v>
                </c:pt>
                <c:pt idx="2">
                  <c:v>332.33</c:v>
                </c:pt>
                <c:pt idx="3">
                  <c:v>320.33999999999997</c:v>
                </c:pt>
                <c:pt idx="4">
                  <c:v>247.39</c:v>
                </c:pt>
              </c:numCache>
            </c:numRef>
          </c:val>
          <c:extLst>
            <c:ext xmlns:c16="http://schemas.microsoft.com/office/drawing/2014/chart" uri="{C3380CC4-5D6E-409C-BE32-E72D297353CC}">
              <c16:uniqueId val="{00000000-02F4-4811-88AA-AB82A27070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02F4-4811-88AA-AB82A27070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698.15</c:v>
                </c:pt>
                <c:pt idx="1">
                  <c:v>683.14</c:v>
                </c:pt>
                <c:pt idx="2">
                  <c:v>619.39</c:v>
                </c:pt>
                <c:pt idx="3">
                  <c:v>603.21</c:v>
                </c:pt>
                <c:pt idx="4">
                  <c:v>600.96</c:v>
                </c:pt>
              </c:numCache>
            </c:numRef>
          </c:val>
          <c:extLst>
            <c:ext xmlns:c16="http://schemas.microsoft.com/office/drawing/2014/chart" uri="{C3380CC4-5D6E-409C-BE32-E72D297353CC}">
              <c16:uniqueId val="{00000000-457E-4E6A-BC36-89C5310AFD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457E-4E6A-BC36-89C5310AFD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89.12</c:v>
                </c:pt>
                <c:pt idx="1">
                  <c:v>91.71</c:v>
                </c:pt>
                <c:pt idx="2">
                  <c:v>93.12</c:v>
                </c:pt>
                <c:pt idx="3">
                  <c:v>92.29</c:v>
                </c:pt>
                <c:pt idx="4">
                  <c:v>91.71</c:v>
                </c:pt>
              </c:numCache>
            </c:numRef>
          </c:val>
          <c:extLst>
            <c:ext xmlns:c16="http://schemas.microsoft.com/office/drawing/2014/chart" uri="{C3380CC4-5D6E-409C-BE32-E72D297353CC}">
              <c16:uniqueId val="{00000000-1E0F-4361-AF21-7C8ED112E0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1E0F-4361-AF21-7C8ED112E0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146.44999999999999</c:v>
                </c:pt>
                <c:pt idx="1">
                  <c:v>142.41</c:v>
                </c:pt>
                <c:pt idx="2">
                  <c:v>144.66999999999999</c:v>
                </c:pt>
                <c:pt idx="3">
                  <c:v>145.66999999999999</c:v>
                </c:pt>
                <c:pt idx="4">
                  <c:v>147.22999999999999</c:v>
                </c:pt>
              </c:numCache>
            </c:numRef>
          </c:val>
          <c:extLst>
            <c:ext xmlns:c16="http://schemas.microsoft.com/office/drawing/2014/chart" uri="{C3380CC4-5D6E-409C-BE32-E72D297353CC}">
              <c16:uniqueId val="{00000000-6811-415D-98B9-E8C83DCD39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6811-415D-98B9-E8C83DCD39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益城町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33718</v>
      </c>
      <c r="AM8" s="45"/>
      <c r="AN8" s="45"/>
      <c r="AO8" s="45"/>
      <c r="AP8" s="45"/>
      <c r="AQ8" s="45"/>
      <c r="AR8" s="45"/>
      <c r="AS8" s="45"/>
      <c r="AT8" s="46">
        <f>データ!$S$6</f>
        <v>65.680000000000007</v>
      </c>
      <c r="AU8" s="47"/>
      <c r="AV8" s="47"/>
      <c r="AW8" s="47"/>
      <c r="AX8" s="47"/>
      <c r="AY8" s="47"/>
      <c r="AZ8" s="47"/>
      <c r="BA8" s="47"/>
      <c r="BB8" s="48">
        <f>データ!$T$6</f>
        <v>513.37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56.32</v>
      </c>
      <c r="J10" s="47"/>
      <c r="K10" s="47"/>
      <c r="L10" s="47"/>
      <c r="M10" s="47"/>
      <c r="N10" s="47"/>
      <c r="O10" s="81"/>
      <c r="P10" s="48">
        <f>データ!$P$6</f>
        <v>96.53</v>
      </c>
      <c r="Q10" s="48"/>
      <c r="R10" s="48"/>
      <c r="S10" s="48"/>
      <c r="T10" s="48"/>
      <c r="U10" s="48"/>
      <c r="V10" s="48"/>
      <c r="W10" s="45">
        <f>データ!$Q$6</f>
        <v>2780</v>
      </c>
      <c r="X10" s="45"/>
      <c r="Y10" s="45"/>
      <c r="Z10" s="45"/>
      <c r="AA10" s="45"/>
      <c r="AB10" s="45"/>
      <c r="AC10" s="45"/>
      <c r="AD10" s="2"/>
      <c r="AE10" s="2"/>
      <c r="AF10" s="2"/>
      <c r="AG10" s="2"/>
      <c r="AH10" s="2"/>
      <c r="AI10" s="2"/>
      <c r="AJ10" s="2"/>
      <c r="AK10" s="2"/>
      <c r="AL10" s="45">
        <f>データ!$U$6</f>
        <v>32615</v>
      </c>
      <c r="AM10" s="45"/>
      <c r="AN10" s="45"/>
      <c r="AO10" s="45"/>
      <c r="AP10" s="45"/>
      <c r="AQ10" s="45"/>
      <c r="AR10" s="45"/>
      <c r="AS10" s="45"/>
      <c r="AT10" s="46">
        <f>データ!$V$6</f>
        <v>20.53</v>
      </c>
      <c r="AU10" s="47"/>
      <c r="AV10" s="47"/>
      <c r="AW10" s="47"/>
      <c r="AX10" s="47"/>
      <c r="AY10" s="47"/>
      <c r="AZ10" s="47"/>
      <c r="BA10" s="47"/>
      <c r="BB10" s="48">
        <f>データ!$W$6</f>
        <v>1588.65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ygHos66JabfLzSo2nA9/pWB2Y23tnbHxgscxt+BhtRqg5hpeG4Jm4wYEayhH5x40MaTa0lpPftfieZCj0cG7A==" saltValue="XYl9L9B5WEWyADAowGh/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434434</v>
      </c>
      <c r="D6" s="20">
        <f t="shared" si="3"/>
        <v>46</v>
      </c>
      <c r="E6" s="20">
        <f t="shared" si="3"/>
        <v>1</v>
      </c>
      <c r="F6" s="20">
        <f t="shared" si="3"/>
        <v>0</v>
      </c>
      <c r="G6" s="20">
        <f t="shared" si="3"/>
        <v>1</v>
      </c>
      <c r="H6" s="20" t="str">
        <f t="shared" si="3"/>
        <v>熊本県　益城町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56.32</v>
      </c>
      <c r="P6" s="21">
        <f t="shared" si="3"/>
        <v>96.53</v>
      </c>
      <c r="Q6" s="21">
        <f t="shared" si="3"/>
        <v>2780</v>
      </c>
      <c r="R6" s="21">
        <f t="shared" si="3"/>
        <v>33718</v>
      </c>
      <c r="S6" s="21">
        <f t="shared" si="3"/>
        <v>65.680000000000007</v>
      </c>
      <c r="T6" s="21">
        <f t="shared" si="3"/>
        <v>513.37</v>
      </c>
      <c r="U6" s="21">
        <f t="shared" si="3"/>
        <v>32615</v>
      </c>
      <c r="V6" s="21">
        <f t="shared" si="3"/>
        <v>20.53</v>
      </c>
      <c r="W6" s="21">
        <f t="shared" si="3"/>
        <v>1588.65</v>
      </c>
      <c r="X6" s="22">
        <f>IF(X7="",NA(),X7)</f>
        <v>97.34</v>
      </c>
      <c r="Y6" s="22">
        <f t="shared" ref="Y6:AG6" si="4">IF(Y7="",NA(),Y7)</f>
        <v>99.59</v>
      </c>
      <c r="Z6" s="22">
        <f t="shared" si="4"/>
        <v>102.56</v>
      </c>
      <c r="AA6" s="22">
        <f t="shared" si="4"/>
        <v>100.83</v>
      </c>
      <c r="AB6" s="22">
        <f t="shared" si="4"/>
        <v>100.59</v>
      </c>
      <c r="AC6" s="22">
        <f t="shared" si="4"/>
        <v>110.66</v>
      </c>
      <c r="AD6" s="22">
        <f t="shared" si="4"/>
        <v>109.01</v>
      </c>
      <c r="AE6" s="22">
        <f t="shared" si="4"/>
        <v>108.83</v>
      </c>
      <c r="AF6" s="22">
        <f t="shared" si="4"/>
        <v>109.23</v>
      </c>
      <c r="AG6" s="22">
        <f t="shared" si="4"/>
        <v>108.04</v>
      </c>
      <c r="AH6" s="21" t="str">
        <f>IF(AH7="","",IF(AH7="-","【-】","【"&amp;SUBSTITUTE(TEXT(AH7,"#,##0.00"),"-","△")&amp;"】"))</f>
        <v>【108.70】</v>
      </c>
      <c r="AI6" s="22">
        <f>IF(AI7="",NA(),AI7)</f>
        <v>5.5</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293.58</v>
      </c>
      <c r="AU6" s="22">
        <f t="shared" ref="AU6:BC6" si="6">IF(AU7="",NA(),AU7)</f>
        <v>349.44</v>
      </c>
      <c r="AV6" s="22">
        <f t="shared" si="6"/>
        <v>332.33</v>
      </c>
      <c r="AW6" s="22">
        <f t="shared" si="6"/>
        <v>320.33999999999997</v>
      </c>
      <c r="AX6" s="22">
        <f t="shared" si="6"/>
        <v>247.39</v>
      </c>
      <c r="AY6" s="22">
        <f t="shared" si="6"/>
        <v>366.03</v>
      </c>
      <c r="AZ6" s="22">
        <f t="shared" si="6"/>
        <v>365.18</v>
      </c>
      <c r="BA6" s="22">
        <f t="shared" si="6"/>
        <v>327.77</v>
      </c>
      <c r="BB6" s="22">
        <f t="shared" si="6"/>
        <v>338.02</v>
      </c>
      <c r="BC6" s="22">
        <f t="shared" si="6"/>
        <v>345.94</v>
      </c>
      <c r="BD6" s="21" t="str">
        <f>IF(BD7="","",IF(BD7="-","【-】","【"&amp;SUBSTITUTE(TEXT(BD7,"#,##0.00"),"-","△")&amp;"】"))</f>
        <v>【252.29】</v>
      </c>
      <c r="BE6" s="22">
        <f>IF(BE7="",NA(),BE7)</f>
        <v>698.15</v>
      </c>
      <c r="BF6" s="22">
        <f t="shared" ref="BF6:BN6" si="7">IF(BF7="",NA(),BF7)</f>
        <v>683.14</v>
      </c>
      <c r="BG6" s="22">
        <f t="shared" si="7"/>
        <v>619.39</v>
      </c>
      <c r="BH6" s="22">
        <f t="shared" si="7"/>
        <v>603.21</v>
      </c>
      <c r="BI6" s="22">
        <f t="shared" si="7"/>
        <v>600.96</v>
      </c>
      <c r="BJ6" s="22">
        <f t="shared" si="7"/>
        <v>370.12</v>
      </c>
      <c r="BK6" s="22">
        <f t="shared" si="7"/>
        <v>371.65</v>
      </c>
      <c r="BL6" s="22">
        <f t="shared" si="7"/>
        <v>397.1</v>
      </c>
      <c r="BM6" s="22">
        <f t="shared" si="7"/>
        <v>379.91</v>
      </c>
      <c r="BN6" s="22">
        <f t="shared" si="7"/>
        <v>386.61</v>
      </c>
      <c r="BO6" s="21" t="str">
        <f>IF(BO7="","",IF(BO7="-","【-】","【"&amp;SUBSTITUTE(TEXT(BO7,"#,##0.00"),"-","△")&amp;"】"))</f>
        <v>【268.07】</v>
      </c>
      <c r="BP6" s="22">
        <f>IF(BP7="",NA(),BP7)</f>
        <v>89.12</v>
      </c>
      <c r="BQ6" s="22">
        <f t="shared" ref="BQ6:BY6" si="8">IF(BQ7="",NA(),BQ7)</f>
        <v>91.71</v>
      </c>
      <c r="BR6" s="22">
        <f t="shared" si="8"/>
        <v>93.12</v>
      </c>
      <c r="BS6" s="22">
        <f t="shared" si="8"/>
        <v>92.29</v>
      </c>
      <c r="BT6" s="22">
        <f t="shared" si="8"/>
        <v>91.71</v>
      </c>
      <c r="BU6" s="22">
        <f t="shared" si="8"/>
        <v>100.42</v>
      </c>
      <c r="BV6" s="22">
        <f t="shared" si="8"/>
        <v>98.77</v>
      </c>
      <c r="BW6" s="22">
        <f t="shared" si="8"/>
        <v>95.79</v>
      </c>
      <c r="BX6" s="22">
        <f t="shared" si="8"/>
        <v>98.3</v>
      </c>
      <c r="BY6" s="22">
        <f t="shared" si="8"/>
        <v>93.82</v>
      </c>
      <c r="BZ6" s="21" t="str">
        <f>IF(BZ7="","",IF(BZ7="-","【-】","【"&amp;SUBSTITUTE(TEXT(BZ7,"#,##0.00"),"-","△")&amp;"】"))</f>
        <v>【97.47】</v>
      </c>
      <c r="CA6" s="22">
        <f>IF(CA7="",NA(),CA7)</f>
        <v>146.44999999999999</v>
      </c>
      <c r="CB6" s="22">
        <f t="shared" ref="CB6:CJ6" si="9">IF(CB7="",NA(),CB7)</f>
        <v>142.41</v>
      </c>
      <c r="CC6" s="22">
        <f t="shared" si="9"/>
        <v>144.66999999999999</v>
      </c>
      <c r="CD6" s="22">
        <f t="shared" si="9"/>
        <v>145.66999999999999</v>
      </c>
      <c r="CE6" s="22">
        <f t="shared" si="9"/>
        <v>147.22999999999999</v>
      </c>
      <c r="CF6" s="22">
        <f t="shared" si="9"/>
        <v>171.67</v>
      </c>
      <c r="CG6" s="22">
        <f t="shared" si="9"/>
        <v>173.67</v>
      </c>
      <c r="CH6" s="22">
        <f t="shared" si="9"/>
        <v>171.13</v>
      </c>
      <c r="CI6" s="22">
        <f t="shared" si="9"/>
        <v>173.7</v>
      </c>
      <c r="CJ6" s="22">
        <f t="shared" si="9"/>
        <v>178.94</v>
      </c>
      <c r="CK6" s="21" t="str">
        <f>IF(CK7="","",IF(CK7="-","【-】","【"&amp;SUBSTITUTE(TEXT(CK7,"#,##0.00"),"-","△")&amp;"】"))</f>
        <v>【174.75】</v>
      </c>
      <c r="CL6" s="22">
        <f>IF(CL7="",NA(),CL7)</f>
        <v>47.07</v>
      </c>
      <c r="CM6" s="22">
        <f t="shared" ref="CM6:CU6" si="10">IF(CM7="",NA(),CM7)</f>
        <v>45.79</v>
      </c>
      <c r="CN6" s="22">
        <f t="shared" si="10"/>
        <v>47.66</v>
      </c>
      <c r="CO6" s="22">
        <f t="shared" si="10"/>
        <v>44.97</v>
      </c>
      <c r="CP6" s="22">
        <f t="shared" si="10"/>
        <v>46.27</v>
      </c>
      <c r="CQ6" s="22">
        <f t="shared" si="10"/>
        <v>59.74</v>
      </c>
      <c r="CR6" s="22">
        <f t="shared" si="10"/>
        <v>59.67</v>
      </c>
      <c r="CS6" s="22">
        <f t="shared" si="10"/>
        <v>60.12</v>
      </c>
      <c r="CT6" s="22">
        <f t="shared" si="10"/>
        <v>60.34</v>
      </c>
      <c r="CU6" s="22">
        <f t="shared" si="10"/>
        <v>59.54</v>
      </c>
      <c r="CV6" s="21" t="str">
        <f>IF(CV7="","",IF(CV7="-","【-】","【"&amp;SUBSTITUTE(TEXT(CV7,"#,##0.00"),"-","△")&amp;"】"))</f>
        <v>【59.97】</v>
      </c>
      <c r="CW6" s="22">
        <f>IF(CW7="",NA(),CW7)</f>
        <v>87.77</v>
      </c>
      <c r="CX6" s="22">
        <f t="shared" ref="CX6:DF6" si="11">IF(CX7="",NA(),CX7)</f>
        <v>92.56</v>
      </c>
      <c r="CY6" s="22">
        <f t="shared" si="11"/>
        <v>91.57</v>
      </c>
      <c r="CZ6" s="22">
        <f t="shared" si="11"/>
        <v>96.31</v>
      </c>
      <c r="DA6" s="22">
        <f t="shared" si="11"/>
        <v>92.8</v>
      </c>
      <c r="DB6" s="22">
        <f t="shared" si="11"/>
        <v>84.8</v>
      </c>
      <c r="DC6" s="22">
        <f t="shared" si="11"/>
        <v>84.6</v>
      </c>
      <c r="DD6" s="22">
        <f t="shared" si="11"/>
        <v>84.24</v>
      </c>
      <c r="DE6" s="22">
        <f t="shared" si="11"/>
        <v>84.19</v>
      </c>
      <c r="DF6" s="22">
        <f t="shared" si="11"/>
        <v>83.93</v>
      </c>
      <c r="DG6" s="21" t="str">
        <f>IF(DG7="","",IF(DG7="-","【-】","【"&amp;SUBSTITUTE(TEXT(DG7,"#,##0.00"),"-","△")&amp;"】"))</f>
        <v>【89.76】</v>
      </c>
      <c r="DH6" s="22">
        <f>IF(DH7="",NA(),DH7)</f>
        <v>47.72</v>
      </c>
      <c r="DI6" s="22">
        <f t="shared" ref="DI6:DQ6" si="12">IF(DI7="",NA(),DI7)</f>
        <v>47.93</v>
      </c>
      <c r="DJ6" s="22">
        <f t="shared" si="12"/>
        <v>49.31</v>
      </c>
      <c r="DK6" s="22">
        <f t="shared" si="12"/>
        <v>51.05</v>
      </c>
      <c r="DL6" s="22">
        <f t="shared" si="12"/>
        <v>51.43</v>
      </c>
      <c r="DM6" s="22">
        <f t="shared" si="12"/>
        <v>47.66</v>
      </c>
      <c r="DN6" s="22">
        <f t="shared" si="12"/>
        <v>48.17</v>
      </c>
      <c r="DO6" s="22">
        <f t="shared" si="12"/>
        <v>48.83</v>
      </c>
      <c r="DP6" s="22">
        <f t="shared" si="12"/>
        <v>49.96</v>
      </c>
      <c r="DQ6" s="22">
        <f t="shared" si="12"/>
        <v>50.82</v>
      </c>
      <c r="DR6" s="21" t="str">
        <f>IF(DR7="","",IF(DR7="-","【-】","【"&amp;SUBSTITUTE(TEXT(DR7,"#,##0.00"),"-","△")&amp;"】"))</f>
        <v>【51.51】</v>
      </c>
      <c r="DS6" s="22">
        <f>IF(DS7="",NA(),DS7)</f>
        <v>0.16</v>
      </c>
      <c r="DT6" s="22">
        <f t="shared" ref="DT6:EB6" si="13">IF(DT7="",NA(),DT7)</f>
        <v>25.84</v>
      </c>
      <c r="DU6" s="22">
        <f t="shared" si="13"/>
        <v>27.29</v>
      </c>
      <c r="DV6" s="22">
        <f t="shared" si="13"/>
        <v>13.95</v>
      </c>
      <c r="DW6" s="22">
        <f t="shared" si="13"/>
        <v>17.98</v>
      </c>
      <c r="DX6" s="22">
        <f t="shared" si="13"/>
        <v>15.1</v>
      </c>
      <c r="DY6" s="22">
        <f t="shared" si="13"/>
        <v>17.12</v>
      </c>
      <c r="DZ6" s="22">
        <f t="shared" si="13"/>
        <v>18.18</v>
      </c>
      <c r="EA6" s="22">
        <f t="shared" si="13"/>
        <v>19.32</v>
      </c>
      <c r="EB6" s="22">
        <f t="shared" si="13"/>
        <v>21.16</v>
      </c>
      <c r="EC6" s="21" t="str">
        <f>IF(EC7="","",IF(EC7="-","【-】","【"&amp;SUBSTITUTE(TEXT(EC7,"#,##0.00"),"-","△")&amp;"】"))</f>
        <v>【23.75】</v>
      </c>
      <c r="ED6" s="22">
        <f>IF(ED7="",NA(),ED7)</f>
        <v>3.11</v>
      </c>
      <c r="EE6" s="22">
        <f t="shared" ref="EE6:EM6" si="14">IF(EE7="",NA(),EE7)</f>
        <v>0.47</v>
      </c>
      <c r="EF6" s="22">
        <f t="shared" si="14"/>
        <v>0.46</v>
      </c>
      <c r="EG6" s="22">
        <f t="shared" si="14"/>
        <v>0.53</v>
      </c>
      <c r="EH6" s="22">
        <f t="shared" si="14"/>
        <v>0.36</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434434</v>
      </c>
      <c r="D7" s="24">
        <v>46</v>
      </c>
      <c r="E7" s="24">
        <v>1</v>
      </c>
      <c r="F7" s="24">
        <v>0</v>
      </c>
      <c r="G7" s="24">
        <v>1</v>
      </c>
      <c r="H7" s="24" t="s">
        <v>93</v>
      </c>
      <c r="I7" s="24" t="s">
        <v>94</v>
      </c>
      <c r="J7" s="24" t="s">
        <v>95</v>
      </c>
      <c r="K7" s="24" t="s">
        <v>96</v>
      </c>
      <c r="L7" s="24" t="s">
        <v>97</v>
      </c>
      <c r="M7" s="24" t="s">
        <v>98</v>
      </c>
      <c r="N7" s="25" t="s">
        <v>99</v>
      </c>
      <c r="O7" s="25">
        <v>56.32</v>
      </c>
      <c r="P7" s="25">
        <v>96.53</v>
      </c>
      <c r="Q7" s="25">
        <v>2780</v>
      </c>
      <c r="R7" s="25">
        <v>33718</v>
      </c>
      <c r="S7" s="25">
        <v>65.680000000000007</v>
      </c>
      <c r="T7" s="25">
        <v>513.37</v>
      </c>
      <c r="U7" s="25">
        <v>32615</v>
      </c>
      <c r="V7" s="25">
        <v>20.53</v>
      </c>
      <c r="W7" s="25">
        <v>1588.65</v>
      </c>
      <c r="X7" s="25">
        <v>97.34</v>
      </c>
      <c r="Y7" s="25">
        <v>99.59</v>
      </c>
      <c r="Z7" s="25">
        <v>102.56</v>
      </c>
      <c r="AA7" s="25">
        <v>100.83</v>
      </c>
      <c r="AB7" s="25">
        <v>100.59</v>
      </c>
      <c r="AC7" s="25">
        <v>110.66</v>
      </c>
      <c r="AD7" s="25">
        <v>109.01</v>
      </c>
      <c r="AE7" s="25">
        <v>108.83</v>
      </c>
      <c r="AF7" s="25">
        <v>109.23</v>
      </c>
      <c r="AG7" s="25">
        <v>108.04</v>
      </c>
      <c r="AH7" s="25">
        <v>108.7</v>
      </c>
      <c r="AI7" s="25">
        <v>5.5</v>
      </c>
      <c r="AJ7" s="25">
        <v>0</v>
      </c>
      <c r="AK7" s="25">
        <v>0</v>
      </c>
      <c r="AL7" s="25">
        <v>0</v>
      </c>
      <c r="AM7" s="25">
        <v>0</v>
      </c>
      <c r="AN7" s="25">
        <v>2.74</v>
      </c>
      <c r="AO7" s="25">
        <v>3.7</v>
      </c>
      <c r="AP7" s="25">
        <v>4.34</v>
      </c>
      <c r="AQ7" s="25">
        <v>4.6900000000000004</v>
      </c>
      <c r="AR7" s="25">
        <v>4.72</v>
      </c>
      <c r="AS7" s="25">
        <v>1.34</v>
      </c>
      <c r="AT7" s="25">
        <v>293.58</v>
      </c>
      <c r="AU7" s="25">
        <v>349.44</v>
      </c>
      <c r="AV7" s="25">
        <v>332.33</v>
      </c>
      <c r="AW7" s="25">
        <v>320.33999999999997</v>
      </c>
      <c r="AX7" s="25">
        <v>247.39</v>
      </c>
      <c r="AY7" s="25">
        <v>366.03</v>
      </c>
      <c r="AZ7" s="25">
        <v>365.18</v>
      </c>
      <c r="BA7" s="25">
        <v>327.77</v>
      </c>
      <c r="BB7" s="25">
        <v>338.02</v>
      </c>
      <c r="BC7" s="25">
        <v>345.94</v>
      </c>
      <c r="BD7" s="25">
        <v>252.29</v>
      </c>
      <c r="BE7" s="25">
        <v>698.15</v>
      </c>
      <c r="BF7" s="25">
        <v>683.14</v>
      </c>
      <c r="BG7" s="25">
        <v>619.39</v>
      </c>
      <c r="BH7" s="25">
        <v>603.21</v>
      </c>
      <c r="BI7" s="25">
        <v>600.96</v>
      </c>
      <c r="BJ7" s="25">
        <v>370.12</v>
      </c>
      <c r="BK7" s="25">
        <v>371.65</v>
      </c>
      <c r="BL7" s="25">
        <v>397.1</v>
      </c>
      <c r="BM7" s="25">
        <v>379.91</v>
      </c>
      <c r="BN7" s="25">
        <v>386.61</v>
      </c>
      <c r="BO7" s="25">
        <v>268.07</v>
      </c>
      <c r="BP7" s="25">
        <v>89.12</v>
      </c>
      <c r="BQ7" s="25">
        <v>91.71</v>
      </c>
      <c r="BR7" s="25">
        <v>93.12</v>
      </c>
      <c r="BS7" s="25">
        <v>92.29</v>
      </c>
      <c r="BT7" s="25">
        <v>91.71</v>
      </c>
      <c r="BU7" s="25">
        <v>100.42</v>
      </c>
      <c r="BV7" s="25">
        <v>98.77</v>
      </c>
      <c r="BW7" s="25">
        <v>95.79</v>
      </c>
      <c r="BX7" s="25">
        <v>98.3</v>
      </c>
      <c r="BY7" s="25">
        <v>93.82</v>
      </c>
      <c r="BZ7" s="25">
        <v>97.47</v>
      </c>
      <c r="CA7" s="25">
        <v>146.44999999999999</v>
      </c>
      <c r="CB7" s="25">
        <v>142.41</v>
      </c>
      <c r="CC7" s="25">
        <v>144.66999999999999</v>
      </c>
      <c r="CD7" s="25">
        <v>145.66999999999999</v>
      </c>
      <c r="CE7" s="25">
        <v>147.22999999999999</v>
      </c>
      <c r="CF7" s="25">
        <v>171.67</v>
      </c>
      <c r="CG7" s="25">
        <v>173.67</v>
      </c>
      <c r="CH7" s="25">
        <v>171.13</v>
      </c>
      <c r="CI7" s="25">
        <v>173.7</v>
      </c>
      <c r="CJ7" s="25">
        <v>178.94</v>
      </c>
      <c r="CK7" s="25">
        <v>174.75</v>
      </c>
      <c r="CL7" s="25">
        <v>47.07</v>
      </c>
      <c r="CM7" s="25">
        <v>45.79</v>
      </c>
      <c r="CN7" s="25">
        <v>47.66</v>
      </c>
      <c r="CO7" s="25">
        <v>44.97</v>
      </c>
      <c r="CP7" s="25">
        <v>46.27</v>
      </c>
      <c r="CQ7" s="25">
        <v>59.74</v>
      </c>
      <c r="CR7" s="25">
        <v>59.67</v>
      </c>
      <c r="CS7" s="25">
        <v>60.12</v>
      </c>
      <c r="CT7" s="25">
        <v>60.34</v>
      </c>
      <c r="CU7" s="25">
        <v>59.54</v>
      </c>
      <c r="CV7" s="25">
        <v>59.97</v>
      </c>
      <c r="CW7" s="25">
        <v>87.77</v>
      </c>
      <c r="CX7" s="25">
        <v>92.56</v>
      </c>
      <c r="CY7" s="25">
        <v>91.57</v>
      </c>
      <c r="CZ7" s="25">
        <v>96.31</v>
      </c>
      <c r="DA7" s="25">
        <v>92.8</v>
      </c>
      <c r="DB7" s="25">
        <v>84.8</v>
      </c>
      <c r="DC7" s="25">
        <v>84.6</v>
      </c>
      <c r="DD7" s="25">
        <v>84.24</v>
      </c>
      <c r="DE7" s="25">
        <v>84.19</v>
      </c>
      <c r="DF7" s="25">
        <v>83.93</v>
      </c>
      <c r="DG7" s="25">
        <v>89.76</v>
      </c>
      <c r="DH7" s="25">
        <v>47.72</v>
      </c>
      <c r="DI7" s="25">
        <v>47.93</v>
      </c>
      <c r="DJ7" s="25">
        <v>49.31</v>
      </c>
      <c r="DK7" s="25">
        <v>51.05</v>
      </c>
      <c r="DL7" s="25">
        <v>51.43</v>
      </c>
      <c r="DM7" s="25">
        <v>47.66</v>
      </c>
      <c r="DN7" s="25">
        <v>48.17</v>
      </c>
      <c r="DO7" s="25">
        <v>48.83</v>
      </c>
      <c r="DP7" s="25">
        <v>49.96</v>
      </c>
      <c r="DQ7" s="25">
        <v>50.82</v>
      </c>
      <c r="DR7" s="25">
        <v>51.51</v>
      </c>
      <c r="DS7" s="25">
        <v>0.16</v>
      </c>
      <c r="DT7" s="25">
        <v>25.84</v>
      </c>
      <c r="DU7" s="25">
        <v>27.29</v>
      </c>
      <c r="DV7" s="25">
        <v>13.95</v>
      </c>
      <c r="DW7" s="25">
        <v>17.98</v>
      </c>
      <c r="DX7" s="25">
        <v>15.1</v>
      </c>
      <c r="DY7" s="25">
        <v>17.12</v>
      </c>
      <c r="DZ7" s="25">
        <v>18.18</v>
      </c>
      <c r="EA7" s="25">
        <v>19.32</v>
      </c>
      <c r="EB7" s="25">
        <v>21.16</v>
      </c>
      <c r="EC7" s="25">
        <v>23.75</v>
      </c>
      <c r="ED7" s="25">
        <v>3.11</v>
      </c>
      <c r="EE7" s="25">
        <v>0.47</v>
      </c>
      <c r="EF7" s="25">
        <v>0.46</v>
      </c>
      <c r="EG7" s="25">
        <v>0.53</v>
      </c>
      <c r="EH7" s="25">
        <v>0.36</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和泉 雄二</cp:lastModifiedBy>
  <dcterms:created xsi:type="dcterms:W3CDTF">2023-12-05T01:02:00Z</dcterms:created>
  <dcterms:modified xsi:type="dcterms:W3CDTF">2024-01-24T11:05:19Z</dcterms:modified>
  <cp:category/>
</cp:coreProperties>
</file>