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6 県→国\02 公表資料\【ここへ格納】法適用事業\010 水道\"/>
    </mc:Choice>
  </mc:AlternateContent>
  <workbookProtection workbookAlgorithmName="SHA-512" workbookHashValue="vBXGDkq7/zqmCJrz57w/NX+C70zB4XQStHenF1xyOjS2RE8eqyB/YbZCUhr/sGeDDAeRdyHORArWdB4+RNXsBA==" workbookSaltValue="rgHCAzSazU758ZqLDnFfuA==" workbookSpinCount="100000" lockStructure="1"/>
  <bookViews>
    <workbookView xWindow="0" yWindow="0" windowWidth="28800" windowHeight="1221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I10" i="4" s="1"/>
  <c r="N6" i="5"/>
  <c r="M6" i="5"/>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E85" i="4"/>
  <c r="BB10" i="4"/>
  <c r="AT10" i="4"/>
  <c r="B10" i="4"/>
  <c r="BB8" i="4"/>
  <c r="AT8" i="4"/>
  <c r="AL8" i="4"/>
  <c r="AD8" i="4"/>
  <c r="I8" i="4"/>
</calcChain>
</file>

<file path=xl/sharedStrings.xml><?xml version="1.0" encoding="utf-8"?>
<sst xmlns="http://schemas.openxmlformats.org/spreadsheetml/2006/main" count="272" uniqueCount="114">
  <si>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</si>
  <si>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</si>
  <si>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</si>
  <si>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</si>
  <si>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</si>
  <si>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</si>
  <si>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</si>
  <si>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</si>
  <si>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</si>
  <si>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</si>
  <si>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</si>
  <si>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</si>
  <si>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</si>
  <si>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</si>
  <si>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</si>
  <si>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</si>
  <si>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</si>
  <si>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</si>
  <si>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</si>
  <si>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</si>
  <si>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</si>
  <si>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</si>
  <si>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</si>
  <si>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</si>
  <si>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</si>
  <si>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</si>
  <si>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</si>
  <si>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</si>
  <si>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</si>
  <si>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</si>
  <si>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</si>
  <si>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</si>
  <si>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</si>
  <si>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</si>
  <si>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</si>
  <si>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</si>
  <si>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</si>
  <si>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</si>
  <si>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</si>
  <si>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</si>
  <si>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</si>
  <si>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</si>
  <si>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</si>
  <si>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</si>
  <si>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</si>
  <si>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</si>
  <si>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</si>
  <si>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</si>
  <si>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</si>
  <si>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</si>
  <si>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</si>
  <si>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</si>
  <si>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</si>
  <si>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</si>
  <si>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</si>
  <si>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</si>
  <si>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</si>
  <si>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</si>
  <si>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</si>
  <si>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</si>
  <si>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</si>
  <si>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</si>
  <si>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</si>
  <si>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</si>
  <si>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</si>
  <si>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</si>
  <si>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</si>
  <si>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</si>
  <si>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</si>
  <si>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</si>
  <si>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</si>
  <si>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</si>
  <si>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</si>
  <si>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</si>
  <si>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</si>
  <si>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</si>
  <si>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</si>
  <si>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</si>
  <si>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</si>
  <si>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</si>
  <si>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</si>
  <si>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</si>
  <si>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</si>
  <si>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</si>
  <si>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</si>
  <si>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</si>
  <si>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</si>
  <si>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</si>
  <si>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</si>
  <si>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</si>
  <si>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</si>
  <si>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</si>
  <si>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</si>
  <si>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</si>
  <si>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</si>
  <si>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</si>
  <si>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</si>
  <si>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</si>
  <si>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</si>
  <si>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</si>
  <si>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</si>
  <si>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</si>
  <si>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</si>
  <si>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</si>
  <si>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</si>
  <si>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</si>
  <si>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</si>
  <si>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</si>
  <si>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</si>
  <si>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</si>
  <si>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</si>
  <si>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簡易水道は、小規模な施設が多数あり、給水区域も山間部の人口が少ない過疎地域という地理的条件のため、①経常収支比率は100％を上回っていますが、⑤料金回収率の低さからもわかるように料金収入の不足分を一般会計からの繰入金で賄っている状況です。
②累積欠損金比率は、令和2年7月豪雨により生じた約3,200万円の未処理欠損金があり、前年度から0.7％減少しているものの、平均を上回っています。今後は、料金の適正化や維持管理費の節減に努め、累積欠損金の早期解消を目指します。
③流動比率については、平均を大きく下回っておりますが、企業債や国庫補助金等の早期受け入れにより、収入を確保することで資金不足の解消に努めております。
④企業債残高対給水収益比率は、給水収益の減少に加え、施設整備費のほとんどを企業債により賄っているため、高い水準にあります。企業債借入額を償還額以上にならないように抑制することで、残高の増加を抑制しています。
⑥給水原価も平均値を上回っており、引き続き、施設の統合等による維持管理費の削減など経費節減に努める必要があります。
⑦施設利用率は給水人口の減少により、今後も減少する見込みです。
⑧有収率は、平均値を上回っておりますが、老朽管の更新など適切な施設管理により、有収率の向上に努めます。</t>
    <rPh sb="1" eb="3">
      <t>ホンシ</t>
    </rPh>
    <rPh sb="4" eb="8">
      <t>カンイスイドウ</t>
    </rPh>
    <rPh sb="10" eb="13">
      <t>ショウキボ</t>
    </rPh>
    <rPh sb="14" eb="16">
      <t>シセツ</t>
    </rPh>
    <rPh sb="17" eb="19">
      <t>タスウ</t>
    </rPh>
    <rPh sb="22" eb="26">
      <t>キュウスイクイキ</t>
    </rPh>
    <rPh sb="27" eb="30">
      <t>サンカンブ</t>
    </rPh>
    <rPh sb="31" eb="33">
      <t>ジンコウ</t>
    </rPh>
    <rPh sb="34" eb="35">
      <t>スク</t>
    </rPh>
    <rPh sb="37" eb="41">
      <t>カソチイキ</t>
    </rPh>
    <rPh sb="44" eb="47">
      <t>チリテキ</t>
    </rPh>
    <rPh sb="47" eb="49">
      <t>ジョウケン</t>
    </rPh>
    <rPh sb="54" eb="60">
      <t>ケイジョウシュウシヒリツ</t>
    </rPh>
    <rPh sb="66" eb="68">
      <t>ウワマワ</t>
    </rPh>
    <rPh sb="76" eb="81">
      <t>リョウキンカイシュウリツ</t>
    </rPh>
    <rPh sb="82" eb="83">
      <t>ヒク</t>
    </rPh>
    <rPh sb="93" eb="97">
      <t>リョウキンシュウニュウ</t>
    </rPh>
    <rPh sb="98" eb="101">
      <t>フソクブン</t>
    </rPh>
    <rPh sb="102" eb="106">
      <t>イッパンカイケイ</t>
    </rPh>
    <rPh sb="109" eb="112">
      <t>クリイレキン</t>
    </rPh>
    <rPh sb="113" eb="114">
      <t>マカナ</t>
    </rPh>
    <rPh sb="118" eb="120">
      <t>ジョウキョウ</t>
    </rPh>
    <rPh sb="134" eb="136">
      <t>レイワ</t>
    </rPh>
    <rPh sb="137" eb="138">
      <t>ネン</t>
    </rPh>
    <rPh sb="139" eb="142">
      <t>ガツゴウウ</t>
    </rPh>
    <rPh sb="145" eb="146">
      <t>ショウ</t>
    </rPh>
    <rPh sb="148" eb="149">
      <t>ヤク</t>
    </rPh>
    <rPh sb="154" eb="156">
      <t>マンエン</t>
    </rPh>
    <rPh sb="167" eb="170">
      <t>ゼンネンド</t>
    </rPh>
    <rPh sb="176" eb="178">
      <t>ゲンショウ</t>
    </rPh>
    <rPh sb="186" eb="188">
      <t>ヘイキン</t>
    </rPh>
    <rPh sb="189" eb="191">
      <t>ウワマワ</t>
    </rPh>
    <rPh sb="197" eb="199">
      <t>コンゴ</t>
    </rPh>
    <rPh sb="201" eb="203">
      <t>リョウキン</t>
    </rPh>
    <rPh sb="204" eb="207">
      <t>テキセイカ</t>
    </rPh>
    <rPh sb="208" eb="213">
      <t>イジカンリヒ</t>
    </rPh>
    <rPh sb="214" eb="216">
      <t>セツゲン</t>
    </rPh>
    <rPh sb="217" eb="218">
      <t>ツト</t>
    </rPh>
    <rPh sb="220" eb="222">
      <t>ルイセキ</t>
    </rPh>
    <rPh sb="222" eb="225">
      <t>ケッソンキン</t>
    </rPh>
    <rPh sb="226" eb="230">
      <t>ソウキカイショウ</t>
    </rPh>
    <rPh sb="231" eb="233">
      <t>メザ</t>
    </rPh>
    <rPh sb="239" eb="243">
      <t>リュウドウヒリツ</t>
    </rPh>
    <rPh sb="249" eb="251">
      <t>ヘイキン</t>
    </rPh>
    <rPh sb="252" eb="253">
      <t>オオ</t>
    </rPh>
    <rPh sb="255" eb="257">
      <t>シタマワ</t>
    </rPh>
    <rPh sb="265" eb="268">
      <t>キギョウサイ</t>
    </rPh>
    <rPh sb="270" eb="272">
      <t>ソウキ</t>
    </rPh>
    <rPh sb="272" eb="273">
      <t>ウ</t>
    </rPh>
    <rPh sb="274" eb="275">
      <t>イ</t>
    </rPh>
    <rPh sb="280" eb="282">
      <t>シュウニュウ</t>
    </rPh>
    <rPh sb="283" eb="285">
      <t>カクホ</t>
    </rPh>
    <rPh sb="295" eb="297">
      <t>カイショウ</t>
    </rPh>
    <rPh sb="298" eb="299">
      <t>ツト</t>
    </rPh>
    <rPh sb="308" eb="313">
      <t>キギョウサイザンダカ</t>
    </rPh>
    <rPh sb="313" eb="314">
      <t>タイ</t>
    </rPh>
    <rPh sb="314" eb="318">
      <t>キュウスイシュウエキ</t>
    </rPh>
    <rPh sb="318" eb="320">
      <t>ヒリツ</t>
    </rPh>
    <rPh sb="322" eb="326">
      <t>キュウスイシュウエキ</t>
    </rPh>
    <rPh sb="338" eb="339">
      <t>クワ</t>
    </rPh>
    <rPh sb="341" eb="343">
      <t>シセツ</t>
    </rPh>
    <rPh sb="343" eb="345">
      <t>セイビ</t>
    </rPh>
    <rPh sb="345" eb="346">
      <t>ヒ</t>
    </rPh>
    <rPh sb="352" eb="355">
      <t>キギョウサイ</t>
    </rPh>
    <rPh sb="358" eb="359">
      <t>マカナ</t>
    </rPh>
    <rPh sb="366" eb="367">
      <t>タカ</t>
    </rPh>
    <rPh sb="368" eb="370">
      <t>スイジュン</t>
    </rPh>
    <rPh sb="379" eb="380">
      <t>ガク</t>
    </rPh>
    <rPh sb="381" eb="384">
      <t>ショウカンガク</t>
    </rPh>
    <rPh sb="384" eb="386">
      <t>イジョウ</t>
    </rPh>
    <rPh sb="394" eb="396">
      <t>ヨクセイ</t>
    </rPh>
    <rPh sb="402" eb="404">
      <t>ザンダカ</t>
    </rPh>
    <rPh sb="405" eb="407">
      <t>ゾウカ</t>
    </rPh>
    <rPh sb="408" eb="410">
      <t>ヨクセイ</t>
    </rPh>
    <rPh sb="441" eb="443">
      <t>シセツ</t>
    </rPh>
    <rPh sb="444" eb="446">
      <t>トウゴウ</t>
    </rPh>
    <rPh sb="446" eb="447">
      <t>トウ</t>
    </rPh>
    <rPh sb="450" eb="455">
      <t>イジカンリヒ</t>
    </rPh>
    <rPh sb="456" eb="458">
      <t>サクゲン</t>
    </rPh>
    <rPh sb="495" eb="497">
      <t>コンゴ</t>
    </rPh>
    <rPh sb="498" eb="500">
      <t>ゲンショウ</t>
    </rPh>
    <rPh sb="502" eb="504">
      <t>ミコ</t>
    </rPh>
    <phoneticPr fontId="4"/>
  </si>
  <si>
    <t>　ほとんどの施設が昭和60年代以降に設置されており、①有形固定資産減価償却率及び②管路経年化率は平均より低い水準にあります。
　また、③管路更新率は0％となっていますが、今後は整備した管路台帳をもとに資産の現状を正確に把握することで、計画的な更新事業を実施します。</t>
    <rPh sb="6" eb="8">
      <t>シセツ</t>
    </rPh>
    <rPh sb="9" eb="11">
      <t>ショウワ</t>
    </rPh>
    <rPh sb="13" eb="15">
      <t>ネンダイ</t>
    </rPh>
    <rPh sb="15" eb="17">
      <t>イコウ</t>
    </rPh>
    <rPh sb="18" eb="20">
      <t>セッチ</t>
    </rPh>
    <rPh sb="27" eb="33">
      <t>ユウケイコテイシサン</t>
    </rPh>
    <rPh sb="33" eb="38">
      <t>ゲンカショウキャクリツ</t>
    </rPh>
    <rPh sb="38" eb="39">
      <t>オヨ</t>
    </rPh>
    <rPh sb="41" eb="43">
      <t>カンロ</t>
    </rPh>
    <rPh sb="43" eb="46">
      <t>ケイネンカ</t>
    </rPh>
    <rPh sb="46" eb="47">
      <t>リツ</t>
    </rPh>
    <rPh sb="48" eb="50">
      <t>ヘイキン</t>
    </rPh>
    <rPh sb="52" eb="53">
      <t>ヒク</t>
    </rPh>
    <rPh sb="54" eb="56">
      <t>スイジュン</t>
    </rPh>
    <rPh sb="68" eb="73">
      <t>カンロコウシンリツ</t>
    </rPh>
    <rPh sb="85" eb="87">
      <t>コンゴ</t>
    </rPh>
    <rPh sb="88" eb="90">
      <t>セイビ</t>
    </rPh>
    <rPh sb="92" eb="96">
      <t>カンロダイチョウ</t>
    </rPh>
    <rPh sb="100" eb="102">
      <t>シサン</t>
    </rPh>
    <rPh sb="103" eb="105">
      <t>ゲンジョウ</t>
    </rPh>
    <rPh sb="106" eb="108">
      <t>セイカク</t>
    </rPh>
    <rPh sb="109" eb="111">
      <t>ハアク</t>
    </rPh>
    <rPh sb="117" eb="120">
      <t>ケイカクテキ</t>
    </rPh>
    <rPh sb="121" eb="125">
      <t>コウシンジギョウ</t>
    </rPh>
    <rPh sb="126" eb="128">
      <t>ジッシ</t>
    </rPh>
    <phoneticPr fontId="4"/>
  </si>
  <si>
    <t>　令和2年度より地方公営企業法（財務規定のみ）を適用し、企業会計へ移行しましたが、独立採算を原則とする公営企業において、一般会計からの繰入金なしでは経営できない状況にあります。
　また、今後も給水人口の減少による料金収入の減や老朽施設の更新及び災害復旧事業費の増加により更なる経営状況の悪化が予想されます。
　今後は、料金の適正化や被災施設の早期復旧を目指すとともに、隣接する簡易水道施設との統合や集約化等により、将来的な更新費用や維持管理費用を抑制することで、早期の未処理欠損金の解消と経営の効率化・健全化に努めます。
H29.3経営戦略策定済
R4.3 経営戦略見直し（収支計画）</t>
    <rPh sb="19" eb="20">
      <t>テイ</t>
    </rPh>
    <rPh sb="41" eb="45">
      <t>ドクリツサイサン</t>
    </rPh>
    <rPh sb="46" eb="48">
      <t>ゲンソク</t>
    </rPh>
    <rPh sb="51" eb="55">
      <t>コウエイキギョウ</t>
    </rPh>
    <rPh sb="60" eb="64">
      <t>イッパンカイケイ</t>
    </rPh>
    <rPh sb="74" eb="76">
      <t>ケイエイ</t>
    </rPh>
    <rPh sb="93" eb="95">
      <t>コンゴ</t>
    </rPh>
    <rPh sb="120" eb="121">
      <t>オヨ</t>
    </rPh>
    <rPh sb="122" eb="126">
      <t>サイガイフッキュウ</t>
    </rPh>
    <rPh sb="126" eb="12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</si>
</sst>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2.09</c:v>
                </c:pt>
                <c:pt idx="3" formatCode="#,##0.00;&quot;△&quot;#,##0.00">
                  <c:v>0</c:v>
                </c:pt>
                <c:pt idx="4" formatCode="#,##0.00;&quot;△&quot;#,##0.00">
                  <c:v>0</c:v>
                </c:pt>
              </c:numCache>
            </c:numRef>
          </c:val>
          <c:extLst>
            <c:ext xmlns:c16="http://schemas.microsoft.com/office/drawing/2014/chart" uri="{C3380CC4-5D6E-409C-BE32-E72D297353CC}">
              <c16:uniqueId val="{00000000-D073-4260-938E-3E904125D2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1.1499999999999999</c:v>
                </c:pt>
                <c:pt idx="3">
                  <c:v>0.28999999999999998</c:v>
                </c:pt>
                <c:pt idx="4">
                  <c:v>0.39</c:v>
                </c:pt>
              </c:numCache>
            </c:numRef>
          </c:val>
          <c:smooth val="0"/>
          <c:extLst>
            <c:ext xmlns:c16="http://schemas.microsoft.com/office/drawing/2014/chart" uri="{C3380CC4-5D6E-409C-BE32-E72D297353CC}">
              <c16:uniqueId val="{00000001-D073-4260-938E-3E904125D2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38.11</c:v>
                </c:pt>
                <c:pt idx="3">
                  <c:v>33.32</c:v>
                </c:pt>
                <c:pt idx="4">
                  <c:v>32.81</c:v>
                </c:pt>
              </c:numCache>
            </c:numRef>
          </c:val>
          <c:extLst>
            <c:ext xmlns:c16="http://schemas.microsoft.com/office/drawing/2014/chart" uri="{C3380CC4-5D6E-409C-BE32-E72D297353CC}">
              <c16:uniqueId val="{00000000-18B9-496B-AB48-130B2B87A40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48.86</c:v>
                </c:pt>
                <c:pt idx="3">
                  <c:v>49</c:v>
                </c:pt>
                <c:pt idx="4">
                  <c:v>50.07</c:v>
                </c:pt>
              </c:numCache>
            </c:numRef>
          </c:val>
          <c:smooth val="0"/>
          <c:extLst>
            <c:ext xmlns:c16="http://schemas.microsoft.com/office/drawing/2014/chart" uri="{C3380CC4-5D6E-409C-BE32-E72D297353CC}">
              <c16:uniqueId val="{00000001-18B9-496B-AB48-130B2B87A40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88.09</c:v>
                </c:pt>
                <c:pt idx="3">
                  <c:v>93.14</c:v>
                </c:pt>
                <c:pt idx="4">
                  <c:v>93.05</c:v>
                </c:pt>
              </c:numCache>
            </c:numRef>
          </c:val>
          <c:extLst>
            <c:ext xmlns:c16="http://schemas.microsoft.com/office/drawing/2014/chart" uri="{C3380CC4-5D6E-409C-BE32-E72D297353CC}">
              <c16:uniqueId val="{00000000-40F4-467E-BB27-4F53B79650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76.48</c:v>
                </c:pt>
                <c:pt idx="3">
                  <c:v>75.64</c:v>
                </c:pt>
                <c:pt idx="4">
                  <c:v>75.7</c:v>
                </c:pt>
              </c:numCache>
            </c:numRef>
          </c:val>
          <c:smooth val="0"/>
          <c:extLst>
            <c:ext xmlns:c16="http://schemas.microsoft.com/office/drawing/2014/chart" uri="{C3380CC4-5D6E-409C-BE32-E72D297353CC}">
              <c16:uniqueId val="{00000001-40F4-467E-BB27-4F53B79650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100.61</c:v>
                </c:pt>
                <c:pt idx="3">
                  <c:v>100.69</c:v>
                </c:pt>
                <c:pt idx="4">
                  <c:v>100.51</c:v>
                </c:pt>
              </c:numCache>
            </c:numRef>
          </c:val>
          <c:extLst>
            <c:ext xmlns:c16="http://schemas.microsoft.com/office/drawing/2014/chart" uri="{C3380CC4-5D6E-409C-BE32-E72D297353CC}">
              <c16:uniqueId val="{00000000-DB84-4B0D-A151-9317F58BAE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103.82</c:v>
                </c:pt>
                <c:pt idx="3">
                  <c:v>105.75</c:v>
                </c:pt>
                <c:pt idx="4">
                  <c:v>105.52</c:v>
                </c:pt>
              </c:numCache>
            </c:numRef>
          </c:val>
          <c:smooth val="0"/>
          <c:extLst>
            <c:ext xmlns:c16="http://schemas.microsoft.com/office/drawing/2014/chart" uri="{C3380CC4-5D6E-409C-BE32-E72D297353CC}">
              <c16:uniqueId val="{00000001-DB84-4B0D-A151-9317F58BAE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5.46</c:v>
                </c:pt>
                <c:pt idx="3">
                  <c:v>9.69</c:v>
                </c:pt>
                <c:pt idx="4">
                  <c:v>13.5</c:v>
                </c:pt>
              </c:numCache>
            </c:numRef>
          </c:val>
          <c:extLst>
            <c:ext xmlns:c16="http://schemas.microsoft.com/office/drawing/2014/chart" uri="{C3380CC4-5D6E-409C-BE32-E72D297353CC}">
              <c16:uniqueId val="{00000000-E262-46DC-97C8-A29F0A6A0B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39.409999999999997</c:v>
                </c:pt>
                <c:pt idx="3">
                  <c:v>41.18</c:v>
                </c:pt>
                <c:pt idx="4">
                  <c:v>42.98</c:v>
                </c:pt>
              </c:numCache>
            </c:numRef>
          </c:val>
          <c:smooth val="0"/>
          <c:extLst>
            <c:ext xmlns:c16="http://schemas.microsoft.com/office/drawing/2014/chart" uri="{C3380CC4-5D6E-409C-BE32-E72D297353CC}">
              <c16:uniqueId val="{00000001-E262-46DC-97C8-A29F0A6A0B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5.34</c:v>
                </c:pt>
                <c:pt idx="3">
                  <c:v>19.920000000000002</c:v>
                </c:pt>
                <c:pt idx="4">
                  <c:v>19.920000000000002</c:v>
                </c:pt>
              </c:numCache>
            </c:numRef>
          </c:val>
          <c:extLst>
            <c:ext xmlns:c16="http://schemas.microsoft.com/office/drawing/2014/chart" uri="{C3380CC4-5D6E-409C-BE32-E72D297353CC}">
              <c16:uniqueId val="{00000000-FA49-4E36-B9F8-051CDA8105A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20.97</c:v>
                </c:pt>
                <c:pt idx="3">
                  <c:v>21.65</c:v>
                </c:pt>
                <c:pt idx="4">
                  <c:v>23.24</c:v>
                </c:pt>
              </c:numCache>
            </c:numRef>
          </c:val>
          <c:smooth val="0"/>
          <c:extLst>
            <c:ext xmlns:c16="http://schemas.microsoft.com/office/drawing/2014/chart" uri="{C3380CC4-5D6E-409C-BE32-E72D297353CC}">
              <c16:uniqueId val="{00000001-FA49-4E36-B9F8-051CDA8105A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57.16</c:v>
                </c:pt>
                <c:pt idx="3">
                  <c:v>54.99</c:v>
                </c:pt>
                <c:pt idx="4">
                  <c:v>54.29</c:v>
                </c:pt>
              </c:numCache>
            </c:numRef>
          </c:val>
          <c:extLst>
            <c:ext xmlns:c16="http://schemas.microsoft.com/office/drawing/2014/chart" uri="{C3380CC4-5D6E-409C-BE32-E72D297353CC}">
              <c16:uniqueId val="{00000000-C6FD-4DB1-B6F2-368D318626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31.54</c:v>
                </c:pt>
                <c:pt idx="3">
                  <c:v>31.15</c:v>
                </c:pt>
                <c:pt idx="4">
                  <c:v>30.01</c:v>
                </c:pt>
              </c:numCache>
            </c:numRef>
          </c:val>
          <c:smooth val="0"/>
          <c:extLst>
            <c:ext xmlns:c16="http://schemas.microsoft.com/office/drawing/2014/chart" uri="{C3380CC4-5D6E-409C-BE32-E72D297353CC}">
              <c16:uniqueId val="{00000001-C6FD-4DB1-B6F2-368D318626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41.43</c:v>
                </c:pt>
                <c:pt idx="3">
                  <c:v>32.44</c:v>
                </c:pt>
                <c:pt idx="4">
                  <c:v>41.68</c:v>
                </c:pt>
              </c:numCache>
            </c:numRef>
          </c:val>
          <c:extLst>
            <c:ext xmlns:c16="http://schemas.microsoft.com/office/drawing/2014/chart" uri="{C3380CC4-5D6E-409C-BE32-E72D297353CC}">
              <c16:uniqueId val="{00000000-46D5-4C68-B6AE-A7E3B51772D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302.22000000000003</c:v>
                </c:pt>
                <c:pt idx="3">
                  <c:v>263.45</c:v>
                </c:pt>
                <c:pt idx="4">
                  <c:v>249.43</c:v>
                </c:pt>
              </c:numCache>
            </c:numRef>
          </c:val>
          <c:smooth val="0"/>
          <c:extLst>
            <c:ext xmlns:c16="http://schemas.microsoft.com/office/drawing/2014/chart" uri="{C3380CC4-5D6E-409C-BE32-E72D297353CC}">
              <c16:uniqueId val="{00000001-46D5-4C68-B6AE-A7E3B51772D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2486.59</c:v>
                </c:pt>
                <c:pt idx="3">
                  <c:v>2332.7800000000002</c:v>
                </c:pt>
                <c:pt idx="4">
                  <c:v>2223.85</c:v>
                </c:pt>
              </c:numCache>
            </c:numRef>
          </c:val>
          <c:extLst>
            <c:ext xmlns:c16="http://schemas.microsoft.com/office/drawing/2014/chart" uri="{C3380CC4-5D6E-409C-BE32-E72D297353CC}">
              <c16:uniqueId val="{00000000-D191-42D2-9AE9-BBF5425A75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970.36</c:v>
                </c:pt>
                <c:pt idx="3">
                  <c:v>940.22</c:v>
                </c:pt>
                <c:pt idx="4">
                  <c:v>922.05</c:v>
                </c:pt>
              </c:numCache>
            </c:numRef>
          </c:val>
          <c:smooth val="0"/>
          <c:extLst>
            <c:ext xmlns:c16="http://schemas.microsoft.com/office/drawing/2014/chart" uri="{C3380CC4-5D6E-409C-BE32-E72D297353CC}">
              <c16:uniqueId val="{00000001-D191-42D2-9AE9-BBF5425A75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44.9</c:v>
                </c:pt>
                <c:pt idx="3">
                  <c:v>44.27</c:v>
                </c:pt>
                <c:pt idx="4">
                  <c:v>40.869999999999997</c:v>
                </c:pt>
              </c:numCache>
            </c:numRef>
          </c:val>
          <c:extLst>
            <c:ext xmlns:c16="http://schemas.microsoft.com/office/drawing/2014/chart" uri="{C3380CC4-5D6E-409C-BE32-E72D297353CC}">
              <c16:uniqueId val="{00000000-5C10-44E2-ACF8-12D924AF99A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64.52</c:v>
                </c:pt>
                <c:pt idx="3">
                  <c:v>66.8</c:v>
                </c:pt>
                <c:pt idx="4">
                  <c:v>64.39</c:v>
                </c:pt>
              </c:numCache>
            </c:numRef>
          </c:val>
          <c:smooth val="0"/>
          <c:extLst>
            <c:ext xmlns:c16="http://schemas.microsoft.com/office/drawing/2014/chart" uri="{C3380CC4-5D6E-409C-BE32-E72D297353CC}">
              <c16:uniqueId val="{00000001-5C10-44E2-ACF8-12D924AF99A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391.12</c:v>
                </c:pt>
                <c:pt idx="3">
                  <c:v>428.4</c:v>
                </c:pt>
                <c:pt idx="4">
                  <c:v>462.82</c:v>
                </c:pt>
              </c:numCache>
            </c:numRef>
          </c:val>
          <c:extLst>
            <c:ext xmlns:c16="http://schemas.microsoft.com/office/drawing/2014/chart" uri="{C3380CC4-5D6E-409C-BE32-E72D297353CC}">
              <c16:uniqueId val="{00000000-92F8-4136-92F3-0987B6A9BE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270.68</c:v>
                </c:pt>
                <c:pt idx="3">
                  <c:v>268.88</c:v>
                </c:pt>
                <c:pt idx="4">
                  <c:v>258.89999999999998</c:v>
                </c:pt>
              </c:numCache>
            </c:numRef>
          </c:val>
          <c:smooth val="0"/>
          <c:extLst>
            <c:ext xmlns:c16="http://schemas.microsoft.com/office/drawing/2014/chart" uri="{C3380CC4-5D6E-409C-BE32-E72D297353CC}">
              <c16:uniqueId val="{00000001-92F8-4136-92F3-0987B6A9BE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9" zoomScaleNormal="100" workbookViewId="0">
      <selection activeCell="BL66" activeCellId="2" sqref="BL16:BZ44 BL47:BZ63 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八代市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C3</v>
      </c>
      <c r="X8" s="44"/>
      <c r="Y8" s="44"/>
      <c r="Z8" s="44"/>
      <c r="AA8" s="44"/>
      <c r="AB8" s="44"/>
      <c r="AC8" s="44"/>
      <c r="AD8" s="44" t="str">
        <f>データ!$M$6</f>
        <v>非設置</v>
      </c>
      <c r="AE8" s="44"/>
      <c r="AF8" s="44"/>
      <c r="AG8" s="44"/>
      <c r="AH8" s="44"/>
      <c r="AI8" s="44"/>
      <c r="AJ8" s="44"/>
      <c r="AK8" s="2"/>
      <c r="AL8" s="45">
        <f>データ!$R$6</f>
        <v>122625</v>
      </c>
      <c r="AM8" s="45"/>
      <c r="AN8" s="45"/>
      <c r="AO8" s="45"/>
      <c r="AP8" s="45"/>
      <c r="AQ8" s="45"/>
      <c r="AR8" s="45"/>
      <c r="AS8" s="45"/>
      <c r="AT8" s="46">
        <f>データ!$S$6</f>
        <v>681.29</v>
      </c>
      <c r="AU8" s="47"/>
      <c r="AV8" s="47"/>
      <c r="AW8" s="47"/>
      <c r="AX8" s="47"/>
      <c r="AY8" s="47"/>
      <c r="AZ8" s="47"/>
      <c r="BA8" s="47"/>
      <c r="BB8" s="48">
        <f>データ!$T$6</f>
        <v>179.99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44.68</v>
      </c>
      <c r="J10" s="47"/>
      <c r="K10" s="47"/>
      <c r="L10" s="47"/>
      <c r="M10" s="47"/>
      <c r="N10" s="47"/>
      <c r="O10" s="75"/>
      <c r="P10" s="48">
        <f>データ!$P$6</f>
        <v>2.56</v>
      </c>
      <c r="Q10" s="48"/>
      <c r="R10" s="48"/>
      <c r="S10" s="48"/>
      <c r="T10" s="48"/>
      <c r="U10" s="48"/>
      <c r="V10" s="48"/>
      <c r="W10" s="45">
        <f>データ!$Q$6</f>
        <v>3670</v>
      </c>
      <c r="X10" s="45"/>
      <c r="Y10" s="45"/>
      <c r="Z10" s="45"/>
      <c r="AA10" s="45"/>
      <c r="AB10" s="45"/>
      <c r="AC10" s="45"/>
      <c r="AD10" s="2"/>
      <c r="AE10" s="2"/>
      <c r="AF10" s="2"/>
      <c r="AG10" s="2"/>
      <c r="AH10" s="2"/>
      <c r="AI10" s="2"/>
      <c r="AJ10" s="2"/>
      <c r="AK10" s="2"/>
      <c r="AL10" s="45">
        <f>データ!$U$6</f>
        <v>3121</v>
      </c>
      <c r="AM10" s="45"/>
      <c r="AN10" s="45"/>
      <c r="AO10" s="45"/>
      <c r="AP10" s="45"/>
      <c r="AQ10" s="45"/>
      <c r="AR10" s="45"/>
      <c r="AS10" s="45"/>
      <c r="AT10" s="46">
        <f>データ!$V$6</f>
        <v>10.8</v>
      </c>
      <c r="AU10" s="47"/>
      <c r="AV10" s="47"/>
      <c r="AW10" s="47"/>
      <c r="AX10" s="47"/>
      <c r="AY10" s="47"/>
      <c r="AZ10" s="47"/>
      <c r="BA10" s="47"/>
      <c r="BB10" s="48">
        <f>データ!$W$6</f>
        <v>288.98</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111</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7"/>
      <c r="BM44" s="88"/>
      <c r="BN44" s="88"/>
      <c r="BO44" s="88"/>
      <c r="BP44" s="88"/>
      <c r="BQ44" s="88"/>
      <c r="BR44" s="88"/>
      <c r="BS44" s="88"/>
      <c r="BT44" s="88"/>
      <c r="BU44" s="88"/>
      <c r="BV44" s="88"/>
      <c r="BW44" s="88"/>
      <c r="BX44" s="88"/>
      <c r="BY44" s="88"/>
      <c r="BZ44" s="8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9" t="s">
        <v>26</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112</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9" t="s">
        <v>28</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113</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bg/KUjJWj0ff2sUJ6BGOsAXjpdSZpePDvveTcqDYKcVdyWMgvKKmIt0ZUPo/seyb0lpBthCClHd5Y25Ks655Mw==" saltValue="BefQPOPQBrjUXTa1PkGPW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432024</v>
      </c>
      <c r="D6" s="20">
        <f t="shared" si="3"/>
        <v>46</v>
      </c>
      <c r="E6" s="20">
        <f t="shared" si="3"/>
        <v>1</v>
      </c>
      <c r="F6" s="20">
        <f t="shared" si="3"/>
        <v>0</v>
      </c>
      <c r="G6" s="20">
        <f t="shared" si="3"/>
        <v>5</v>
      </c>
      <c r="H6" s="20" t="str">
        <f t="shared" si="3"/>
        <v>熊本県　八代市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44.68</v>
      </c>
      <c r="P6" s="21">
        <f t="shared" si="3"/>
        <v>2.56</v>
      </c>
      <c r="Q6" s="21">
        <f t="shared" si="3"/>
        <v>3670</v>
      </c>
      <c r="R6" s="21">
        <f t="shared" si="3"/>
        <v>122625</v>
      </c>
      <c r="S6" s="21">
        <f t="shared" si="3"/>
        <v>681.29</v>
      </c>
      <c r="T6" s="21">
        <f t="shared" si="3"/>
        <v>179.99</v>
      </c>
      <c r="U6" s="21">
        <f t="shared" si="3"/>
        <v>3121</v>
      </c>
      <c r="V6" s="21">
        <f t="shared" si="3"/>
        <v>10.8</v>
      </c>
      <c r="W6" s="21">
        <f t="shared" si="3"/>
        <v>288.98</v>
      </c>
      <c r="X6" s="22" t="str">
        <f>IF(X7="",NA(),X7)</f>
        <v>-</v>
      </c>
      <c r="Y6" s="22" t="str">
        <f t="shared" ref="Y6:AG6" si="4">IF(Y7="",NA(),Y7)</f>
        <v>-</v>
      </c>
      <c r="Z6" s="22">
        <f t="shared" si="4"/>
        <v>100.61</v>
      </c>
      <c r="AA6" s="22">
        <f t="shared" si="4"/>
        <v>100.69</v>
      </c>
      <c r="AB6" s="22">
        <f t="shared" si="4"/>
        <v>100.51</v>
      </c>
      <c r="AC6" s="22" t="str">
        <f t="shared" si="4"/>
        <v>-</v>
      </c>
      <c r="AD6" s="22" t="str">
        <f t="shared" si="4"/>
        <v>-</v>
      </c>
      <c r="AE6" s="22">
        <f t="shared" si="4"/>
        <v>103.82</v>
      </c>
      <c r="AF6" s="22">
        <f t="shared" si="4"/>
        <v>105.75</v>
      </c>
      <c r="AG6" s="22">
        <f t="shared" si="4"/>
        <v>105.52</v>
      </c>
      <c r="AH6" s="21" t="str">
        <f>IF(AH7="","",IF(AH7="-","【-】","【"&amp;SUBSTITUTE(TEXT(AH7,"#,##0.00"),"-","△")&amp;"】"))</f>
        <v>【104.96】</v>
      </c>
      <c r="AI6" s="22" t="str">
        <f>IF(AI7="",NA(),AI7)</f>
        <v>-</v>
      </c>
      <c r="AJ6" s="22" t="str">
        <f t="shared" ref="AJ6:AR6" si="5">IF(AJ7="",NA(),AJ7)</f>
        <v>-</v>
      </c>
      <c r="AK6" s="22">
        <f t="shared" si="5"/>
        <v>57.16</v>
      </c>
      <c r="AL6" s="22">
        <f t="shared" si="5"/>
        <v>54.99</v>
      </c>
      <c r="AM6" s="22">
        <f t="shared" si="5"/>
        <v>54.29</v>
      </c>
      <c r="AN6" s="22" t="str">
        <f t="shared" si="5"/>
        <v>-</v>
      </c>
      <c r="AO6" s="22" t="str">
        <f t="shared" si="5"/>
        <v>-</v>
      </c>
      <c r="AP6" s="22">
        <f t="shared" si="5"/>
        <v>31.54</v>
      </c>
      <c r="AQ6" s="22">
        <f t="shared" si="5"/>
        <v>31.15</v>
      </c>
      <c r="AR6" s="22">
        <f t="shared" si="5"/>
        <v>30.01</v>
      </c>
      <c r="AS6" s="21" t="str">
        <f>IF(AS7="","",IF(AS7="-","【-】","【"&amp;SUBSTITUTE(TEXT(AS7,"#,##0.00"),"-","△")&amp;"】"))</f>
        <v>【30.67】</v>
      </c>
      <c r="AT6" s="22" t="str">
        <f>IF(AT7="",NA(),AT7)</f>
        <v>-</v>
      </c>
      <c r="AU6" s="22" t="str">
        <f t="shared" ref="AU6:BC6" si="6">IF(AU7="",NA(),AU7)</f>
        <v>-</v>
      </c>
      <c r="AV6" s="22">
        <f t="shared" si="6"/>
        <v>41.43</v>
      </c>
      <c r="AW6" s="22">
        <f t="shared" si="6"/>
        <v>32.44</v>
      </c>
      <c r="AX6" s="22">
        <f t="shared" si="6"/>
        <v>41.68</v>
      </c>
      <c r="AY6" s="22" t="str">
        <f t="shared" si="6"/>
        <v>-</v>
      </c>
      <c r="AZ6" s="22" t="str">
        <f t="shared" si="6"/>
        <v>-</v>
      </c>
      <c r="BA6" s="22">
        <f t="shared" si="6"/>
        <v>302.22000000000003</v>
      </c>
      <c r="BB6" s="22">
        <f t="shared" si="6"/>
        <v>263.45</v>
      </c>
      <c r="BC6" s="22">
        <f t="shared" si="6"/>
        <v>249.43</v>
      </c>
      <c r="BD6" s="21" t="str">
        <f>IF(BD7="","",IF(BD7="-","【-】","【"&amp;SUBSTITUTE(TEXT(BD7,"#,##0.00"),"-","△")&amp;"】"))</f>
        <v>【195.24】</v>
      </c>
      <c r="BE6" s="22" t="str">
        <f>IF(BE7="",NA(),BE7)</f>
        <v>-</v>
      </c>
      <c r="BF6" s="22" t="str">
        <f t="shared" ref="BF6:BN6" si="7">IF(BF7="",NA(),BF7)</f>
        <v>-</v>
      </c>
      <c r="BG6" s="22">
        <f t="shared" si="7"/>
        <v>2486.59</v>
      </c>
      <c r="BH6" s="22">
        <f t="shared" si="7"/>
        <v>2332.7800000000002</v>
      </c>
      <c r="BI6" s="22">
        <f t="shared" si="7"/>
        <v>2223.85</v>
      </c>
      <c r="BJ6" s="22" t="str">
        <f t="shared" si="7"/>
        <v>-</v>
      </c>
      <c r="BK6" s="22" t="str">
        <f t="shared" si="7"/>
        <v>-</v>
      </c>
      <c r="BL6" s="22">
        <f t="shared" si="7"/>
        <v>970.36</v>
      </c>
      <c r="BM6" s="22">
        <f t="shared" si="7"/>
        <v>940.22</v>
      </c>
      <c r="BN6" s="22">
        <f t="shared" si="7"/>
        <v>922.05</v>
      </c>
      <c r="BO6" s="21" t="str">
        <f>IF(BO7="","",IF(BO7="-","【-】","【"&amp;SUBSTITUTE(TEXT(BO7,"#,##0.00"),"-","△")&amp;"】"))</f>
        <v>【1,090.93】</v>
      </c>
      <c r="BP6" s="22" t="str">
        <f>IF(BP7="",NA(),BP7)</f>
        <v>-</v>
      </c>
      <c r="BQ6" s="22" t="str">
        <f t="shared" ref="BQ6:BY6" si="8">IF(BQ7="",NA(),BQ7)</f>
        <v>-</v>
      </c>
      <c r="BR6" s="22">
        <f t="shared" si="8"/>
        <v>44.9</v>
      </c>
      <c r="BS6" s="22">
        <f t="shared" si="8"/>
        <v>44.27</v>
      </c>
      <c r="BT6" s="22">
        <f t="shared" si="8"/>
        <v>40.869999999999997</v>
      </c>
      <c r="BU6" s="22" t="str">
        <f t="shared" si="8"/>
        <v>-</v>
      </c>
      <c r="BV6" s="22" t="str">
        <f t="shared" si="8"/>
        <v>-</v>
      </c>
      <c r="BW6" s="22">
        <f t="shared" si="8"/>
        <v>64.52</v>
      </c>
      <c r="BX6" s="22">
        <f t="shared" si="8"/>
        <v>66.8</v>
      </c>
      <c r="BY6" s="22">
        <f t="shared" si="8"/>
        <v>64.39</v>
      </c>
      <c r="BZ6" s="21" t="str">
        <f>IF(BZ7="","",IF(BZ7="-","【-】","【"&amp;SUBSTITUTE(TEXT(BZ7,"#,##0.00"),"-","△")&amp;"】"))</f>
        <v>【58.61】</v>
      </c>
      <c r="CA6" s="22" t="str">
        <f>IF(CA7="",NA(),CA7)</f>
        <v>-</v>
      </c>
      <c r="CB6" s="22" t="str">
        <f t="shared" ref="CB6:CJ6" si="9">IF(CB7="",NA(),CB7)</f>
        <v>-</v>
      </c>
      <c r="CC6" s="22">
        <f t="shared" si="9"/>
        <v>391.12</v>
      </c>
      <c r="CD6" s="22">
        <f t="shared" si="9"/>
        <v>428.4</v>
      </c>
      <c r="CE6" s="22">
        <f t="shared" si="9"/>
        <v>462.82</v>
      </c>
      <c r="CF6" s="22" t="str">
        <f t="shared" si="9"/>
        <v>-</v>
      </c>
      <c r="CG6" s="22" t="str">
        <f t="shared" si="9"/>
        <v>-</v>
      </c>
      <c r="CH6" s="22">
        <f t="shared" si="9"/>
        <v>270.68</v>
      </c>
      <c r="CI6" s="22">
        <f t="shared" si="9"/>
        <v>268.88</v>
      </c>
      <c r="CJ6" s="22">
        <f t="shared" si="9"/>
        <v>258.89999999999998</v>
      </c>
      <c r="CK6" s="21" t="str">
        <f>IF(CK7="","",IF(CK7="-","【-】","【"&amp;SUBSTITUTE(TEXT(CK7,"#,##0.00"),"-","△")&amp;"】"))</f>
        <v>【274.97】</v>
      </c>
      <c r="CL6" s="22" t="str">
        <f>IF(CL7="",NA(),CL7)</f>
        <v>-</v>
      </c>
      <c r="CM6" s="22" t="str">
        <f t="shared" ref="CM6:CU6" si="10">IF(CM7="",NA(),CM7)</f>
        <v>-</v>
      </c>
      <c r="CN6" s="22">
        <f t="shared" si="10"/>
        <v>38.11</v>
      </c>
      <c r="CO6" s="22">
        <f t="shared" si="10"/>
        <v>33.32</v>
      </c>
      <c r="CP6" s="22">
        <f t="shared" si="10"/>
        <v>32.81</v>
      </c>
      <c r="CQ6" s="22" t="str">
        <f t="shared" si="10"/>
        <v>-</v>
      </c>
      <c r="CR6" s="22" t="str">
        <f t="shared" si="10"/>
        <v>-</v>
      </c>
      <c r="CS6" s="22">
        <f t="shared" si="10"/>
        <v>48.86</v>
      </c>
      <c r="CT6" s="22">
        <f t="shared" si="10"/>
        <v>49</v>
      </c>
      <c r="CU6" s="22">
        <f t="shared" si="10"/>
        <v>50.07</v>
      </c>
      <c r="CV6" s="21" t="str">
        <f>IF(CV7="","",IF(CV7="-","【-】","【"&amp;SUBSTITUTE(TEXT(CV7,"#,##0.00"),"-","△")&amp;"】"))</f>
        <v>【52.36】</v>
      </c>
      <c r="CW6" s="22" t="str">
        <f>IF(CW7="",NA(),CW7)</f>
        <v>-</v>
      </c>
      <c r="CX6" s="22" t="str">
        <f t="shared" ref="CX6:DF6" si="11">IF(CX7="",NA(),CX7)</f>
        <v>-</v>
      </c>
      <c r="CY6" s="22">
        <f t="shared" si="11"/>
        <v>88.09</v>
      </c>
      <c r="CZ6" s="22">
        <f t="shared" si="11"/>
        <v>93.14</v>
      </c>
      <c r="DA6" s="22">
        <f t="shared" si="11"/>
        <v>93.05</v>
      </c>
      <c r="DB6" s="22" t="str">
        <f t="shared" si="11"/>
        <v>-</v>
      </c>
      <c r="DC6" s="22" t="str">
        <f t="shared" si="11"/>
        <v>-</v>
      </c>
      <c r="DD6" s="22">
        <f t="shared" si="11"/>
        <v>76.48</v>
      </c>
      <c r="DE6" s="22">
        <f t="shared" si="11"/>
        <v>75.64</v>
      </c>
      <c r="DF6" s="22">
        <f t="shared" si="11"/>
        <v>75.7</v>
      </c>
      <c r="DG6" s="21" t="str">
        <f>IF(DG7="","",IF(DG7="-","【-】","【"&amp;SUBSTITUTE(TEXT(DG7,"#,##0.00"),"-","△")&amp;"】"))</f>
        <v>【73.88】</v>
      </c>
      <c r="DH6" s="22" t="str">
        <f>IF(DH7="",NA(),DH7)</f>
        <v>-</v>
      </c>
      <c r="DI6" s="22" t="str">
        <f t="shared" ref="DI6:DQ6" si="12">IF(DI7="",NA(),DI7)</f>
        <v>-</v>
      </c>
      <c r="DJ6" s="22">
        <f t="shared" si="12"/>
        <v>5.46</v>
      </c>
      <c r="DK6" s="22">
        <f t="shared" si="12"/>
        <v>9.69</v>
      </c>
      <c r="DL6" s="22">
        <f t="shared" si="12"/>
        <v>13.5</v>
      </c>
      <c r="DM6" s="22" t="str">
        <f t="shared" si="12"/>
        <v>-</v>
      </c>
      <c r="DN6" s="22" t="str">
        <f t="shared" si="12"/>
        <v>-</v>
      </c>
      <c r="DO6" s="22">
        <f t="shared" si="12"/>
        <v>39.409999999999997</v>
      </c>
      <c r="DP6" s="22">
        <f t="shared" si="12"/>
        <v>41.18</v>
      </c>
      <c r="DQ6" s="22">
        <f t="shared" si="12"/>
        <v>42.98</v>
      </c>
      <c r="DR6" s="21" t="str">
        <f>IF(DR7="","",IF(DR7="-","【-】","【"&amp;SUBSTITUTE(TEXT(DR7,"#,##0.00"),"-","△")&amp;"】"))</f>
        <v>【39.30】</v>
      </c>
      <c r="DS6" s="22" t="str">
        <f>IF(DS7="",NA(),DS7)</f>
        <v>-</v>
      </c>
      <c r="DT6" s="22" t="str">
        <f t="shared" ref="DT6:EB6" si="13">IF(DT7="",NA(),DT7)</f>
        <v>-</v>
      </c>
      <c r="DU6" s="22">
        <f t="shared" si="13"/>
        <v>5.34</v>
      </c>
      <c r="DV6" s="22">
        <f t="shared" si="13"/>
        <v>19.920000000000002</v>
      </c>
      <c r="DW6" s="22">
        <f t="shared" si="13"/>
        <v>19.920000000000002</v>
      </c>
      <c r="DX6" s="22" t="str">
        <f t="shared" si="13"/>
        <v>-</v>
      </c>
      <c r="DY6" s="22" t="str">
        <f t="shared" si="13"/>
        <v>-</v>
      </c>
      <c r="DZ6" s="22">
        <f t="shared" si="13"/>
        <v>20.97</v>
      </c>
      <c r="EA6" s="22">
        <f t="shared" si="13"/>
        <v>21.65</v>
      </c>
      <c r="EB6" s="22">
        <f t="shared" si="13"/>
        <v>23.24</v>
      </c>
      <c r="EC6" s="21" t="str">
        <f>IF(EC7="","",IF(EC7="-","【-】","【"&amp;SUBSTITUTE(TEXT(EC7,"#,##0.00"),"-","△")&amp;"】"))</f>
        <v>【18.76】</v>
      </c>
      <c r="ED6" s="22" t="str">
        <f>IF(ED7="",NA(),ED7)</f>
        <v>-</v>
      </c>
      <c r="EE6" s="22" t="str">
        <f t="shared" ref="EE6:EM6" si="14">IF(EE7="",NA(),EE7)</f>
        <v>-</v>
      </c>
      <c r="EF6" s="22">
        <f t="shared" si="14"/>
        <v>2.09</v>
      </c>
      <c r="EG6" s="21">
        <f t="shared" si="14"/>
        <v>0</v>
      </c>
      <c r="EH6" s="21">
        <f t="shared" si="14"/>
        <v>0</v>
      </c>
      <c r="EI6" s="22" t="str">
        <f t="shared" si="14"/>
        <v>-</v>
      </c>
      <c r="EJ6" s="22" t="str">
        <f t="shared" si="14"/>
        <v>-</v>
      </c>
      <c r="EK6" s="22">
        <f t="shared" si="14"/>
        <v>1.1499999999999999</v>
      </c>
      <c r="EL6" s="22">
        <f t="shared" si="14"/>
        <v>0.28999999999999998</v>
      </c>
      <c r="EM6" s="22">
        <f t="shared" si="14"/>
        <v>0.39</v>
      </c>
      <c r="EN6" s="21" t="str">
        <f>IF(EN7="","",IF(EN7="-","【-】","【"&amp;SUBSTITUTE(TEXT(EN7,"#,##0.00"),"-","△")&amp;"】"))</f>
        <v>【0.65】</v>
      </c>
    </row>
    <row r="7" spans="1:144" s="23" customFormat="1" x14ac:dyDescent="0.15">
      <c r="A7" s="15"/>
      <c r="B7" s="24">
        <v>2022</v>
      </c>
      <c r="C7" s="24">
        <v>432024</v>
      </c>
      <c r="D7" s="24">
        <v>46</v>
      </c>
      <c r="E7" s="24">
        <v>1</v>
      </c>
      <c r="F7" s="24">
        <v>0</v>
      </c>
      <c r="G7" s="24">
        <v>5</v>
      </c>
      <c r="H7" s="24" t="s">
        <v>93</v>
      </c>
      <c r="I7" s="24" t="s">
        <v>94</v>
      </c>
      <c r="J7" s="24" t="s">
        <v>95</v>
      </c>
      <c r="K7" s="24" t="s">
        <v>96</v>
      </c>
      <c r="L7" s="24" t="s">
        <v>97</v>
      </c>
      <c r="M7" s="24" t="s">
        <v>98</v>
      </c>
      <c r="N7" s="25" t="s">
        <v>99</v>
      </c>
      <c r="O7" s="25">
        <v>44.68</v>
      </c>
      <c r="P7" s="25">
        <v>2.56</v>
      </c>
      <c r="Q7" s="25">
        <v>3670</v>
      </c>
      <c r="R7" s="25">
        <v>122625</v>
      </c>
      <c r="S7" s="25">
        <v>681.29</v>
      </c>
      <c r="T7" s="25">
        <v>179.99</v>
      </c>
      <c r="U7" s="25">
        <v>3121</v>
      </c>
      <c r="V7" s="25">
        <v>10.8</v>
      </c>
      <c r="W7" s="25">
        <v>288.98</v>
      </c>
      <c r="X7" s="25" t="s">
        <v>99</v>
      </c>
      <c r="Y7" s="25" t="s">
        <v>99</v>
      </c>
      <c r="Z7" s="25">
        <v>100.61</v>
      </c>
      <c r="AA7" s="25">
        <v>100.69</v>
      </c>
      <c r="AB7" s="25">
        <v>100.51</v>
      </c>
      <c r="AC7" s="25" t="s">
        <v>99</v>
      </c>
      <c r="AD7" s="25" t="s">
        <v>99</v>
      </c>
      <c r="AE7" s="25">
        <v>103.82</v>
      </c>
      <c r="AF7" s="25">
        <v>105.75</v>
      </c>
      <c r="AG7" s="25">
        <v>105.52</v>
      </c>
      <c r="AH7" s="25">
        <v>104.96</v>
      </c>
      <c r="AI7" s="25" t="s">
        <v>99</v>
      </c>
      <c r="AJ7" s="25" t="s">
        <v>99</v>
      </c>
      <c r="AK7" s="25">
        <v>57.16</v>
      </c>
      <c r="AL7" s="25">
        <v>54.99</v>
      </c>
      <c r="AM7" s="25">
        <v>54.29</v>
      </c>
      <c r="AN7" s="25" t="s">
        <v>99</v>
      </c>
      <c r="AO7" s="25" t="s">
        <v>99</v>
      </c>
      <c r="AP7" s="25">
        <v>31.54</v>
      </c>
      <c r="AQ7" s="25">
        <v>31.15</v>
      </c>
      <c r="AR7" s="25">
        <v>30.01</v>
      </c>
      <c r="AS7" s="25">
        <v>30.67</v>
      </c>
      <c r="AT7" s="25" t="s">
        <v>99</v>
      </c>
      <c r="AU7" s="25" t="s">
        <v>99</v>
      </c>
      <c r="AV7" s="25">
        <v>41.43</v>
      </c>
      <c r="AW7" s="25">
        <v>32.44</v>
      </c>
      <c r="AX7" s="25">
        <v>41.68</v>
      </c>
      <c r="AY7" s="25" t="s">
        <v>99</v>
      </c>
      <c r="AZ7" s="25" t="s">
        <v>99</v>
      </c>
      <c r="BA7" s="25">
        <v>302.22000000000003</v>
      </c>
      <c r="BB7" s="25">
        <v>263.45</v>
      </c>
      <c r="BC7" s="25">
        <v>249.43</v>
      </c>
      <c r="BD7" s="25">
        <v>195.24</v>
      </c>
      <c r="BE7" s="25" t="s">
        <v>99</v>
      </c>
      <c r="BF7" s="25" t="s">
        <v>99</v>
      </c>
      <c r="BG7" s="25">
        <v>2486.59</v>
      </c>
      <c r="BH7" s="25">
        <v>2332.7800000000002</v>
      </c>
      <c r="BI7" s="25">
        <v>2223.85</v>
      </c>
      <c r="BJ7" s="25" t="s">
        <v>99</v>
      </c>
      <c r="BK7" s="25" t="s">
        <v>99</v>
      </c>
      <c r="BL7" s="25">
        <v>970.36</v>
      </c>
      <c r="BM7" s="25">
        <v>940.22</v>
      </c>
      <c r="BN7" s="25">
        <v>922.05</v>
      </c>
      <c r="BO7" s="25">
        <v>1090.93</v>
      </c>
      <c r="BP7" s="25" t="s">
        <v>99</v>
      </c>
      <c r="BQ7" s="25" t="s">
        <v>99</v>
      </c>
      <c r="BR7" s="25">
        <v>44.9</v>
      </c>
      <c r="BS7" s="25">
        <v>44.27</v>
      </c>
      <c r="BT7" s="25">
        <v>40.869999999999997</v>
      </c>
      <c r="BU7" s="25" t="s">
        <v>99</v>
      </c>
      <c r="BV7" s="25" t="s">
        <v>99</v>
      </c>
      <c r="BW7" s="25">
        <v>64.52</v>
      </c>
      <c r="BX7" s="25">
        <v>66.8</v>
      </c>
      <c r="BY7" s="25">
        <v>64.39</v>
      </c>
      <c r="BZ7" s="25">
        <v>58.61</v>
      </c>
      <c r="CA7" s="25" t="s">
        <v>99</v>
      </c>
      <c r="CB7" s="25" t="s">
        <v>99</v>
      </c>
      <c r="CC7" s="25">
        <v>391.12</v>
      </c>
      <c r="CD7" s="25">
        <v>428.4</v>
      </c>
      <c r="CE7" s="25">
        <v>462.82</v>
      </c>
      <c r="CF7" s="25" t="s">
        <v>99</v>
      </c>
      <c r="CG7" s="25" t="s">
        <v>99</v>
      </c>
      <c r="CH7" s="25">
        <v>270.68</v>
      </c>
      <c r="CI7" s="25">
        <v>268.88</v>
      </c>
      <c r="CJ7" s="25">
        <v>258.89999999999998</v>
      </c>
      <c r="CK7" s="25">
        <v>274.97000000000003</v>
      </c>
      <c r="CL7" s="25" t="s">
        <v>99</v>
      </c>
      <c r="CM7" s="25" t="s">
        <v>99</v>
      </c>
      <c r="CN7" s="25">
        <v>38.11</v>
      </c>
      <c r="CO7" s="25">
        <v>33.32</v>
      </c>
      <c r="CP7" s="25">
        <v>32.81</v>
      </c>
      <c r="CQ7" s="25" t="s">
        <v>99</v>
      </c>
      <c r="CR7" s="25" t="s">
        <v>99</v>
      </c>
      <c r="CS7" s="25">
        <v>48.86</v>
      </c>
      <c r="CT7" s="25">
        <v>49</v>
      </c>
      <c r="CU7" s="25">
        <v>50.07</v>
      </c>
      <c r="CV7" s="25">
        <v>52.36</v>
      </c>
      <c r="CW7" s="25" t="s">
        <v>99</v>
      </c>
      <c r="CX7" s="25" t="s">
        <v>99</v>
      </c>
      <c r="CY7" s="25">
        <v>88.09</v>
      </c>
      <c r="CZ7" s="25">
        <v>93.14</v>
      </c>
      <c r="DA7" s="25">
        <v>93.05</v>
      </c>
      <c r="DB7" s="25" t="s">
        <v>99</v>
      </c>
      <c r="DC7" s="25" t="s">
        <v>99</v>
      </c>
      <c r="DD7" s="25">
        <v>76.48</v>
      </c>
      <c r="DE7" s="25">
        <v>75.64</v>
      </c>
      <c r="DF7" s="25">
        <v>75.7</v>
      </c>
      <c r="DG7" s="25">
        <v>73.88</v>
      </c>
      <c r="DH7" s="25" t="s">
        <v>99</v>
      </c>
      <c r="DI7" s="25" t="s">
        <v>99</v>
      </c>
      <c r="DJ7" s="25">
        <v>5.46</v>
      </c>
      <c r="DK7" s="25">
        <v>9.69</v>
      </c>
      <c r="DL7" s="25">
        <v>13.5</v>
      </c>
      <c r="DM7" s="25" t="s">
        <v>99</v>
      </c>
      <c r="DN7" s="25" t="s">
        <v>99</v>
      </c>
      <c r="DO7" s="25">
        <v>39.409999999999997</v>
      </c>
      <c r="DP7" s="25">
        <v>41.18</v>
      </c>
      <c r="DQ7" s="25">
        <v>42.98</v>
      </c>
      <c r="DR7" s="25">
        <v>39.299999999999997</v>
      </c>
      <c r="DS7" s="25" t="s">
        <v>99</v>
      </c>
      <c r="DT7" s="25" t="s">
        <v>99</v>
      </c>
      <c r="DU7" s="25">
        <v>5.34</v>
      </c>
      <c r="DV7" s="25">
        <v>19.920000000000002</v>
      </c>
      <c r="DW7" s="25">
        <v>19.920000000000002</v>
      </c>
      <c r="DX7" s="25" t="s">
        <v>99</v>
      </c>
      <c r="DY7" s="25" t="s">
        <v>99</v>
      </c>
      <c r="DZ7" s="25">
        <v>20.97</v>
      </c>
      <c r="EA7" s="25">
        <v>21.65</v>
      </c>
      <c r="EB7" s="25">
        <v>23.24</v>
      </c>
      <c r="EC7" s="25">
        <v>18.760000000000002</v>
      </c>
      <c r="ED7" s="25" t="s">
        <v>99</v>
      </c>
      <c r="EE7" s="25" t="s">
        <v>99</v>
      </c>
      <c r="EF7" s="25">
        <v>2.09</v>
      </c>
      <c r="EG7" s="25">
        <v>0</v>
      </c>
      <c r="EH7" s="25">
        <v>0</v>
      </c>
      <c r="EI7" s="25" t="s">
        <v>99</v>
      </c>
      <c r="EJ7" s="25" t="s">
        <v>99</v>
      </c>
      <c r="EK7" s="25">
        <v>1.1499999999999999</v>
      </c>
      <c r="EL7" s="25">
        <v>0.28999999999999998</v>
      </c>
      <c r="EM7" s="25">
        <v>0.39</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4811308</cp:lastModifiedBy>
  <dcterms:created xsi:type="dcterms:W3CDTF">2023-12-05T01:01:46Z</dcterms:created>
  <dcterms:modified xsi:type="dcterms:W3CDTF">2024-02-26T01:32:54Z</dcterms:modified>
  <cp:category/>
</cp:coreProperties>
</file>